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RESSOURCES HUMAINES\Plannings\Prévisionnel été 2019\"/>
    </mc:Choice>
  </mc:AlternateContent>
  <bookViews>
    <workbookView xWindow="0" yWindow="0" windowWidth="28800" windowHeight="11535" activeTab="3"/>
  </bookViews>
  <sheets>
    <sheet name="semBi" sheetId="4" r:id="rId1"/>
    <sheet name="semAp" sheetId="3" r:id="rId2"/>
    <sheet name="Equipe Cycle semaines" sheetId="2" r:id="rId3"/>
    <sheet name="S28" sheetId="5" r:id="rId4"/>
    <sheet name="S29" sheetId="6" r:id="rId5"/>
    <sheet name="S30" sheetId="7" r:id="rId6"/>
    <sheet name="S31" sheetId="8" r:id="rId7"/>
    <sheet name="S32" sheetId="9" r:id="rId8"/>
    <sheet name="S34" sheetId="10" r:id="rId9"/>
    <sheet name="S35" sheetId="11" r:id="rId10"/>
  </sheets>
  <definedNames>
    <definedName name="_xlnm._FilterDatabase" localSheetId="3" hidden="1">'S28'!$B$27:$Y$41</definedName>
    <definedName name="_xlnm._FilterDatabase" localSheetId="4" hidden="1">'S29'!$B$27:$Y$41</definedName>
    <definedName name="_xlnm._FilterDatabase" localSheetId="5" hidden="1">'S30'!$B$27:$Y$41</definedName>
    <definedName name="_xlnm._FilterDatabase" localSheetId="6" hidden="1">'S31'!$B$27:$Y$41</definedName>
    <definedName name="_xlnm._FilterDatabase" localSheetId="7" hidden="1">'S32'!$B$27:$Y$41</definedName>
    <definedName name="_xlnm._FilterDatabase" localSheetId="8" hidden="1">'S34'!$B$27:$Y$41</definedName>
    <definedName name="_xlnm._FilterDatabase" localSheetId="9" hidden="1">'S35'!$B$27:$Y$41</definedName>
    <definedName name="_xlnm._FilterDatabase" localSheetId="1" hidden="1">semAp!$B$27:$Y$41</definedName>
    <definedName name="_xlnm._FilterDatabase" localSheetId="0" hidden="1">semBi!$B$27:$Y$41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6" l="1"/>
  <c r="AI36" i="3" l="1"/>
  <c r="AI57" i="3"/>
  <c r="AI78" i="3"/>
  <c r="AI14" i="3"/>
  <c r="AH58" i="3"/>
  <c r="AH100" i="3"/>
  <c r="AH100" i="4"/>
  <c r="AH79" i="3"/>
  <c r="AH79" i="4"/>
  <c r="AI8" i="3"/>
  <c r="AI30" i="3"/>
  <c r="AI51" i="3"/>
  <c r="AI72" i="3"/>
  <c r="AI93" i="3"/>
  <c r="AI94" i="3"/>
  <c r="AI95" i="3"/>
  <c r="AI96" i="3"/>
  <c r="AI97" i="3"/>
  <c r="AI98" i="3"/>
  <c r="AI99" i="3"/>
  <c r="AI101" i="3"/>
  <c r="AI102" i="3"/>
  <c r="AI103" i="3"/>
  <c r="AI104" i="3"/>
  <c r="AE100" i="3"/>
  <c r="AE79" i="3"/>
  <c r="AE58" i="3"/>
  <c r="AE37" i="3"/>
  <c r="AE15" i="3"/>
  <c r="AE100" i="4"/>
  <c r="AE79" i="4"/>
  <c r="AE58" i="4"/>
  <c r="AE37" i="4"/>
  <c r="AE15" i="4"/>
  <c r="AE100" i="11"/>
  <c r="AE79" i="11"/>
  <c r="AE58" i="11"/>
  <c r="AE37" i="11"/>
  <c r="AE100" i="10"/>
  <c r="AE79" i="10"/>
  <c r="AE58" i="10"/>
  <c r="AE37" i="10"/>
  <c r="AE100" i="9"/>
  <c r="AE79" i="9"/>
  <c r="AE58" i="9"/>
  <c r="AE37" i="9"/>
  <c r="AE100" i="8"/>
  <c r="AE79" i="8"/>
  <c r="AE58" i="8"/>
  <c r="AE37" i="8"/>
  <c r="AE100" i="7"/>
  <c r="AE79" i="7"/>
  <c r="AE58" i="7"/>
  <c r="AE37" i="7"/>
  <c r="AE100" i="6"/>
  <c r="AE79" i="6"/>
  <c r="AE58" i="6"/>
  <c r="AE37" i="6"/>
  <c r="AE100" i="5"/>
  <c r="AE79" i="5"/>
  <c r="AE58" i="5"/>
  <c r="AE37" i="5"/>
  <c r="AE15" i="11"/>
  <c r="AE15" i="10"/>
  <c r="AE15" i="9"/>
  <c r="AE15" i="8"/>
  <c r="AE15" i="7"/>
  <c r="AE15" i="6"/>
  <c r="AE15" i="5"/>
  <c r="AH100" i="11"/>
  <c r="AH100" i="10"/>
  <c r="AH100" i="9"/>
  <c r="AH100" i="8"/>
  <c r="AH100" i="7"/>
  <c r="AH100" i="6"/>
  <c r="AH79" i="11"/>
  <c r="AH79" i="10"/>
  <c r="AH79" i="9"/>
  <c r="AH79" i="8"/>
  <c r="AH79" i="7"/>
  <c r="AH79" i="6"/>
  <c r="AH58" i="4"/>
  <c r="AH58" i="11"/>
  <c r="AH58" i="10"/>
  <c r="AH58" i="9"/>
  <c r="AH58" i="8"/>
  <c r="AH58" i="7"/>
  <c r="AH37" i="7"/>
  <c r="AH58" i="6"/>
  <c r="AH37" i="3"/>
  <c r="AH37" i="4"/>
  <c r="AH37" i="11"/>
  <c r="AH37" i="10"/>
  <c r="AI58" i="10" s="1"/>
  <c r="AH37" i="9"/>
  <c r="AH37" i="8"/>
  <c r="AH37" i="6"/>
  <c r="AH15" i="11"/>
  <c r="AH15" i="10"/>
  <c r="AI15" i="10"/>
  <c r="AH15" i="9"/>
  <c r="AH15" i="8"/>
  <c r="AH15" i="7"/>
  <c r="AH15" i="6"/>
  <c r="AH15" i="3"/>
  <c r="AI15" i="3" s="1"/>
  <c r="AH15" i="4"/>
  <c r="AH15" i="5"/>
  <c r="AH37" i="5"/>
  <c r="AH58" i="5"/>
  <c r="AH79" i="5"/>
  <c r="AH100" i="5"/>
  <c r="AH99" i="5"/>
  <c r="AE71" i="5"/>
  <c r="AF71" i="5"/>
  <c r="AH71" i="5"/>
  <c r="W106" i="11"/>
  <c r="U106" i="11"/>
  <c r="S106" i="11"/>
  <c r="Q106" i="11"/>
  <c r="O106" i="11"/>
  <c r="M106" i="11"/>
  <c r="K106" i="11"/>
  <c r="I106" i="11"/>
  <c r="X105" i="11"/>
  <c r="W105" i="11"/>
  <c r="V105" i="11"/>
  <c r="U105" i="11"/>
  <c r="T105" i="11"/>
  <c r="S105" i="11"/>
  <c r="R105" i="11"/>
  <c r="Q105" i="11"/>
  <c r="P105" i="11"/>
  <c r="O105" i="11"/>
  <c r="N105" i="11"/>
  <c r="M105" i="11"/>
  <c r="L105" i="11"/>
  <c r="K105" i="11"/>
  <c r="J105" i="11"/>
  <c r="I105" i="11"/>
  <c r="AH104" i="11"/>
  <c r="AE104" i="11"/>
  <c r="AH103" i="11"/>
  <c r="AE103" i="11"/>
  <c r="AH102" i="11"/>
  <c r="AE102" i="11"/>
  <c r="AH101" i="11"/>
  <c r="AE101" i="11"/>
  <c r="AH99" i="11"/>
  <c r="AE99" i="11"/>
  <c r="AH98" i="11"/>
  <c r="AE98" i="11"/>
  <c r="AH97" i="11"/>
  <c r="AE97" i="11"/>
  <c r="AH96" i="11"/>
  <c r="AE96" i="11"/>
  <c r="AH95" i="11"/>
  <c r="AE95" i="11"/>
  <c r="AH94" i="11"/>
  <c r="AE94" i="11"/>
  <c r="AH93" i="11"/>
  <c r="AE93" i="11"/>
  <c r="AH92" i="11"/>
  <c r="AE92" i="11"/>
  <c r="AH91" i="11"/>
  <c r="AE91" i="11"/>
  <c r="AH90" i="11"/>
  <c r="AE90" i="11"/>
  <c r="Y85" i="11"/>
  <c r="W85" i="11"/>
  <c r="U85" i="11"/>
  <c r="S85" i="11"/>
  <c r="Q85" i="11"/>
  <c r="O85" i="11"/>
  <c r="M85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AH83" i="11"/>
  <c r="AE83" i="11"/>
  <c r="AH82" i="11"/>
  <c r="AE82" i="11"/>
  <c r="AH81" i="11"/>
  <c r="AE81" i="11"/>
  <c r="AH80" i="11"/>
  <c r="AE80" i="11"/>
  <c r="AH78" i="11"/>
  <c r="AE78" i="11"/>
  <c r="AH77" i="11"/>
  <c r="AE77" i="11"/>
  <c r="AH76" i="11"/>
  <c r="AE76" i="11"/>
  <c r="AH75" i="11"/>
  <c r="AE75" i="11"/>
  <c r="AH74" i="11"/>
  <c r="AE74" i="11"/>
  <c r="AH73" i="11"/>
  <c r="AE73" i="11"/>
  <c r="AH72" i="11"/>
  <c r="AE72" i="11"/>
  <c r="AH71" i="11"/>
  <c r="AE71" i="11"/>
  <c r="AH70" i="11"/>
  <c r="AE70" i="11"/>
  <c r="AH69" i="11"/>
  <c r="AE69" i="11"/>
  <c r="W64" i="11"/>
  <c r="U64" i="11"/>
  <c r="S64" i="11"/>
  <c r="Q64" i="11"/>
  <c r="O64" i="11"/>
  <c r="M64" i="11"/>
  <c r="K64" i="11"/>
  <c r="I64" i="11"/>
  <c r="G64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AH62" i="11"/>
  <c r="AE62" i="11"/>
  <c r="AH61" i="11"/>
  <c r="AE61" i="11"/>
  <c r="AH60" i="11"/>
  <c r="AE60" i="11"/>
  <c r="AH59" i="11"/>
  <c r="AE59" i="11"/>
  <c r="AH57" i="11"/>
  <c r="AE57" i="11"/>
  <c r="AH56" i="11"/>
  <c r="AE56" i="11"/>
  <c r="AH55" i="11"/>
  <c r="AE55" i="11"/>
  <c r="AH54" i="11"/>
  <c r="AE54" i="11"/>
  <c r="AH53" i="11"/>
  <c r="AE53" i="11"/>
  <c r="AH52" i="11"/>
  <c r="AE52" i="11"/>
  <c r="AH51" i="11"/>
  <c r="AE51" i="11"/>
  <c r="AH50" i="11"/>
  <c r="AE50" i="11"/>
  <c r="AH49" i="11"/>
  <c r="AE49" i="11"/>
  <c r="AH48" i="11"/>
  <c r="AH63" i="11" s="1"/>
  <c r="AE48" i="11"/>
  <c r="W43" i="11"/>
  <c r="U43" i="11"/>
  <c r="S43" i="11"/>
  <c r="Q43" i="11"/>
  <c r="O43" i="11"/>
  <c r="M43" i="11"/>
  <c r="K43" i="11"/>
  <c r="I43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AH41" i="11"/>
  <c r="AF41" i="11"/>
  <c r="AF62" i="11" s="1"/>
  <c r="AF83" i="11" s="1"/>
  <c r="AF104" i="11" s="1"/>
  <c r="AE41" i="11"/>
  <c r="AH40" i="11"/>
  <c r="AF40" i="11"/>
  <c r="AF61" i="11" s="1"/>
  <c r="AF82" i="11" s="1"/>
  <c r="AF103" i="11" s="1"/>
  <c r="AE40" i="11"/>
  <c r="AH39" i="11"/>
  <c r="AF39" i="11"/>
  <c r="AF60" i="11" s="1"/>
  <c r="AF81" i="11" s="1"/>
  <c r="AF102" i="11" s="1"/>
  <c r="AE39" i="11"/>
  <c r="AH38" i="11"/>
  <c r="AF38" i="11"/>
  <c r="AF59" i="11" s="1"/>
  <c r="AF80" i="11" s="1"/>
  <c r="AF101" i="11" s="1"/>
  <c r="AE38" i="11"/>
  <c r="AH36" i="11"/>
  <c r="AF36" i="11"/>
  <c r="AF57" i="11" s="1"/>
  <c r="AF78" i="11" s="1"/>
  <c r="AF99" i="11" s="1"/>
  <c r="AE36" i="11"/>
  <c r="AH35" i="11"/>
  <c r="AF35" i="11"/>
  <c r="AF56" i="11" s="1"/>
  <c r="AF77" i="11" s="1"/>
  <c r="AF98" i="11" s="1"/>
  <c r="AE35" i="11"/>
  <c r="AH34" i="11"/>
  <c r="AF34" i="11"/>
  <c r="AF55" i="11" s="1"/>
  <c r="AF76" i="11" s="1"/>
  <c r="AF97" i="11" s="1"/>
  <c r="AE34" i="11"/>
  <c r="AH33" i="11"/>
  <c r="AF33" i="11"/>
  <c r="AF54" i="11" s="1"/>
  <c r="AF75" i="11" s="1"/>
  <c r="AF96" i="11" s="1"/>
  <c r="AE33" i="11"/>
  <c r="AH32" i="11"/>
  <c r="AF32" i="11"/>
  <c r="AF53" i="11" s="1"/>
  <c r="AF74" i="11" s="1"/>
  <c r="AF95" i="11" s="1"/>
  <c r="AE32" i="11"/>
  <c r="AH31" i="11"/>
  <c r="AF31" i="11"/>
  <c r="AF52" i="11" s="1"/>
  <c r="AF73" i="11" s="1"/>
  <c r="AF94" i="11" s="1"/>
  <c r="AE31" i="11"/>
  <c r="AH30" i="11"/>
  <c r="AF30" i="11"/>
  <c r="AF51" i="11" s="1"/>
  <c r="AF72" i="11" s="1"/>
  <c r="AF93" i="11" s="1"/>
  <c r="AE30" i="11"/>
  <c r="AH29" i="11"/>
  <c r="AF29" i="11"/>
  <c r="AF50" i="11" s="1"/>
  <c r="AF71" i="11" s="1"/>
  <c r="AF92" i="11" s="1"/>
  <c r="AE29" i="11"/>
  <c r="AH28" i="11"/>
  <c r="AF28" i="11"/>
  <c r="AF49" i="11" s="1"/>
  <c r="AF70" i="11" s="1"/>
  <c r="AF91" i="11" s="1"/>
  <c r="AE28" i="11"/>
  <c r="AH27" i="11"/>
  <c r="AF27" i="11"/>
  <c r="AF48" i="11" s="1"/>
  <c r="AF69" i="11" s="1"/>
  <c r="AF90" i="11" s="1"/>
  <c r="AE27" i="11"/>
  <c r="Y21" i="11"/>
  <c r="W21" i="11"/>
  <c r="U21" i="11"/>
  <c r="S21" i="11"/>
  <c r="Q21" i="11"/>
  <c r="O21" i="11"/>
  <c r="M21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AH19" i="11"/>
  <c r="AE19" i="11"/>
  <c r="AH18" i="11"/>
  <c r="AE18" i="11"/>
  <c r="AH17" i="11"/>
  <c r="AE17" i="11"/>
  <c r="AH16" i="11"/>
  <c r="AE16" i="11"/>
  <c r="AH14" i="11"/>
  <c r="AE14" i="11"/>
  <c r="AH13" i="11"/>
  <c r="AE13" i="11"/>
  <c r="AH12" i="11"/>
  <c r="AE12" i="11"/>
  <c r="AH11" i="11"/>
  <c r="AE11" i="11"/>
  <c r="AH10" i="11"/>
  <c r="AE10" i="11"/>
  <c r="AH9" i="11"/>
  <c r="AE9" i="11"/>
  <c r="AH8" i="11"/>
  <c r="AE8" i="11"/>
  <c r="AH7" i="11"/>
  <c r="AE7" i="11"/>
  <c r="AH6" i="11"/>
  <c r="AE6" i="11"/>
  <c r="AH5" i="11"/>
  <c r="AE5" i="11"/>
  <c r="H3" i="11"/>
  <c r="H25" i="11" s="1"/>
  <c r="H46" i="11" s="1"/>
  <c r="H67" i="11" s="1"/>
  <c r="H88" i="11" s="1"/>
  <c r="AB1" i="11"/>
  <c r="AA1" i="11"/>
  <c r="Z1" i="11"/>
  <c r="W106" i="10"/>
  <c r="U106" i="10"/>
  <c r="S106" i="10"/>
  <c r="Q106" i="10"/>
  <c r="O106" i="10"/>
  <c r="M106" i="10"/>
  <c r="K106" i="10"/>
  <c r="I106" i="10"/>
  <c r="X105" i="10"/>
  <c r="W105" i="10"/>
  <c r="V105" i="10"/>
  <c r="U105" i="10"/>
  <c r="T105" i="10"/>
  <c r="S105" i="10"/>
  <c r="R105" i="10"/>
  <c r="Q105" i="10"/>
  <c r="P105" i="10"/>
  <c r="O105" i="10"/>
  <c r="N105" i="10"/>
  <c r="M105" i="10"/>
  <c r="L105" i="10"/>
  <c r="K105" i="10"/>
  <c r="J105" i="10"/>
  <c r="I105" i="10"/>
  <c r="AH104" i="10"/>
  <c r="AE104" i="10"/>
  <c r="AH103" i="10"/>
  <c r="AE103" i="10"/>
  <c r="AH102" i="10"/>
  <c r="AE102" i="10"/>
  <c r="AH101" i="10"/>
  <c r="AE101" i="10"/>
  <c r="AH99" i="10"/>
  <c r="AE99" i="10"/>
  <c r="AH98" i="10"/>
  <c r="AE98" i="10"/>
  <c r="AH97" i="10"/>
  <c r="AE97" i="10"/>
  <c r="AH96" i="10"/>
  <c r="AE96" i="10"/>
  <c r="AH95" i="10"/>
  <c r="AE95" i="10"/>
  <c r="AH94" i="10"/>
  <c r="AE94" i="10"/>
  <c r="AH93" i="10"/>
  <c r="AE93" i="10"/>
  <c r="AH92" i="10"/>
  <c r="AE92" i="10"/>
  <c r="AH91" i="10"/>
  <c r="AE91" i="10"/>
  <c r="AH90" i="10"/>
  <c r="AE90" i="10"/>
  <c r="Y85" i="10"/>
  <c r="W85" i="10"/>
  <c r="U85" i="10"/>
  <c r="S85" i="10"/>
  <c r="Q85" i="10"/>
  <c r="O85" i="10"/>
  <c r="M85" i="10"/>
  <c r="Z84" i="10"/>
  <c r="Y84" i="10"/>
  <c r="X84" i="10"/>
  <c r="W84" i="10"/>
  <c r="V84" i="10"/>
  <c r="U84" i="10"/>
  <c r="T84" i="10"/>
  <c r="S84" i="10"/>
  <c r="R84" i="10"/>
  <c r="Q84" i="10"/>
  <c r="P84" i="10"/>
  <c r="O84" i="10"/>
  <c r="N84" i="10"/>
  <c r="M84" i="10"/>
  <c r="AH83" i="10"/>
  <c r="AE83" i="10"/>
  <c r="AH82" i="10"/>
  <c r="AE82" i="10"/>
  <c r="AH81" i="10"/>
  <c r="AE81" i="10"/>
  <c r="AH80" i="10"/>
  <c r="AE80" i="10"/>
  <c r="AH78" i="10"/>
  <c r="AE78" i="10"/>
  <c r="AH77" i="10"/>
  <c r="AE77" i="10"/>
  <c r="AH76" i="10"/>
  <c r="AE76" i="10"/>
  <c r="AH75" i="10"/>
  <c r="AE75" i="10"/>
  <c r="AH74" i="10"/>
  <c r="AE74" i="10"/>
  <c r="AH73" i="10"/>
  <c r="AE73" i="10"/>
  <c r="AH72" i="10"/>
  <c r="AE72" i="10"/>
  <c r="AH71" i="10"/>
  <c r="AE71" i="10"/>
  <c r="AH70" i="10"/>
  <c r="AE70" i="10"/>
  <c r="AH69" i="10"/>
  <c r="AE69" i="10"/>
  <c r="W64" i="10"/>
  <c r="U64" i="10"/>
  <c r="S64" i="10"/>
  <c r="Q64" i="10"/>
  <c r="O64" i="10"/>
  <c r="M64" i="10"/>
  <c r="K64" i="10"/>
  <c r="I64" i="10"/>
  <c r="G64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AH62" i="10"/>
  <c r="AE62" i="10"/>
  <c r="AH61" i="10"/>
  <c r="AE61" i="10"/>
  <c r="AH60" i="10"/>
  <c r="AE60" i="10"/>
  <c r="AH59" i="10"/>
  <c r="AE59" i="10"/>
  <c r="AH57" i="10"/>
  <c r="AE57" i="10"/>
  <c r="AH56" i="10"/>
  <c r="AE56" i="10"/>
  <c r="AH55" i="10"/>
  <c r="AE55" i="10"/>
  <c r="AH54" i="10"/>
  <c r="AE54" i="10"/>
  <c r="AH53" i="10"/>
  <c r="AE53" i="10"/>
  <c r="AH52" i="10"/>
  <c r="AE52" i="10"/>
  <c r="AH51" i="10"/>
  <c r="AE51" i="10"/>
  <c r="AH50" i="10"/>
  <c r="AE50" i="10"/>
  <c r="AH49" i="10"/>
  <c r="AE49" i="10"/>
  <c r="AH48" i="10"/>
  <c r="AE48" i="10"/>
  <c r="W43" i="10"/>
  <c r="U43" i="10"/>
  <c r="S43" i="10"/>
  <c r="Q43" i="10"/>
  <c r="O43" i="10"/>
  <c r="M43" i="10"/>
  <c r="K43" i="10"/>
  <c r="I43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AH41" i="10"/>
  <c r="AF41" i="10"/>
  <c r="AF62" i="10" s="1"/>
  <c r="AF83" i="10" s="1"/>
  <c r="AF104" i="10" s="1"/>
  <c r="AE41" i="10"/>
  <c r="AH40" i="10"/>
  <c r="AF40" i="10"/>
  <c r="AF61" i="10" s="1"/>
  <c r="AF82" i="10" s="1"/>
  <c r="AF103" i="10" s="1"/>
  <c r="AE40" i="10"/>
  <c r="AH39" i="10"/>
  <c r="AF39" i="10"/>
  <c r="AF60" i="10" s="1"/>
  <c r="AF81" i="10" s="1"/>
  <c r="AF102" i="10" s="1"/>
  <c r="AE39" i="10"/>
  <c r="AH38" i="10"/>
  <c r="AF38" i="10"/>
  <c r="AF59" i="10" s="1"/>
  <c r="AF80" i="10" s="1"/>
  <c r="AF101" i="10" s="1"/>
  <c r="AE38" i="10"/>
  <c r="AH36" i="10"/>
  <c r="AF36" i="10"/>
  <c r="AF57" i="10" s="1"/>
  <c r="AF78" i="10" s="1"/>
  <c r="AF99" i="10" s="1"/>
  <c r="AE36" i="10"/>
  <c r="AH35" i="10"/>
  <c r="AF35" i="10"/>
  <c r="AF56" i="10" s="1"/>
  <c r="AF77" i="10" s="1"/>
  <c r="AF98" i="10" s="1"/>
  <c r="AE35" i="10"/>
  <c r="AH34" i="10"/>
  <c r="AF34" i="10"/>
  <c r="AF55" i="10" s="1"/>
  <c r="AF76" i="10" s="1"/>
  <c r="AF97" i="10" s="1"/>
  <c r="AE34" i="10"/>
  <c r="AH33" i="10"/>
  <c r="AF33" i="10"/>
  <c r="AF54" i="10" s="1"/>
  <c r="AF75" i="10" s="1"/>
  <c r="AF96" i="10" s="1"/>
  <c r="AE33" i="10"/>
  <c r="AH32" i="10"/>
  <c r="AF32" i="10"/>
  <c r="AF53" i="10" s="1"/>
  <c r="AF74" i="10" s="1"/>
  <c r="AF95" i="10" s="1"/>
  <c r="AE32" i="10"/>
  <c r="AH31" i="10"/>
  <c r="AF31" i="10"/>
  <c r="AF52" i="10" s="1"/>
  <c r="AF73" i="10" s="1"/>
  <c r="AF94" i="10" s="1"/>
  <c r="AE31" i="10"/>
  <c r="AH30" i="10"/>
  <c r="AF30" i="10"/>
  <c r="AF51" i="10" s="1"/>
  <c r="AF72" i="10" s="1"/>
  <c r="AF93" i="10" s="1"/>
  <c r="AE30" i="10"/>
  <c r="AH29" i="10"/>
  <c r="AF29" i="10"/>
  <c r="AF50" i="10" s="1"/>
  <c r="AF71" i="10" s="1"/>
  <c r="AF92" i="10" s="1"/>
  <c r="AE29" i="10"/>
  <c r="AH28" i="10"/>
  <c r="AF28" i="10"/>
  <c r="AF49" i="10" s="1"/>
  <c r="AF70" i="10" s="1"/>
  <c r="AF91" i="10" s="1"/>
  <c r="AE28" i="10"/>
  <c r="AH27" i="10"/>
  <c r="AF27" i="10"/>
  <c r="AF48" i="10" s="1"/>
  <c r="AF69" i="10" s="1"/>
  <c r="AF90" i="10" s="1"/>
  <c r="AE27" i="10"/>
  <c r="Y21" i="10"/>
  <c r="W21" i="10"/>
  <c r="U21" i="10"/>
  <c r="S21" i="10"/>
  <c r="Q21" i="10"/>
  <c r="O21" i="10"/>
  <c r="M21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AH19" i="10"/>
  <c r="AE19" i="10"/>
  <c r="AH18" i="10"/>
  <c r="AE18" i="10"/>
  <c r="AH17" i="10"/>
  <c r="AE17" i="10"/>
  <c r="AH16" i="10"/>
  <c r="AE16" i="10"/>
  <c r="AH14" i="10"/>
  <c r="AE14" i="10"/>
  <c r="AH13" i="10"/>
  <c r="AE13" i="10"/>
  <c r="AH12" i="10"/>
  <c r="AE12" i="10"/>
  <c r="AH11" i="10"/>
  <c r="AE11" i="10"/>
  <c r="AH10" i="10"/>
  <c r="AE10" i="10"/>
  <c r="AH9" i="10"/>
  <c r="AI9" i="10" s="1"/>
  <c r="AE9" i="10"/>
  <c r="AH8" i="10"/>
  <c r="AE8" i="10"/>
  <c r="AH7" i="10"/>
  <c r="AE7" i="10"/>
  <c r="AH6" i="10"/>
  <c r="AE6" i="10"/>
  <c r="AH5" i="10"/>
  <c r="AE5" i="10"/>
  <c r="H3" i="10"/>
  <c r="H25" i="10" s="1"/>
  <c r="H46" i="10" s="1"/>
  <c r="H67" i="10" s="1"/>
  <c r="H88" i="10" s="1"/>
  <c r="AB1" i="10"/>
  <c r="AA1" i="10"/>
  <c r="Z1" i="10"/>
  <c r="W106" i="9"/>
  <c r="U106" i="9"/>
  <c r="S106" i="9"/>
  <c r="Q106" i="9"/>
  <c r="O106" i="9"/>
  <c r="M106" i="9"/>
  <c r="K106" i="9"/>
  <c r="I106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AH104" i="9"/>
  <c r="AE104" i="9"/>
  <c r="AH103" i="9"/>
  <c r="AE103" i="9"/>
  <c r="AH102" i="9"/>
  <c r="AE102" i="9"/>
  <c r="AH101" i="9"/>
  <c r="AE101" i="9"/>
  <c r="AH99" i="9"/>
  <c r="AE99" i="9"/>
  <c r="AH98" i="9"/>
  <c r="AE98" i="9"/>
  <c r="AH97" i="9"/>
  <c r="AE97" i="9"/>
  <c r="AH96" i="9"/>
  <c r="AE96" i="9"/>
  <c r="AH95" i="9"/>
  <c r="AE95" i="9"/>
  <c r="AH94" i="9"/>
  <c r="AE94" i="9"/>
  <c r="AH93" i="9"/>
  <c r="AE93" i="9"/>
  <c r="AH92" i="9"/>
  <c r="AE92" i="9"/>
  <c r="AH91" i="9"/>
  <c r="AE91" i="9"/>
  <c r="AH90" i="9"/>
  <c r="AE90" i="9"/>
  <c r="Y85" i="9"/>
  <c r="W85" i="9"/>
  <c r="U85" i="9"/>
  <c r="S85" i="9"/>
  <c r="Q85" i="9"/>
  <c r="O85" i="9"/>
  <c r="M85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AH83" i="9"/>
  <c r="AE83" i="9"/>
  <c r="AH82" i="9"/>
  <c r="AE82" i="9"/>
  <c r="AH81" i="9"/>
  <c r="AE81" i="9"/>
  <c r="AH80" i="9"/>
  <c r="AE80" i="9"/>
  <c r="AH78" i="9"/>
  <c r="AE78" i="9"/>
  <c r="AH77" i="9"/>
  <c r="AE77" i="9"/>
  <c r="AH76" i="9"/>
  <c r="AE76" i="9"/>
  <c r="AH75" i="9"/>
  <c r="AE75" i="9"/>
  <c r="AH74" i="9"/>
  <c r="AE74" i="9"/>
  <c r="AH73" i="9"/>
  <c r="AE73" i="9"/>
  <c r="AH72" i="9"/>
  <c r="AE72" i="9"/>
  <c r="AH71" i="9"/>
  <c r="AE71" i="9"/>
  <c r="AH70" i="9"/>
  <c r="AE70" i="9"/>
  <c r="AH69" i="9"/>
  <c r="AE69" i="9"/>
  <c r="W64" i="9"/>
  <c r="U64" i="9"/>
  <c r="S64" i="9"/>
  <c r="Q64" i="9"/>
  <c r="O64" i="9"/>
  <c r="M64" i="9"/>
  <c r="K64" i="9"/>
  <c r="I64" i="9"/>
  <c r="G64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AH62" i="9"/>
  <c r="AE62" i="9"/>
  <c r="AH61" i="9"/>
  <c r="AE61" i="9"/>
  <c r="AH60" i="9"/>
  <c r="AE60" i="9"/>
  <c r="AH59" i="9"/>
  <c r="AE59" i="9"/>
  <c r="AH57" i="9"/>
  <c r="AE57" i="9"/>
  <c r="AH56" i="9"/>
  <c r="AE56" i="9"/>
  <c r="AH55" i="9"/>
  <c r="AE55" i="9"/>
  <c r="AH54" i="9"/>
  <c r="AE54" i="9"/>
  <c r="AH53" i="9"/>
  <c r="AE53" i="9"/>
  <c r="AH52" i="9"/>
  <c r="AE52" i="9"/>
  <c r="AH51" i="9"/>
  <c r="AE51" i="9"/>
  <c r="AH50" i="9"/>
  <c r="AE50" i="9"/>
  <c r="AH49" i="9"/>
  <c r="AE49" i="9"/>
  <c r="AH48" i="9"/>
  <c r="AE48" i="9"/>
  <c r="W43" i="9"/>
  <c r="U43" i="9"/>
  <c r="S43" i="9"/>
  <c r="Q43" i="9"/>
  <c r="O43" i="9"/>
  <c r="M43" i="9"/>
  <c r="K43" i="9"/>
  <c r="I43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AH41" i="9"/>
  <c r="AF41" i="9"/>
  <c r="AF62" i="9" s="1"/>
  <c r="AF83" i="9" s="1"/>
  <c r="AF104" i="9" s="1"/>
  <c r="AE41" i="9"/>
  <c r="AH40" i="9"/>
  <c r="AF40" i="9"/>
  <c r="AF61" i="9" s="1"/>
  <c r="AF82" i="9" s="1"/>
  <c r="AF103" i="9" s="1"/>
  <c r="AE40" i="9"/>
  <c r="AH39" i="9"/>
  <c r="AF39" i="9"/>
  <c r="AF60" i="9" s="1"/>
  <c r="AF81" i="9" s="1"/>
  <c r="AF102" i="9" s="1"/>
  <c r="AE39" i="9"/>
  <c r="AH38" i="9"/>
  <c r="AF38" i="9"/>
  <c r="AF59" i="9" s="1"/>
  <c r="AF80" i="9" s="1"/>
  <c r="AF101" i="9" s="1"/>
  <c r="AE38" i="9"/>
  <c r="AH36" i="9"/>
  <c r="AF36" i="9"/>
  <c r="AF57" i="9" s="1"/>
  <c r="AF78" i="9" s="1"/>
  <c r="AF99" i="9" s="1"/>
  <c r="AE36" i="9"/>
  <c r="AH35" i="9"/>
  <c r="AF35" i="9"/>
  <c r="AF56" i="9" s="1"/>
  <c r="AF77" i="9" s="1"/>
  <c r="AF98" i="9" s="1"/>
  <c r="AE35" i="9"/>
  <c r="AH34" i="9"/>
  <c r="AF34" i="9"/>
  <c r="AF55" i="9" s="1"/>
  <c r="AF76" i="9" s="1"/>
  <c r="AF97" i="9" s="1"/>
  <c r="AE34" i="9"/>
  <c r="AH33" i="9"/>
  <c r="AF33" i="9"/>
  <c r="AF54" i="9" s="1"/>
  <c r="AF75" i="9" s="1"/>
  <c r="AF96" i="9" s="1"/>
  <c r="AE33" i="9"/>
  <c r="AH32" i="9"/>
  <c r="AF32" i="9"/>
  <c r="AF53" i="9" s="1"/>
  <c r="AF74" i="9" s="1"/>
  <c r="AF95" i="9" s="1"/>
  <c r="AE32" i="9"/>
  <c r="AH31" i="9"/>
  <c r="AF31" i="9"/>
  <c r="AF52" i="9" s="1"/>
  <c r="AF73" i="9" s="1"/>
  <c r="AF94" i="9" s="1"/>
  <c r="AE31" i="9"/>
  <c r="AH30" i="9"/>
  <c r="AF30" i="9"/>
  <c r="AF51" i="9" s="1"/>
  <c r="AF72" i="9" s="1"/>
  <c r="AF93" i="9" s="1"/>
  <c r="AE30" i="9"/>
  <c r="AH29" i="9"/>
  <c r="AF29" i="9"/>
  <c r="AF50" i="9" s="1"/>
  <c r="AF71" i="9" s="1"/>
  <c r="AF92" i="9" s="1"/>
  <c r="AE29" i="9"/>
  <c r="AH28" i="9"/>
  <c r="AF28" i="9"/>
  <c r="AF49" i="9" s="1"/>
  <c r="AF70" i="9" s="1"/>
  <c r="AF91" i="9" s="1"/>
  <c r="AE28" i="9"/>
  <c r="AH27" i="9"/>
  <c r="AF27" i="9"/>
  <c r="AF48" i="9" s="1"/>
  <c r="AF69" i="9" s="1"/>
  <c r="AF90" i="9" s="1"/>
  <c r="AE27" i="9"/>
  <c r="Y21" i="9"/>
  <c r="W21" i="9"/>
  <c r="U21" i="9"/>
  <c r="S21" i="9"/>
  <c r="Q21" i="9"/>
  <c r="O21" i="9"/>
  <c r="M21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AH19" i="9"/>
  <c r="AE19" i="9"/>
  <c r="AH18" i="9"/>
  <c r="AE18" i="9"/>
  <c r="AH17" i="9"/>
  <c r="AE17" i="9"/>
  <c r="AH16" i="9"/>
  <c r="AE16" i="9"/>
  <c r="AH14" i="9"/>
  <c r="AE14" i="9"/>
  <c r="AH13" i="9"/>
  <c r="AE13" i="9"/>
  <c r="AH12" i="9"/>
  <c r="AE12" i="9"/>
  <c r="AH11" i="9"/>
  <c r="AE11" i="9"/>
  <c r="AH10" i="9"/>
  <c r="AE10" i="9"/>
  <c r="AH9" i="9"/>
  <c r="AE9" i="9"/>
  <c r="AH8" i="9"/>
  <c r="AE8" i="9"/>
  <c r="AH7" i="9"/>
  <c r="AE7" i="9"/>
  <c r="AH6" i="9"/>
  <c r="AE6" i="9"/>
  <c r="AH5" i="9"/>
  <c r="AE5" i="9"/>
  <c r="H3" i="9"/>
  <c r="H25" i="9" s="1"/>
  <c r="H46" i="9" s="1"/>
  <c r="H67" i="9" s="1"/>
  <c r="H88" i="9" s="1"/>
  <c r="AB1" i="9"/>
  <c r="AA1" i="9"/>
  <c r="Z1" i="9"/>
  <c r="W106" i="8"/>
  <c r="U106" i="8"/>
  <c r="S106" i="8"/>
  <c r="Q106" i="8"/>
  <c r="O106" i="8"/>
  <c r="M106" i="8"/>
  <c r="K106" i="8"/>
  <c r="I106" i="8"/>
  <c r="X105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AH104" i="8"/>
  <c r="AE104" i="8"/>
  <c r="AH103" i="8"/>
  <c r="AE103" i="8"/>
  <c r="AH102" i="8"/>
  <c r="AE102" i="8"/>
  <c r="AH101" i="8"/>
  <c r="AE101" i="8"/>
  <c r="AH99" i="8"/>
  <c r="AE99" i="8"/>
  <c r="AH98" i="8"/>
  <c r="AE98" i="8"/>
  <c r="AH97" i="8"/>
  <c r="AE97" i="8"/>
  <c r="AH96" i="8"/>
  <c r="AE96" i="8"/>
  <c r="AH95" i="8"/>
  <c r="AE95" i="8"/>
  <c r="AH94" i="8"/>
  <c r="AE94" i="8"/>
  <c r="AH93" i="8"/>
  <c r="AE93" i="8"/>
  <c r="AH92" i="8"/>
  <c r="AE92" i="8"/>
  <c r="AH91" i="8"/>
  <c r="AE91" i="8"/>
  <c r="AH90" i="8"/>
  <c r="AE90" i="8"/>
  <c r="Y85" i="8"/>
  <c r="W85" i="8"/>
  <c r="U85" i="8"/>
  <c r="S85" i="8"/>
  <c r="Q85" i="8"/>
  <c r="O85" i="8"/>
  <c r="M85" i="8"/>
  <c r="Z84" i="8"/>
  <c r="Y84" i="8"/>
  <c r="X84" i="8"/>
  <c r="W84" i="8"/>
  <c r="V84" i="8"/>
  <c r="U84" i="8"/>
  <c r="T84" i="8"/>
  <c r="S84" i="8"/>
  <c r="R84" i="8"/>
  <c r="Q84" i="8"/>
  <c r="P84" i="8"/>
  <c r="O84" i="8"/>
  <c r="N84" i="8"/>
  <c r="M84" i="8"/>
  <c r="AH83" i="8"/>
  <c r="AE83" i="8"/>
  <c r="AH82" i="8"/>
  <c r="AE82" i="8"/>
  <c r="AH81" i="8"/>
  <c r="AE81" i="8"/>
  <c r="AH80" i="8"/>
  <c r="AE80" i="8"/>
  <c r="AH78" i="8"/>
  <c r="AE78" i="8"/>
  <c r="AH77" i="8"/>
  <c r="AE77" i="8"/>
  <c r="AH76" i="8"/>
  <c r="AE76" i="8"/>
  <c r="AH75" i="8"/>
  <c r="AE75" i="8"/>
  <c r="AH74" i="8"/>
  <c r="AE74" i="8"/>
  <c r="AH73" i="8"/>
  <c r="AE73" i="8"/>
  <c r="AH72" i="8"/>
  <c r="AE72" i="8"/>
  <c r="AH71" i="8"/>
  <c r="AE71" i="8"/>
  <c r="AH70" i="8"/>
  <c r="AE70" i="8"/>
  <c r="AH69" i="8"/>
  <c r="AE69" i="8"/>
  <c r="W64" i="8"/>
  <c r="U64" i="8"/>
  <c r="S64" i="8"/>
  <c r="Q64" i="8"/>
  <c r="O64" i="8"/>
  <c r="M64" i="8"/>
  <c r="K64" i="8"/>
  <c r="I64" i="8"/>
  <c r="G64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AH62" i="8"/>
  <c r="AE62" i="8"/>
  <c r="AH61" i="8"/>
  <c r="AE61" i="8"/>
  <c r="AH60" i="8"/>
  <c r="AE60" i="8"/>
  <c r="AH59" i="8"/>
  <c r="AE59" i="8"/>
  <c r="AH57" i="8"/>
  <c r="AE57" i="8"/>
  <c r="AH56" i="8"/>
  <c r="AE56" i="8"/>
  <c r="AH55" i="8"/>
  <c r="AE55" i="8"/>
  <c r="AH54" i="8"/>
  <c r="AE54" i="8"/>
  <c r="AH53" i="8"/>
  <c r="AE53" i="8"/>
  <c r="AH52" i="8"/>
  <c r="AE52" i="8"/>
  <c r="AH51" i="8"/>
  <c r="AE51" i="8"/>
  <c r="AH50" i="8"/>
  <c r="AE50" i="8"/>
  <c r="AH49" i="8"/>
  <c r="AE49" i="8"/>
  <c r="AH48" i="8"/>
  <c r="AE48" i="8"/>
  <c r="W43" i="8"/>
  <c r="U43" i="8"/>
  <c r="S43" i="8"/>
  <c r="Q43" i="8"/>
  <c r="O43" i="8"/>
  <c r="M43" i="8"/>
  <c r="K43" i="8"/>
  <c r="I43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AH41" i="8"/>
  <c r="AF41" i="8"/>
  <c r="AF62" i="8" s="1"/>
  <c r="AF83" i="8" s="1"/>
  <c r="AF104" i="8" s="1"/>
  <c r="AE41" i="8"/>
  <c r="AH40" i="8"/>
  <c r="AF40" i="8"/>
  <c r="AF61" i="8" s="1"/>
  <c r="AF82" i="8" s="1"/>
  <c r="AF103" i="8" s="1"/>
  <c r="AE40" i="8"/>
  <c r="AH39" i="8"/>
  <c r="AF39" i="8"/>
  <c r="AF60" i="8" s="1"/>
  <c r="AF81" i="8" s="1"/>
  <c r="AF102" i="8" s="1"/>
  <c r="AE39" i="8"/>
  <c r="AH38" i="8"/>
  <c r="AF38" i="8"/>
  <c r="AF59" i="8" s="1"/>
  <c r="AF80" i="8" s="1"/>
  <c r="AF101" i="8" s="1"/>
  <c r="AE38" i="8"/>
  <c r="AH36" i="8"/>
  <c r="AF36" i="8"/>
  <c r="AF57" i="8" s="1"/>
  <c r="AF78" i="8" s="1"/>
  <c r="AF99" i="8" s="1"/>
  <c r="AE36" i="8"/>
  <c r="AH35" i="8"/>
  <c r="AF35" i="8"/>
  <c r="AF56" i="8" s="1"/>
  <c r="AF77" i="8" s="1"/>
  <c r="AF98" i="8" s="1"/>
  <c r="AE35" i="8"/>
  <c r="AH34" i="8"/>
  <c r="AF34" i="8"/>
  <c r="AF55" i="8" s="1"/>
  <c r="AF76" i="8" s="1"/>
  <c r="AF97" i="8" s="1"/>
  <c r="AE34" i="8"/>
  <c r="AH33" i="8"/>
  <c r="AF33" i="8"/>
  <c r="AF54" i="8" s="1"/>
  <c r="AF75" i="8" s="1"/>
  <c r="AF96" i="8" s="1"/>
  <c r="AE33" i="8"/>
  <c r="AH32" i="8"/>
  <c r="AF32" i="8"/>
  <c r="AF53" i="8" s="1"/>
  <c r="AF74" i="8" s="1"/>
  <c r="AF95" i="8" s="1"/>
  <c r="AE32" i="8"/>
  <c r="AH31" i="8"/>
  <c r="AF31" i="8"/>
  <c r="AF52" i="8" s="1"/>
  <c r="AF73" i="8" s="1"/>
  <c r="AF94" i="8" s="1"/>
  <c r="AE31" i="8"/>
  <c r="AH30" i="8"/>
  <c r="AF30" i="8"/>
  <c r="AF51" i="8" s="1"/>
  <c r="AF72" i="8" s="1"/>
  <c r="AF93" i="8" s="1"/>
  <c r="AE30" i="8"/>
  <c r="AH29" i="8"/>
  <c r="AF29" i="8"/>
  <c r="AF50" i="8" s="1"/>
  <c r="AF71" i="8" s="1"/>
  <c r="AF92" i="8" s="1"/>
  <c r="AE29" i="8"/>
  <c r="AH28" i="8"/>
  <c r="AF28" i="8"/>
  <c r="AF49" i="8" s="1"/>
  <c r="AF70" i="8" s="1"/>
  <c r="AF91" i="8" s="1"/>
  <c r="AE28" i="8"/>
  <c r="AH27" i="8"/>
  <c r="AF27" i="8"/>
  <c r="AF48" i="8" s="1"/>
  <c r="AF69" i="8" s="1"/>
  <c r="AF90" i="8" s="1"/>
  <c r="AE27" i="8"/>
  <c r="Y21" i="8"/>
  <c r="W21" i="8"/>
  <c r="U21" i="8"/>
  <c r="S21" i="8"/>
  <c r="Q21" i="8"/>
  <c r="O21" i="8"/>
  <c r="M21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AH19" i="8"/>
  <c r="AE19" i="8"/>
  <c r="AH18" i="8"/>
  <c r="AE18" i="8"/>
  <c r="AH17" i="8"/>
  <c r="AE17" i="8"/>
  <c r="AH16" i="8"/>
  <c r="AE16" i="8"/>
  <c r="AH14" i="8"/>
  <c r="AE14" i="8"/>
  <c r="AH13" i="8"/>
  <c r="AE13" i="8"/>
  <c r="AH12" i="8"/>
  <c r="AE12" i="8"/>
  <c r="AH11" i="8"/>
  <c r="AE11" i="8"/>
  <c r="AH10" i="8"/>
  <c r="AE10" i="8"/>
  <c r="AH9" i="8"/>
  <c r="AE9" i="8"/>
  <c r="AH8" i="8"/>
  <c r="AE8" i="8"/>
  <c r="AH7" i="8"/>
  <c r="AE7" i="8"/>
  <c r="AH6" i="8"/>
  <c r="AE6" i="8"/>
  <c r="AH5" i="8"/>
  <c r="AE5" i="8"/>
  <c r="H3" i="8"/>
  <c r="H25" i="8" s="1"/>
  <c r="H46" i="8" s="1"/>
  <c r="H67" i="8" s="1"/>
  <c r="H88" i="8" s="1"/>
  <c r="AB1" i="8"/>
  <c r="AA1" i="8"/>
  <c r="Z1" i="8"/>
  <c r="W106" i="7"/>
  <c r="U106" i="7"/>
  <c r="S106" i="7"/>
  <c r="Q106" i="7"/>
  <c r="O106" i="7"/>
  <c r="M106" i="7"/>
  <c r="K106" i="7"/>
  <c r="I106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AH104" i="7"/>
  <c r="AE104" i="7"/>
  <c r="AH103" i="7"/>
  <c r="AE103" i="7"/>
  <c r="AH102" i="7"/>
  <c r="AE102" i="7"/>
  <c r="AH101" i="7"/>
  <c r="AE101" i="7"/>
  <c r="AH99" i="7"/>
  <c r="AE99" i="7"/>
  <c r="AH98" i="7"/>
  <c r="AE98" i="7"/>
  <c r="AH97" i="7"/>
  <c r="AE97" i="7"/>
  <c r="AH96" i="7"/>
  <c r="AE96" i="7"/>
  <c r="AH95" i="7"/>
  <c r="AE95" i="7"/>
  <c r="AH94" i="7"/>
  <c r="AE94" i="7"/>
  <c r="AH93" i="7"/>
  <c r="AE93" i="7"/>
  <c r="AH92" i="7"/>
  <c r="AE92" i="7"/>
  <c r="AH91" i="7"/>
  <c r="AE91" i="7"/>
  <c r="AH90" i="7"/>
  <c r="AE90" i="7"/>
  <c r="Y85" i="7"/>
  <c r="W85" i="7"/>
  <c r="U85" i="7"/>
  <c r="S85" i="7"/>
  <c r="Q85" i="7"/>
  <c r="O85" i="7"/>
  <c r="M85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AH83" i="7"/>
  <c r="AE83" i="7"/>
  <c r="AH82" i="7"/>
  <c r="AE82" i="7"/>
  <c r="AH81" i="7"/>
  <c r="AE81" i="7"/>
  <c r="AH80" i="7"/>
  <c r="AE80" i="7"/>
  <c r="AH78" i="7"/>
  <c r="AE78" i="7"/>
  <c r="AH77" i="7"/>
  <c r="AE77" i="7"/>
  <c r="AH76" i="7"/>
  <c r="AE76" i="7"/>
  <c r="AH75" i="7"/>
  <c r="AE75" i="7"/>
  <c r="AH74" i="7"/>
  <c r="AE74" i="7"/>
  <c r="AH73" i="7"/>
  <c r="AE73" i="7"/>
  <c r="AH72" i="7"/>
  <c r="AE72" i="7"/>
  <c r="AH71" i="7"/>
  <c r="AE71" i="7"/>
  <c r="AH70" i="7"/>
  <c r="AE70" i="7"/>
  <c r="AH69" i="7"/>
  <c r="AE69" i="7"/>
  <c r="W64" i="7"/>
  <c r="U64" i="7"/>
  <c r="S64" i="7"/>
  <c r="Q64" i="7"/>
  <c r="O64" i="7"/>
  <c r="M64" i="7"/>
  <c r="K64" i="7"/>
  <c r="I64" i="7"/>
  <c r="G64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AH62" i="7"/>
  <c r="AE62" i="7"/>
  <c r="AH61" i="7"/>
  <c r="AE61" i="7"/>
  <c r="AH60" i="7"/>
  <c r="AE60" i="7"/>
  <c r="AH59" i="7"/>
  <c r="AE59" i="7"/>
  <c r="AH57" i="7"/>
  <c r="AE57" i="7"/>
  <c r="AH56" i="7"/>
  <c r="AE56" i="7"/>
  <c r="AH55" i="7"/>
  <c r="AE55" i="7"/>
  <c r="AH54" i="7"/>
  <c r="AE54" i="7"/>
  <c r="AH53" i="7"/>
  <c r="AE53" i="7"/>
  <c r="AH52" i="7"/>
  <c r="AE52" i="7"/>
  <c r="AH51" i="7"/>
  <c r="AE51" i="7"/>
  <c r="AH50" i="7"/>
  <c r="AE50" i="7"/>
  <c r="AH49" i="7"/>
  <c r="AE49" i="7"/>
  <c r="AH48" i="7"/>
  <c r="AE48" i="7"/>
  <c r="W43" i="7"/>
  <c r="U43" i="7"/>
  <c r="S43" i="7"/>
  <c r="Q43" i="7"/>
  <c r="O43" i="7"/>
  <c r="M43" i="7"/>
  <c r="K43" i="7"/>
  <c r="I43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AH41" i="7"/>
  <c r="AF41" i="7"/>
  <c r="AF62" i="7" s="1"/>
  <c r="AF83" i="7" s="1"/>
  <c r="AF104" i="7" s="1"/>
  <c r="AE41" i="7"/>
  <c r="AH40" i="7"/>
  <c r="AF40" i="7"/>
  <c r="AF61" i="7" s="1"/>
  <c r="AF82" i="7" s="1"/>
  <c r="AF103" i="7" s="1"/>
  <c r="AE40" i="7"/>
  <c r="AH39" i="7"/>
  <c r="AF39" i="7"/>
  <c r="AF60" i="7" s="1"/>
  <c r="AF81" i="7" s="1"/>
  <c r="AF102" i="7" s="1"/>
  <c r="AE39" i="7"/>
  <c r="AH38" i="7"/>
  <c r="AF38" i="7"/>
  <c r="AF59" i="7" s="1"/>
  <c r="AF80" i="7" s="1"/>
  <c r="AF101" i="7" s="1"/>
  <c r="AE38" i="7"/>
  <c r="AH36" i="7"/>
  <c r="AF36" i="7"/>
  <c r="AF57" i="7" s="1"/>
  <c r="AF78" i="7" s="1"/>
  <c r="AF99" i="7" s="1"/>
  <c r="AE36" i="7"/>
  <c r="AH35" i="7"/>
  <c r="AF35" i="7"/>
  <c r="AF56" i="7" s="1"/>
  <c r="AF77" i="7" s="1"/>
  <c r="AF98" i="7" s="1"/>
  <c r="AE35" i="7"/>
  <c r="AH34" i="7"/>
  <c r="AF34" i="7"/>
  <c r="AF55" i="7" s="1"/>
  <c r="AF76" i="7" s="1"/>
  <c r="AF97" i="7" s="1"/>
  <c r="AE34" i="7"/>
  <c r="AH33" i="7"/>
  <c r="AF33" i="7"/>
  <c r="AF54" i="7" s="1"/>
  <c r="AF75" i="7" s="1"/>
  <c r="AF96" i="7" s="1"/>
  <c r="AE33" i="7"/>
  <c r="AH32" i="7"/>
  <c r="AF32" i="7"/>
  <c r="AF53" i="7" s="1"/>
  <c r="AF74" i="7" s="1"/>
  <c r="AF95" i="7" s="1"/>
  <c r="AE32" i="7"/>
  <c r="AH31" i="7"/>
  <c r="AF31" i="7"/>
  <c r="AF52" i="7" s="1"/>
  <c r="AF73" i="7" s="1"/>
  <c r="AF94" i="7" s="1"/>
  <c r="AE31" i="7"/>
  <c r="AH30" i="7"/>
  <c r="AF30" i="7"/>
  <c r="AF51" i="7" s="1"/>
  <c r="AF72" i="7" s="1"/>
  <c r="AF93" i="7" s="1"/>
  <c r="AE30" i="7"/>
  <c r="AH29" i="7"/>
  <c r="AF29" i="7"/>
  <c r="AF50" i="7" s="1"/>
  <c r="AF71" i="7" s="1"/>
  <c r="AF92" i="7" s="1"/>
  <c r="AE29" i="7"/>
  <c r="AH28" i="7"/>
  <c r="AF28" i="7"/>
  <c r="AF49" i="7" s="1"/>
  <c r="AF70" i="7" s="1"/>
  <c r="AF91" i="7" s="1"/>
  <c r="AE28" i="7"/>
  <c r="AH27" i="7"/>
  <c r="AF27" i="7"/>
  <c r="AF48" i="7" s="1"/>
  <c r="AF69" i="7" s="1"/>
  <c r="AF90" i="7" s="1"/>
  <c r="AE27" i="7"/>
  <c r="Y21" i="7"/>
  <c r="W21" i="7"/>
  <c r="U21" i="7"/>
  <c r="S21" i="7"/>
  <c r="Q21" i="7"/>
  <c r="O21" i="7"/>
  <c r="M21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AH19" i="7"/>
  <c r="AE19" i="7"/>
  <c r="AH18" i="7"/>
  <c r="AE18" i="7"/>
  <c r="AH17" i="7"/>
  <c r="AE17" i="7"/>
  <c r="AH16" i="7"/>
  <c r="AE16" i="7"/>
  <c r="AH14" i="7"/>
  <c r="AE14" i="7"/>
  <c r="AH13" i="7"/>
  <c r="AE13" i="7"/>
  <c r="AH12" i="7"/>
  <c r="AE12" i="7"/>
  <c r="AH11" i="7"/>
  <c r="AE11" i="7"/>
  <c r="AH10" i="7"/>
  <c r="AE10" i="7"/>
  <c r="AH9" i="7"/>
  <c r="AE9" i="7"/>
  <c r="AH8" i="7"/>
  <c r="AE8" i="7"/>
  <c r="AH7" i="7"/>
  <c r="AE7" i="7"/>
  <c r="AH6" i="7"/>
  <c r="AE6" i="7"/>
  <c r="AH5" i="7"/>
  <c r="AE5" i="7"/>
  <c r="H3" i="7"/>
  <c r="H25" i="7" s="1"/>
  <c r="H46" i="7" s="1"/>
  <c r="H67" i="7" s="1"/>
  <c r="H88" i="7" s="1"/>
  <c r="AB1" i="7"/>
  <c r="AA1" i="7"/>
  <c r="Z1" i="7"/>
  <c r="W106" i="6"/>
  <c r="U106" i="6"/>
  <c r="S106" i="6"/>
  <c r="Q106" i="6"/>
  <c r="O106" i="6"/>
  <c r="M106" i="6"/>
  <c r="K106" i="6"/>
  <c r="I106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AH104" i="6"/>
  <c r="AE104" i="6"/>
  <c r="AH103" i="6"/>
  <c r="AE103" i="6"/>
  <c r="AH102" i="6"/>
  <c r="AE102" i="6"/>
  <c r="AH101" i="6"/>
  <c r="AE101" i="6"/>
  <c r="AH99" i="6"/>
  <c r="AE99" i="6"/>
  <c r="AH98" i="6"/>
  <c r="AE98" i="6"/>
  <c r="AH97" i="6"/>
  <c r="AE97" i="6"/>
  <c r="AH96" i="6"/>
  <c r="AE96" i="6"/>
  <c r="AH95" i="6"/>
  <c r="AE95" i="6"/>
  <c r="AH94" i="6"/>
  <c r="AE94" i="6"/>
  <c r="AH93" i="6"/>
  <c r="AE93" i="6"/>
  <c r="AH92" i="6"/>
  <c r="AE92" i="6"/>
  <c r="AH91" i="6"/>
  <c r="AE91" i="6"/>
  <c r="AH90" i="6"/>
  <c r="AE90" i="6"/>
  <c r="Y85" i="6"/>
  <c r="W85" i="6"/>
  <c r="U85" i="6"/>
  <c r="S85" i="6"/>
  <c r="Q85" i="6"/>
  <c r="O85" i="6"/>
  <c r="M85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AH83" i="6"/>
  <c r="AE83" i="6"/>
  <c r="AH82" i="6"/>
  <c r="AE82" i="6"/>
  <c r="AH81" i="6"/>
  <c r="AE81" i="6"/>
  <c r="AH80" i="6"/>
  <c r="AE80" i="6"/>
  <c r="AH78" i="6"/>
  <c r="AE78" i="6"/>
  <c r="AH77" i="6"/>
  <c r="AE77" i="6"/>
  <c r="AH76" i="6"/>
  <c r="AE76" i="6"/>
  <c r="AH75" i="6"/>
  <c r="AE75" i="6"/>
  <c r="AH74" i="6"/>
  <c r="AE74" i="6"/>
  <c r="AH73" i="6"/>
  <c r="AE73" i="6"/>
  <c r="AH72" i="6"/>
  <c r="AE72" i="6"/>
  <c r="AH71" i="6"/>
  <c r="AE71" i="6"/>
  <c r="AH70" i="6"/>
  <c r="AE70" i="6"/>
  <c r="AH69" i="6"/>
  <c r="AE69" i="6"/>
  <c r="W64" i="6"/>
  <c r="U64" i="6"/>
  <c r="S64" i="6"/>
  <c r="Q64" i="6"/>
  <c r="O64" i="6"/>
  <c r="M64" i="6"/>
  <c r="K64" i="6"/>
  <c r="I64" i="6"/>
  <c r="G64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AH62" i="6"/>
  <c r="AE62" i="6"/>
  <c r="AH61" i="6"/>
  <c r="AE61" i="6"/>
  <c r="AH60" i="6"/>
  <c r="AE60" i="6"/>
  <c r="AH59" i="6"/>
  <c r="AE59" i="6"/>
  <c r="AH57" i="6"/>
  <c r="AE57" i="6"/>
  <c r="AH56" i="6"/>
  <c r="AE56" i="6"/>
  <c r="AH55" i="6"/>
  <c r="AE55" i="6"/>
  <c r="AH54" i="6"/>
  <c r="AE54" i="6"/>
  <c r="AH53" i="6"/>
  <c r="AE53" i="6"/>
  <c r="AH52" i="6"/>
  <c r="AE52" i="6"/>
  <c r="AH51" i="6"/>
  <c r="AE51" i="6"/>
  <c r="AH50" i="6"/>
  <c r="AE50" i="6"/>
  <c r="AH49" i="6"/>
  <c r="AE49" i="6"/>
  <c r="AH48" i="6"/>
  <c r="AE48" i="6"/>
  <c r="W43" i="6"/>
  <c r="U43" i="6"/>
  <c r="S43" i="6"/>
  <c r="Q43" i="6"/>
  <c r="O43" i="6"/>
  <c r="M43" i="6"/>
  <c r="K43" i="6"/>
  <c r="I43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AH41" i="6"/>
  <c r="AF41" i="6"/>
  <c r="AF62" i="6" s="1"/>
  <c r="AF83" i="6" s="1"/>
  <c r="AF104" i="6" s="1"/>
  <c r="AE41" i="6"/>
  <c r="AH40" i="6"/>
  <c r="AF40" i="6"/>
  <c r="AF61" i="6" s="1"/>
  <c r="AF82" i="6" s="1"/>
  <c r="AF103" i="6" s="1"/>
  <c r="AE40" i="6"/>
  <c r="AH39" i="6"/>
  <c r="AF39" i="6"/>
  <c r="AF60" i="6" s="1"/>
  <c r="AF81" i="6" s="1"/>
  <c r="AF102" i="6" s="1"/>
  <c r="AE39" i="6"/>
  <c r="AH38" i="6"/>
  <c r="AF38" i="6"/>
  <c r="AF59" i="6" s="1"/>
  <c r="AF80" i="6" s="1"/>
  <c r="AF101" i="6" s="1"/>
  <c r="AE38" i="6"/>
  <c r="AH36" i="6"/>
  <c r="AF36" i="6"/>
  <c r="AF57" i="6" s="1"/>
  <c r="AF78" i="6" s="1"/>
  <c r="AF99" i="6" s="1"/>
  <c r="AE36" i="6"/>
  <c r="AH35" i="6"/>
  <c r="AF35" i="6"/>
  <c r="AF56" i="6" s="1"/>
  <c r="AF77" i="6" s="1"/>
  <c r="AF98" i="6" s="1"/>
  <c r="AE35" i="6"/>
  <c r="AH34" i="6"/>
  <c r="AF34" i="6"/>
  <c r="AF55" i="6" s="1"/>
  <c r="AF76" i="6" s="1"/>
  <c r="AF97" i="6" s="1"/>
  <c r="AE34" i="6"/>
  <c r="AH33" i="6"/>
  <c r="AF33" i="6"/>
  <c r="AF54" i="6" s="1"/>
  <c r="AF75" i="6" s="1"/>
  <c r="AF96" i="6" s="1"/>
  <c r="AE33" i="6"/>
  <c r="AH32" i="6"/>
  <c r="AF32" i="6"/>
  <c r="AF53" i="6" s="1"/>
  <c r="AF74" i="6" s="1"/>
  <c r="AF95" i="6" s="1"/>
  <c r="AE32" i="6"/>
  <c r="AH31" i="6"/>
  <c r="AF31" i="6"/>
  <c r="AF52" i="6" s="1"/>
  <c r="AF73" i="6" s="1"/>
  <c r="AF94" i="6" s="1"/>
  <c r="AE31" i="6"/>
  <c r="AH30" i="6"/>
  <c r="AF30" i="6"/>
  <c r="AF51" i="6" s="1"/>
  <c r="AF72" i="6" s="1"/>
  <c r="AF93" i="6" s="1"/>
  <c r="AE30" i="6"/>
  <c r="AH29" i="6"/>
  <c r="AF29" i="6"/>
  <c r="AF50" i="6" s="1"/>
  <c r="AF71" i="6" s="1"/>
  <c r="AF92" i="6" s="1"/>
  <c r="AE29" i="6"/>
  <c r="AH28" i="6"/>
  <c r="AF28" i="6"/>
  <c r="AF49" i="6" s="1"/>
  <c r="AF70" i="6" s="1"/>
  <c r="AF91" i="6" s="1"/>
  <c r="AE28" i="6"/>
  <c r="AH27" i="6"/>
  <c r="AF27" i="6"/>
  <c r="AF48" i="6" s="1"/>
  <c r="AF69" i="6" s="1"/>
  <c r="AF90" i="6" s="1"/>
  <c r="AE27" i="6"/>
  <c r="Y21" i="6"/>
  <c r="W21" i="6"/>
  <c r="U21" i="6"/>
  <c r="S21" i="6"/>
  <c r="Q21" i="6"/>
  <c r="O21" i="6"/>
  <c r="M21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AH19" i="6"/>
  <c r="AE19" i="6"/>
  <c r="AH18" i="6"/>
  <c r="AE18" i="6"/>
  <c r="AH17" i="6"/>
  <c r="AE17" i="6"/>
  <c r="AH16" i="6"/>
  <c r="AE16" i="6"/>
  <c r="AH14" i="6"/>
  <c r="AE14" i="6"/>
  <c r="AH13" i="6"/>
  <c r="AE13" i="6"/>
  <c r="AH12" i="6"/>
  <c r="AE12" i="6"/>
  <c r="AH11" i="6"/>
  <c r="AE11" i="6"/>
  <c r="AH10" i="6"/>
  <c r="AE10" i="6"/>
  <c r="AH9" i="6"/>
  <c r="AE9" i="6"/>
  <c r="AH8" i="6"/>
  <c r="AE8" i="6"/>
  <c r="AH7" i="6"/>
  <c r="AE7" i="6"/>
  <c r="AH6" i="6"/>
  <c r="AE6" i="6"/>
  <c r="AH5" i="6"/>
  <c r="AE5" i="6"/>
  <c r="H3" i="6"/>
  <c r="H25" i="6" s="1"/>
  <c r="H46" i="6" s="1"/>
  <c r="H67" i="6" s="1"/>
  <c r="H88" i="6" s="1"/>
  <c r="AB1" i="6"/>
  <c r="AA1" i="6"/>
  <c r="Z1" i="6"/>
  <c r="W106" i="5"/>
  <c r="U106" i="5"/>
  <c r="S106" i="5"/>
  <c r="Q106" i="5"/>
  <c r="O106" i="5"/>
  <c r="M106" i="5"/>
  <c r="K106" i="5"/>
  <c r="I106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AH104" i="5"/>
  <c r="AE104" i="5"/>
  <c r="AH103" i="5"/>
  <c r="AE103" i="5"/>
  <c r="AH102" i="5"/>
  <c r="AE102" i="5"/>
  <c r="AH101" i="5"/>
  <c r="AE101" i="5"/>
  <c r="AE99" i="5"/>
  <c r="AH98" i="5"/>
  <c r="AE98" i="5"/>
  <c r="AH97" i="5"/>
  <c r="AE97" i="5"/>
  <c r="AH96" i="5"/>
  <c r="AE96" i="5"/>
  <c r="AH95" i="5"/>
  <c r="AE95" i="5"/>
  <c r="AH94" i="5"/>
  <c r="AE94" i="5"/>
  <c r="AH93" i="5"/>
  <c r="AE93" i="5"/>
  <c r="AH92" i="5"/>
  <c r="AE92" i="5"/>
  <c r="AH91" i="5"/>
  <c r="AE91" i="5"/>
  <c r="AH90" i="5"/>
  <c r="AE90" i="5"/>
  <c r="Y85" i="5"/>
  <c r="W85" i="5"/>
  <c r="U85" i="5"/>
  <c r="S85" i="5"/>
  <c r="Q85" i="5"/>
  <c r="O85" i="5"/>
  <c r="M85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AH83" i="5"/>
  <c r="AE83" i="5"/>
  <c r="AH82" i="5"/>
  <c r="AE82" i="5"/>
  <c r="AH81" i="5"/>
  <c r="AE81" i="5"/>
  <c r="AH80" i="5"/>
  <c r="AE80" i="5"/>
  <c r="AH78" i="5"/>
  <c r="AE78" i="5"/>
  <c r="AH77" i="5"/>
  <c r="AE77" i="5"/>
  <c r="AH76" i="5"/>
  <c r="AE76" i="5"/>
  <c r="AH75" i="5"/>
  <c r="AE75" i="5"/>
  <c r="AH74" i="5"/>
  <c r="AE74" i="5"/>
  <c r="AH73" i="5"/>
  <c r="AE73" i="5"/>
  <c r="AH72" i="5"/>
  <c r="AE72" i="5"/>
  <c r="AH70" i="5"/>
  <c r="AE70" i="5"/>
  <c r="AH69" i="5"/>
  <c r="AE69" i="5"/>
  <c r="W64" i="5"/>
  <c r="U64" i="5"/>
  <c r="S64" i="5"/>
  <c r="Q64" i="5"/>
  <c r="O64" i="5"/>
  <c r="M64" i="5"/>
  <c r="K64" i="5"/>
  <c r="I64" i="5"/>
  <c r="G64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AH62" i="5"/>
  <c r="AE62" i="5"/>
  <c r="AH61" i="5"/>
  <c r="AE61" i="5"/>
  <c r="AH60" i="5"/>
  <c r="AE60" i="5"/>
  <c r="AH59" i="5"/>
  <c r="AE59" i="5"/>
  <c r="AH57" i="5"/>
  <c r="AE57" i="5"/>
  <c r="AH56" i="5"/>
  <c r="AE56" i="5"/>
  <c r="AH55" i="5"/>
  <c r="AE55" i="5"/>
  <c r="AH54" i="5"/>
  <c r="AE54" i="5"/>
  <c r="AH53" i="5"/>
  <c r="AE53" i="5"/>
  <c r="AH52" i="5"/>
  <c r="AE52" i="5"/>
  <c r="AH51" i="5"/>
  <c r="AE51" i="5"/>
  <c r="AH50" i="5"/>
  <c r="AE50" i="5"/>
  <c r="AH49" i="5"/>
  <c r="AE49" i="5"/>
  <c r="AH48" i="5"/>
  <c r="AE48" i="5"/>
  <c r="W43" i="5"/>
  <c r="U43" i="5"/>
  <c r="S43" i="5"/>
  <c r="Q43" i="5"/>
  <c r="O43" i="5"/>
  <c r="M43" i="5"/>
  <c r="K43" i="5"/>
  <c r="I43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AH41" i="5"/>
  <c r="AF41" i="5"/>
  <c r="AF62" i="5" s="1"/>
  <c r="AF83" i="5" s="1"/>
  <c r="AF104" i="5" s="1"/>
  <c r="AE41" i="5"/>
  <c r="AH40" i="5"/>
  <c r="AF40" i="5"/>
  <c r="AF61" i="5" s="1"/>
  <c r="AF82" i="5" s="1"/>
  <c r="AF103" i="5" s="1"/>
  <c r="AE40" i="5"/>
  <c r="AH39" i="5"/>
  <c r="AF39" i="5"/>
  <c r="AF60" i="5" s="1"/>
  <c r="AF81" i="5" s="1"/>
  <c r="AF102" i="5" s="1"/>
  <c r="AE39" i="5"/>
  <c r="AH38" i="5"/>
  <c r="AF38" i="5"/>
  <c r="AF59" i="5" s="1"/>
  <c r="AF80" i="5" s="1"/>
  <c r="AF101" i="5" s="1"/>
  <c r="AE38" i="5"/>
  <c r="AH36" i="5"/>
  <c r="AF36" i="5"/>
  <c r="AF57" i="5" s="1"/>
  <c r="AF78" i="5" s="1"/>
  <c r="AF99" i="5" s="1"/>
  <c r="AE36" i="5"/>
  <c r="AH35" i="5"/>
  <c r="AF35" i="5"/>
  <c r="AF56" i="5" s="1"/>
  <c r="AF77" i="5" s="1"/>
  <c r="AF98" i="5" s="1"/>
  <c r="AE35" i="5"/>
  <c r="AH34" i="5"/>
  <c r="AF34" i="5"/>
  <c r="AF55" i="5" s="1"/>
  <c r="AF76" i="5" s="1"/>
  <c r="AF97" i="5" s="1"/>
  <c r="AE34" i="5"/>
  <c r="AH33" i="5"/>
  <c r="AF33" i="5"/>
  <c r="AF54" i="5" s="1"/>
  <c r="AF75" i="5" s="1"/>
  <c r="AF96" i="5" s="1"/>
  <c r="AE33" i="5"/>
  <c r="AH32" i="5"/>
  <c r="AF32" i="5"/>
  <c r="AF53" i="5" s="1"/>
  <c r="AF74" i="5" s="1"/>
  <c r="AF95" i="5" s="1"/>
  <c r="AE32" i="5"/>
  <c r="AH31" i="5"/>
  <c r="AF31" i="5"/>
  <c r="AF52" i="5" s="1"/>
  <c r="AF73" i="5" s="1"/>
  <c r="AF94" i="5" s="1"/>
  <c r="AE31" i="5"/>
  <c r="AH30" i="5"/>
  <c r="AF30" i="5"/>
  <c r="AF51" i="5" s="1"/>
  <c r="AF72" i="5" s="1"/>
  <c r="AF93" i="5" s="1"/>
  <c r="AE30" i="5"/>
  <c r="AH29" i="5"/>
  <c r="AF29" i="5"/>
  <c r="AF50" i="5" s="1"/>
  <c r="AE29" i="5"/>
  <c r="AH28" i="5"/>
  <c r="AF28" i="5"/>
  <c r="AF49" i="5" s="1"/>
  <c r="AF70" i="5" s="1"/>
  <c r="AF91" i="5" s="1"/>
  <c r="AE28" i="5"/>
  <c r="AH27" i="5"/>
  <c r="AF27" i="5"/>
  <c r="AF48" i="5" s="1"/>
  <c r="AF69" i="5" s="1"/>
  <c r="AF90" i="5" s="1"/>
  <c r="AE27" i="5"/>
  <c r="Y21" i="5"/>
  <c r="W21" i="5"/>
  <c r="U21" i="5"/>
  <c r="S21" i="5"/>
  <c r="Q21" i="5"/>
  <c r="O21" i="5"/>
  <c r="M21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AH19" i="5"/>
  <c r="AE19" i="5"/>
  <c r="AH18" i="5"/>
  <c r="AE18" i="5"/>
  <c r="AH17" i="5"/>
  <c r="AE17" i="5"/>
  <c r="AH16" i="5"/>
  <c r="AE16" i="5"/>
  <c r="AH14" i="5"/>
  <c r="AE14" i="5"/>
  <c r="AH13" i="5"/>
  <c r="AE13" i="5"/>
  <c r="AH12" i="5"/>
  <c r="AE12" i="5"/>
  <c r="AH11" i="5"/>
  <c r="AE11" i="5"/>
  <c r="AH10" i="5"/>
  <c r="AE10" i="5"/>
  <c r="AH9" i="5"/>
  <c r="AE9" i="5"/>
  <c r="AH8" i="5"/>
  <c r="AE8" i="5"/>
  <c r="AH7" i="5"/>
  <c r="AE7" i="5"/>
  <c r="AH6" i="5"/>
  <c r="AE6" i="5"/>
  <c r="AH5" i="5"/>
  <c r="AE5" i="5"/>
  <c r="H3" i="5"/>
  <c r="H25" i="5" s="1"/>
  <c r="H46" i="5" s="1"/>
  <c r="H67" i="5" s="1"/>
  <c r="H88" i="5" s="1"/>
  <c r="AB1" i="5"/>
  <c r="AA1" i="5"/>
  <c r="Z1" i="5"/>
  <c r="AI18" i="11" l="1"/>
  <c r="AI58" i="8"/>
  <c r="AI9" i="8"/>
  <c r="AH105" i="7"/>
  <c r="AI14" i="5"/>
  <c r="AI71" i="5"/>
  <c r="AI37" i="10"/>
  <c r="AH105" i="9"/>
  <c r="AI100" i="9"/>
  <c r="AI100" i="3"/>
  <c r="AI15" i="11"/>
  <c r="AI58" i="9"/>
  <c r="AI37" i="8"/>
  <c r="AI58" i="6"/>
  <c r="AH84" i="11"/>
  <c r="AI100" i="11"/>
  <c r="AI79" i="10"/>
  <c r="AH84" i="10"/>
  <c r="AI100" i="10"/>
  <c r="AH105" i="10"/>
  <c r="AI37" i="9"/>
  <c r="AI79" i="9"/>
  <c r="AI15" i="9"/>
  <c r="AI100" i="8"/>
  <c r="AI15" i="8"/>
  <c r="AH105" i="8"/>
  <c r="AI79" i="8"/>
  <c r="AI58" i="7"/>
  <c r="AI37" i="7"/>
  <c r="AH84" i="7"/>
  <c r="AI79" i="7"/>
  <c r="AI37" i="6"/>
  <c r="AI79" i="6"/>
  <c r="AI100" i="5"/>
  <c r="AI15" i="5"/>
  <c r="AI58" i="5"/>
  <c r="AI37" i="5"/>
  <c r="AI79" i="5"/>
  <c r="AI79" i="11"/>
  <c r="AI58" i="11"/>
  <c r="AI37" i="11"/>
  <c r="AI15" i="7"/>
  <c r="AI100" i="6"/>
  <c r="AI100" i="7"/>
  <c r="AI6" i="9"/>
  <c r="AI9" i="9"/>
  <c r="AI18" i="9"/>
  <c r="AI11" i="8"/>
  <c r="AI13" i="8"/>
  <c r="AI18" i="8"/>
  <c r="AI6" i="7"/>
  <c r="AI16" i="7"/>
  <c r="AI15" i="6"/>
  <c r="AI51" i="11"/>
  <c r="AI11" i="11"/>
  <c r="AI13" i="11"/>
  <c r="AI48" i="11"/>
  <c r="AI49" i="11"/>
  <c r="AI16" i="11"/>
  <c r="AH105" i="11"/>
  <c r="AI6" i="11"/>
  <c r="AI18" i="10"/>
  <c r="AH63" i="10"/>
  <c r="AI48" i="10"/>
  <c r="AI6" i="10"/>
  <c r="AI49" i="10"/>
  <c r="AH42" i="10"/>
  <c r="AI13" i="10"/>
  <c r="AH42" i="9"/>
  <c r="AI11" i="9"/>
  <c r="AI13" i="9"/>
  <c r="AH63" i="9"/>
  <c r="AI41" i="8"/>
  <c r="AH42" i="8"/>
  <c r="AI16" i="8"/>
  <c r="AI6" i="8"/>
  <c r="AI27" i="8"/>
  <c r="AI34" i="8"/>
  <c r="AH63" i="8"/>
  <c r="AI18" i="7"/>
  <c r="AI50" i="7"/>
  <c r="AI9" i="7"/>
  <c r="AI11" i="7"/>
  <c r="AH63" i="7"/>
  <c r="AI13" i="7"/>
  <c r="AH42" i="7"/>
  <c r="AH105" i="6"/>
  <c r="AH105" i="5"/>
  <c r="AF92" i="5"/>
  <c r="AH84" i="6"/>
  <c r="AI6" i="6"/>
  <c r="AI9" i="6"/>
  <c r="AI11" i="6"/>
  <c r="AI13" i="6"/>
  <c r="AI16" i="6"/>
  <c r="AI18" i="6"/>
  <c r="AH42" i="6"/>
  <c r="AI49" i="6"/>
  <c r="AH63" i="6"/>
  <c r="AI9" i="5"/>
  <c r="AI11" i="5"/>
  <c r="AI13" i="5"/>
  <c r="AI18" i="5"/>
  <c r="AI41" i="5"/>
  <c r="AH42" i="5"/>
  <c r="AI6" i="5"/>
  <c r="AI36" i="5"/>
  <c r="AI16" i="5"/>
  <c r="AI29" i="5"/>
  <c r="AI30" i="5"/>
  <c r="AI34" i="5"/>
  <c r="AI39" i="5"/>
  <c r="AH63" i="5"/>
  <c r="AI9" i="11"/>
  <c r="AH42" i="11"/>
  <c r="AI92" i="11"/>
  <c r="AI71" i="11"/>
  <c r="AI95" i="11"/>
  <c r="AI74" i="11"/>
  <c r="AI53" i="11"/>
  <c r="AI97" i="11"/>
  <c r="AI76" i="11"/>
  <c r="AI55" i="11"/>
  <c r="AI104" i="11"/>
  <c r="AI83" i="11"/>
  <c r="AI62" i="11"/>
  <c r="AI50" i="11"/>
  <c r="AI90" i="11"/>
  <c r="AI69" i="11"/>
  <c r="AI93" i="11"/>
  <c r="AI72" i="11"/>
  <c r="AI99" i="11"/>
  <c r="AI78" i="11"/>
  <c r="AI57" i="11"/>
  <c r="AI102" i="11"/>
  <c r="AI81" i="11"/>
  <c r="AI60" i="11"/>
  <c r="AH20" i="11"/>
  <c r="AI20" i="11" s="1"/>
  <c r="AI5" i="11"/>
  <c r="AI91" i="11"/>
  <c r="AI70" i="11"/>
  <c r="AI7" i="11"/>
  <c r="AI8" i="11"/>
  <c r="AI94" i="11"/>
  <c r="AI73" i="11"/>
  <c r="AI52" i="11"/>
  <c r="AI10" i="11"/>
  <c r="AI96" i="11"/>
  <c r="AI75" i="11"/>
  <c r="AI54" i="11"/>
  <c r="AI12" i="11"/>
  <c r="AI98" i="11"/>
  <c r="AI77" i="11"/>
  <c r="AI56" i="11"/>
  <c r="AI14" i="11"/>
  <c r="AI101" i="11"/>
  <c r="AI80" i="11"/>
  <c r="AI59" i="11"/>
  <c r="AI17" i="11"/>
  <c r="AI103" i="11"/>
  <c r="AI82" i="11"/>
  <c r="AI61" i="11"/>
  <c r="AI19" i="11"/>
  <c r="AI27" i="11"/>
  <c r="AI28" i="11"/>
  <c r="AI29" i="11"/>
  <c r="AI30" i="11"/>
  <c r="AI31" i="11"/>
  <c r="AI32" i="11"/>
  <c r="AI33" i="11"/>
  <c r="AI34" i="11"/>
  <c r="AI35" i="11"/>
  <c r="AI36" i="11"/>
  <c r="AI38" i="11"/>
  <c r="AI39" i="11"/>
  <c r="AI40" i="11"/>
  <c r="AI41" i="11"/>
  <c r="AI16" i="10"/>
  <c r="AI11" i="10"/>
  <c r="AI92" i="10"/>
  <c r="AI71" i="10"/>
  <c r="AI95" i="10"/>
  <c r="AI74" i="10"/>
  <c r="AI53" i="10"/>
  <c r="AI99" i="10"/>
  <c r="AI78" i="10"/>
  <c r="AI57" i="10"/>
  <c r="AI102" i="10"/>
  <c r="AI81" i="10"/>
  <c r="AI60" i="10"/>
  <c r="AI50" i="10"/>
  <c r="AI90" i="10"/>
  <c r="AI69" i="10"/>
  <c r="AI93" i="10"/>
  <c r="AI72" i="10"/>
  <c r="AI97" i="10"/>
  <c r="AI76" i="10"/>
  <c r="AI55" i="10"/>
  <c r="AI104" i="10"/>
  <c r="AI83" i="10"/>
  <c r="AI62" i="10"/>
  <c r="AH20" i="10"/>
  <c r="AI20" i="10" s="1"/>
  <c r="AI51" i="10"/>
  <c r="AI5" i="10"/>
  <c r="AI91" i="10"/>
  <c r="AI70" i="10"/>
  <c r="AI7" i="10"/>
  <c r="AI8" i="10"/>
  <c r="AI94" i="10"/>
  <c r="AI73" i="10"/>
  <c r="AI52" i="10"/>
  <c r="AI10" i="10"/>
  <c r="AI96" i="10"/>
  <c r="AI75" i="10"/>
  <c r="AI54" i="10"/>
  <c r="AI12" i="10"/>
  <c r="AI98" i="10"/>
  <c r="AI77" i="10"/>
  <c r="AI56" i="10"/>
  <c r="AI14" i="10"/>
  <c r="AI101" i="10"/>
  <c r="AI80" i="10"/>
  <c r="AI59" i="10"/>
  <c r="AI17" i="10"/>
  <c r="AI103" i="10"/>
  <c r="AI82" i="10"/>
  <c r="AI61" i="10"/>
  <c r="AI19" i="10"/>
  <c r="AI27" i="10"/>
  <c r="AI28" i="10"/>
  <c r="AI29" i="10"/>
  <c r="AI30" i="10"/>
  <c r="AI31" i="10"/>
  <c r="AI32" i="10"/>
  <c r="AI33" i="10"/>
  <c r="AI34" i="10"/>
  <c r="AI35" i="10"/>
  <c r="AI36" i="10"/>
  <c r="AI38" i="10"/>
  <c r="AI39" i="10"/>
  <c r="AI40" i="10"/>
  <c r="AI41" i="10"/>
  <c r="AH84" i="9"/>
  <c r="AI16" i="9"/>
  <c r="AI49" i="9"/>
  <c r="AI90" i="9"/>
  <c r="AI69" i="9"/>
  <c r="AI93" i="9"/>
  <c r="AI72" i="9"/>
  <c r="AI99" i="9"/>
  <c r="AI78" i="9"/>
  <c r="AI57" i="9"/>
  <c r="AI102" i="9"/>
  <c r="AI81" i="9"/>
  <c r="AI60" i="9"/>
  <c r="AI48" i="9"/>
  <c r="AI92" i="9"/>
  <c r="AI71" i="9"/>
  <c r="AI95" i="9"/>
  <c r="AI74" i="9"/>
  <c r="AI53" i="9"/>
  <c r="AI97" i="9"/>
  <c r="AI76" i="9"/>
  <c r="AI55" i="9"/>
  <c r="AI104" i="9"/>
  <c r="AI83" i="9"/>
  <c r="AI62" i="9"/>
  <c r="AH20" i="9"/>
  <c r="AI20" i="9" s="1"/>
  <c r="AI50" i="9"/>
  <c r="AI51" i="9"/>
  <c r="AI5" i="9"/>
  <c r="AI91" i="9"/>
  <c r="AI70" i="9"/>
  <c r="AI7" i="9"/>
  <c r="AI8" i="9"/>
  <c r="AI94" i="9"/>
  <c r="AI73" i="9"/>
  <c r="AI52" i="9"/>
  <c r="AI10" i="9"/>
  <c r="AI96" i="9"/>
  <c r="AI75" i="9"/>
  <c r="AI54" i="9"/>
  <c r="AI12" i="9"/>
  <c r="AI98" i="9"/>
  <c r="AI77" i="9"/>
  <c r="AI56" i="9"/>
  <c r="AI14" i="9"/>
  <c r="AI101" i="9"/>
  <c r="AI80" i="9"/>
  <c r="AI59" i="9"/>
  <c r="AI17" i="9"/>
  <c r="AI103" i="9"/>
  <c r="AI82" i="9"/>
  <c r="AI61" i="9"/>
  <c r="AI19" i="9"/>
  <c r="AI27" i="9"/>
  <c r="AI28" i="9"/>
  <c r="AI29" i="9"/>
  <c r="AI30" i="9"/>
  <c r="AI31" i="9"/>
  <c r="AI32" i="9"/>
  <c r="AI33" i="9"/>
  <c r="AI34" i="9"/>
  <c r="AI35" i="9"/>
  <c r="AI36" i="9"/>
  <c r="AI38" i="9"/>
  <c r="AI39" i="9"/>
  <c r="AI40" i="9"/>
  <c r="AI41" i="9"/>
  <c r="AI30" i="8"/>
  <c r="AH84" i="8"/>
  <c r="AI92" i="8"/>
  <c r="AI71" i="8"/>
  <c r="AI95" i="8"/>
  <c r="AI74" i="8"/>
  <c r="AI53" i="8"/>
  <c r="AI99" i="8"/>
  <c r="AI78" i="8"/>
  <c r="AI57" i="8"/>
  <c r="AI102" i="8"/>
  <c r="AI81" i="8"/>
  <c r="AI60" i="8"/>
  <c r="AH20" i="8"/>
  <c r="AI20" i="8" s="1"/>
  <c r="AI5" i="8"/>
  <c r="AI91" i="8"/>
  <c r="AI70" i="8"/>
  <c r="AI7" i="8"/>
  <c r="AI8" i="8"/>
  <c r="AI94" i="8"/>
  <c r="AI73" i="8"/>
  <c r="AI52" i="8"/>
  <c r="AI10" i="8"/>
  <c r="AI96" i="8"/>
  <c r="AI75" i="8"/>
  <c r="AI54" i="8"/>
  <c r="AI12" i="8"/>
  <c r="AI98" i="8"/>
  <c r="AI77" i="8"/>
  <c r="AI56" i="8"/>
  <c r="AI14" i="8"/>
  <c r="AI101" i="8"/>
  <c r="AI80" i="8"/>
  <c r="AI59" i="8"/>
  <c r="AI17" i="8"/>
  <c r="AI103" i="8"/>
  <c r="AI82" i="8"/>
  <c r="AI61" i="8"/>
  <c r="AI19" i="8"/>
  <c r="AI28" i="8"/>
  <c r="AI29" i="8"/>
  <c r="AI31" i="8"/>
  <c r="AI32" i="8"/>
  <c r="AI33" i="8"/>
  <c r="AI35" i="8"/>
  <c r="AI36" i="8"/>
  <c r="AI38" i="8"/>
  <c r="AI39" i="8"/>
  <c r="AI40" i="8"/>
  <c r="AI90" i="8"/>
  <c r="AI69" i="8"/>
  <c r="AI93" i="8"/>
  <c r="AI72" i="8"/>
  <c r="AI97" i="8"/>
  <c r="AI76" i="8"/>
  <c r="AI55" i="8"/>
  <c r="AI104" i="8"/>
  <c r="AI83" i="8"/>
  <c r="AI62" i="8"/>
  <c r="AI48" i="8"/>
  <c r="AI49" i="8"/>
  <c r="AI50" i="8"/>
  <c r="AI51" i="8"/>
  <c r="AI49" i="7"/>
  <c r="AI90" i="7"/>
  <c r="AI69" i="7"/>
  <c r="AI93" i="7"/>
  <c r="AI72" i="7"/>
  <c r="AI99" i="7"/>
  <c r="AI78" i="7"/>
  <c r="AI57" i="7"/>
  <c r="AI102" i="7"/>
  <c r="AI81" i="7"/>
  <c r="AI60" i="7"/>
  <c r="AI48" i="7"/>
  <c r="AI92" i="7"/>
  <c r="AI71" i="7"/>
  <c r="AI95" i="7"/>
  <c r="AI74" i="7"/>
  <c r="AI53" i="7"/>
  <c r="AI97" i="7"/>
  <c r="AI76" i="7"/>
  <c r="AI55" i="7"/>
  <c r="AI104" i="7"/>
  <c r="AI83" i="7"/>
  <c r="AI62" i="7"/>
  <c r="AH20" i="7"/>
  <c r="AI20" i="7" s="1"/>
  <c r="AI42" i="7" s="1"/>
  <c r="AI63" i="7" s="1"/>
  <c r="AI51" i="7"/>
  <c r="AI5" i="7"/>
  <c r="AI91" i="7"/>
  <c r="AI70" i="7"/>
  <c r="AI7" i="7"/>
  <c r="AI8" i="7"/>
  <c r="AI94" i="7"/>
  <c r="AI73" i="7"/>
  <c r="AI52" i="7"/>
  <c r="AI10" i="7"/>
  <c r="AI96" i="7"/>
  <c r="AI75" i="7"/>
  <c r="AI54" i="7"/>
  <c r="AI12" i="7"/>
  <c r="AI98" i="7"/>
  <c r="AI77" i="7"/>
  <c r="AI56" i="7"/>
  <c r="AI14" i="7"/>
  <c r="AI101" i="7"/>
  <c r="AI80" i="7"/>
  <c r="AI59" i="7"/>
  <c r="AI17" i="7"/>
  <c r="AI103" i="7"/>
  <c r="AI82" i="7"/>
  <c r="AI61" i="7"/>
  <c r="AI19" i="7"/>
  <c r="AI27" i="7"/>
  <c r="AI28" i="7"/>
  <c r="AI29" i="7"/>
  <c r="AI30" i="7"/>
  <c r="AI31" i="7"/>
  <c r="AI32" i="7"/>
  <c r="AI33" i="7"/>
  <c r="AI34" i="7"/>
  <c r="AI35" i="7"/>
  <c r="AI36" i="7"/>
  <c r="AI38" i="7"/>
  <c r="AI39" i="7"/>
  <c r="AI40" i="7"/>
  <c r="AI41" i="7"/>
  <c r="AI90" i="6"/>
  <c r="AI69" i="6"/>
  <c r="AI93" i="6"/>
  <c r="AI72" i="6"/>
  <c r="AI97" i="6"/>
  <c r="AI76" i="6"/>
  <c r="AI55" i="6"/>
  <c r="AI104" i="6"/>
  <c r="AI83" i="6"/>
  <c r="AI62" i="6"/>
  <c r="AH20" i="6"/>
  <c r="AI20" i="6" s="1"/>
  <c r="AI92" i="6"/>
  <c r="AI71" i="6"/>
  <c r="AI95" i="6"/>
  <c r="AI74" i="6"/>
  <c r="AI53" i="6"/>
  <c r="AI99" i="6"/>
  <c r="AI78" i="6"/>
  <c r="AI57" i="6"/>
  <c r="AI102" i="6"/>
  <c r="AI81" i="6"/>
  <c r="AI60" i="6"/>
  <c r="AI48" i="6"/>
  <c r="AI50" i="6"/>
  <c r="AI51" i="6"/>
  <c r="AI5" i="6"/>
  <c r="AI91" i="6"/>
  <c r="AI70" i="6"/>
  <c r="AI7" i="6"/>
  <c r="AI8" i="6"/>
  <c r="AI94" i="6"/>
  <c r="AI73" i="6"/>
  <c r="AI52" i="6"/>
  <c r="AI10" i="6"/>
  <c r="AI96" i="6"/>
  <c r="AI75" i="6"/>
  <c r="AI54" i="6"/>
  <c r="AI12" i="6"/>
  <c r="AI98" i="6"/>
  <c r="AI77" i="6"/>
  <c r="AI56" i="6"/>
  <c r="AI14" i="6"/>
  <c r="AI101" i="6"/>
  <c r="AI80" i="6"/>
  <c r="AI59" i="6"/>
  <c r="AI17" i="6"/>
  <c r="AI103" i="6"/>
  <c r="AI82" i="6"/>
  <c r="AI61" i="6"/>
  <c r="AI19" i="6"/>
  <c r="AI27" i="6"/>
  <c r="AI28" i="6"/>
  <c r="AI29" i="6"/>
  <c r="AI30" i="6"/>
  <c r="AI31" i="6"/>
  <c r="AI32" i="6"/>
  <c r="AI33" i="6"/>
  <c r="AI34" i="6"/>
  <c r="AI35" i="6"/>
  <c r="AI36" i="6"/>
  <c r="AI38" i="6"/>
  <c r="AI39" i="6"/>
  <c r="AI40" i="6"/>
  <c r="AI41" i="6"/>
  <c r="AI32" i="5"/>
  <c r="AH84" i="5"/>
  <c r="AI27" i="5"/>
  <c r="AI5" i="5"/>
  <c r="AI91" i="5"/>
  <c r="AI70" i="5"/>
  <c r="AI7" i="5"/>
  <c r="AI8" i="5"/>
  <c r="AI94" i="5"/>
  <c r="AI73" i="5"/>
  <c r="AI52" i="5"/>
  <c r="AI10" i="5"/>
  <c r="AI96" i="5"/>
  <c r="AI75" i="5"/>
  <c r="AI54" i="5"/>
  <c r="AI12" i="5"/>
  <c r="AI98" i="5"/>
  <c r="AI77" i="5"/>
  <c r="AI56" i="5"/>
  <c r="AI101" i="5"/>
  <c r="AI80" i="5"/>
  <c r="AI59" i="5"/>
  <c r="AI17" i="5"/>
  <c r="AI103" i="5"/>
  <c r="AI82" i="5"/>
  <c r="AI61" i="5"/>
  <c r="AI19" i="5"/>
  <c r="AI28" i="5"/>
  <c r="AI31" i="5"/>
  <c r="AI33" i="5"/>
  <c r="AI35" i="5"/>
  <c r="AI38" i="5"/>
  <c r="AI40" i="5"/>
  <c r="AI90" i="5"/>
  <c r="AI69" i="5"/>
  <c r="AI92" i="5"/>
  <c r="AI93" i="5"/>
  <c r="AI72" i="5"/>
  <c r="AI95" i="5"/>
  <c r="AI74" i="5"/>
  <c r="AI53" i="5"/>
  <c r="AI97" i="5"/>
  <c r="AI76" i="5"/>
  <c r="AI55" i="5"/>
  <c r="AI99" i="5"/>
  <c r="AI78" i="5"/>
  <c r="AI57" i="5"/>
  <c r="AI102" i="5"/>
  <c r="AI81" i="5"/>
  <c r="AI60" i="5"/>
  <c r="AI104" i="5"/>
  <c r="AI83" i="5"/>
  <c r="AI62" i="5"/>
  <c r="AH20" i="5"/>
  <c r="AI20" i="5" s="1"/>
  <c r="AI48" i="5"/>
  <c r="AI49" i="5"/>
  <c r="AI50" i="5"/>
  <c r="AI51" i="5"/>
  <c r="AH99" i="3"/>
  <c r="AI79" i="3" s="1"/>
  <c r="AI84" i="7" l="1"/>
  <c r="AI105" i="7" s="1"/>
  <c r="AI42" i="10"/>
  <c r="AI63" i="10" s="1"/>
  <c r="AI84" i="10" s="1"/>
  <c r="AI105" i="10" s="1"/>
  <c r="AI42" i="9"/>
  <c r="AI63" i="9" s="1"/>
  <c r="AI84" i="9" s="1"/>
  <c r="AI105" i="9" s="1"/>
  <c r="AI42" i="8"/>
  <c r="AI63" i="8" s="1"/>
  <c r="AI84" i="8" s="1"/>
  <c r="AI105" i="8" s="1"/>
  <c r="AI42" i="6"/>
  <c r="AI63" i="6" s="1"/>
  <c r="AI84" i="6" s="1"/>
  <c r="AI105" i="6" s="1"/>
  <c r="AI42" i="5"/>
  <c r="AI63" i="5" s="1"/>
  <c r="AI84" i="5" s="1"/>
  <c r="AI105" i="5" s="1"/>
  <c r="AI42" i="11"/>
  <c r="AI63" i="11" s="1"/>
  <c r="AI84" i="11" s="1"/>
  <c r="AI105" i="11" s="1"/>
  <c r="K43" i="4"/>
  <c r="I43" i="4"/>
  <c r="L42" i="4"/>
  <c r="K42" i="4"/>
  <c r="J42" i="4"/>
  <c r="I42" i="4"/>
  <c r="K43" i="3"/>
  <c r="I43" i="3"/>
  <c r="L42" i="3"/>
  <c r="K42" i="3"/>
  <c r="J42" i="3"/>
  <c r="I42" i="3"/>
  <c r="Y85" i="4" l="1"/>
  <c r="Z84" i="4"/>
  <c r="Y84" i="4"/>
  <c r="W106" i="4"/>
  <c r="U106" i="4"/>
  <c r="S106" i="4"/>
  <c r="Q106" i="4"/>
  <c r="O106" i="4"/>
  <c r="M106" i="4"/>
  <c r="K106" i="4"/>
  <c r="I106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AH104" i="4"/>
  <c r="AE104" i="4"/>
  <c r="AH103" i="4"/>
  <c r="AE103" i="4"/>
  <c r="AH102" i="4"/>
  <c r="AE102" i="4"/>
  <c r="AH101" i="4"/>
  <c r="AE101" i="4"/>
  <c r="AH99" i="4"/>
  <c r="AE99" i="4"/>
  <c r="AH98" i="4"/>
  <c r="AE98" i="4"/>
  <c r="AH97" i="4"/>
  <c r="AE97" i="4"/>
  <c r="AH96" i="4"/>
  <c r="AE96" i="4"/>
  <c r="AH95" i="4"/>
  <c r="AE95" i="4"/>
  <c r="AH94" i="4"/>
  <c r="AE94" i="4"/>
  <c r="AH93" i="4"/>
  <c r="AE93" i="4"/>
  <c r="AH92" i="4"/>
  <c r="AE92" i="4"/>
  <c r="AH91" i="4"/>
  <c r="AE91" i="4"/>
  <c r="AH90" i="4"/>
  <c r="AE90" i="4"/>
  <c r="W85" i="4"/>
  <c r="U85" i="4"/>
  <c r="S85" i="4"/>
  <c r="Q85" i="4"/>
  <c r="O85" i="4"/>
  <c r="M85" i="4"/>
  <c r="X84" i="4"/>
  <c r="W84" i="4"/>
  <c r="V84" i="4"/>
  <c r="U84" i="4"/>
  <c r="T84" i="4"/>
  <c r="S84" i="4"/>
  <c r="R84" i="4"/>
  <c r="Q84" i="4"/>
  <c r="P84" i="4"/>
  <c r="O84" i="4"/>
  <c r="N84" i="4"/>
  <c r="M84" i="4"/>
  <c r="AH83" i="4"/>
  <c r="AE83" i="4"/>
  <c r="AH82" i="4"/>
  <c r="AE82" i="4"/>
  <c r="AH81" i="4"/>
  <c r="AE81" i="4"/>
  <c r="AH80" i="4"/>
  <c r="AE80" i="4"/>
  <c r="AH78" i="4"/>
  <c r="AE78" i="4"/>
  <c r="AH77" i="4"/>
  <c r="AE77" i="4"/>
  <c r="AH76" i="4"/>
  <c r="AE76" i="4"/>
  <c r="AH75" i="4"/>
  <c r="AE75" i="4"/>
  <c r="AH74" i="4"/>
  <c r="AE74" i="4"/>
  <c r="AH73" i="4"/>
  <c r="AE73" i="4"/>
  <c r="AH72" i="4"/>
  <c r="AE72" i="4"/>
  <c r="AH71" i="4"/>
  <c r="AE71" i="4"/>
  <c r="AH70" i="4"/>
  <c r="AE70" i="4"/>
  <c r="AH69" i="4"/>
  <c r="AE69" i="4"/>
  <c r="W64" i="4"/>
  <c r="U64" i="4"/>
  <c r="S64" i="4"/>
  <c r="Q64" i="4"/>
  <c r="O64" i="4"/>
  <c r="M64" i="4"/>
  <c r="K64" i="4"/>
  <c r="I64" i="4"/>
  <c r="G64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AH62" i="4"/>
  <c r="AE62" i="4"/>
  <c r="AH61" i="4"/>
  <c r="AE61" i="4"/>
  <c r="AH60" i="4"/>
  <c r="AE60" i="4"/>
  <c r="AH59" i="4"/>
  <c r="AE59" i="4"/>
  <c r="AH57" i="4"/>
  <c r="AE57" i="4"/>
  <c r="AH56" i="4"/>
  <c r="AE56" i="4"/>
  <c r="AH55" i="4"/>
  <c r="AE55" i="4"/>
  <c r="AH54" i="4"/>
  <c r="AE54" i="4"/>
  <c r="AH53" i="4"/>
  <c r="AE53" i="4"/>
  <c r="AH52" i="4"/>
  <c r="AE52" i="4"/>
  <c r="AH51" i="4"/>
  <c r="AE51" i="4"/>
  <c r="AH50" i="4"/>
  <c r="AE50" i="4"/>
  <c r="AH49" i="4"/>
  <c r="AE49" i="4"/>
  <c r="AH48" i="4"/>
  <c r="AE48" i="4"/>
  <c r="W43" i="4"/>
  <c r="U43" i="4"/>
  <c r="S43" i="4"/>
  <c r="Q43" i="4"/>
  <c r="O43" i="4"/>
  <c r="M43" i="4"/>
  <c r="X42" i="4"/>
  <c r="W42" i="4"/>
  <c r="V42" i="4"/>
  <c r="U42" i="4"/>
  <c r="T42" i="4"/>
  <c r="S42" i="4"/>
  <c r="R42" i="4"/>
  <c r="Q42" i="4"/>
  <c r="P42" i="4"/>
  <c r="O42" i="4"/>
  <c r="N42" i="4"/>
  <c r="M42" i="4"/>
  <c r="AH41" i="4"/>
  <c r="AF41" i="4"/>
  <c r="AF62" i="4" s="1"/>
  <c r="AF83" i="4" s="1"/>
  <c r="AF104" i="4" s="1"/>
  <c r="AE41" i="4"/>
  <c r="AH40" i="4"/>
  <c r="AF40" i="4"/>
  <c r="AF61" i="4" s="1"/>
  <c r="AF82" i="4" s="1"/>
  <c r="AF103" i="4" s="1"/>
  <c r="AE40" i="4"/>
  <c r="AH39" i="4"/>
  <c r="AF39" i="4"/>
  <c r="AF60" i="4" s="1"/>
  <c r="AF81" i="4" s="1"/>
  <c r="AF102" i="4" s="1"/>
  <c r="AE39" i="4"/>
  <c r="AH38" i="4"/>
  <c r="AF38" i="4"/>
  <c r="AF59" i="4" s="1"/>
  <c r="AF80" i="4" s="1"/>
  <c r="AF101" i="4" s="1"/>
  <c r="AE38" i="4"/>
  <c r="AH36" i="4"/>
  <c r="AF36" i="4"/>
  <c r="AF57" i="4" s="1"/>
  <c r="AF78" i="4" s="1"/>
  <c r="AF99" i="4" s="1"/>
  <c r="AE36" i="4"/>
  <c r="AH35" i="4"/>
  <c r="AF35" i="4"/>
  <c r="AF56" i="4" s="1"/>
  <c r="AF77" i="4" s="1"/>
  <c r="AF98" i="4" s="1"/>
  <c r="AE35" i="4"/>
  <c r="AH34" i="4"/>
  <c r="AF34" i="4"/>
  <c r="AF55" i="4" s="1"/>
  <c r="AF76" i="4" s="1"/>
  <c r="AF97" i="4" s="1"/>
  <c r="AE34" i="4"/>
  <c r="AH33" i="4"/>
  <c r="AF33" i="4"/>
  <c r="AF54" i="4" s="1"/>
  <c r="AF75" i="4" s="1"/>
  <c r="AF96" i="4" s="1"/>
  <c r="AE33" i="4"/>
  <c r="AH32" i="4"/>
  <c r="AF32" i="4"/>
  <c r="AF53" i="4" s="1"/>
  <c r="AF74" i="4" s="1"/>
  <c r="AF95" i="4" s="1"/>
  <c r="AE32" i="4"/>
  <c r="AH31" i="4"/>
  <c r="AF31" i="4"/>
  <c r="AF52" i="4" s="1"/>
  <c r="AF73" i="4" s="1"/>
  <c r="AF94" i="4" s="1"/>
  <c r="AE31" i="4"/>
  <c r="AH30" i="4"/>
  <c r="AF30" i="4"/>
  <c r="AF51" i="4" s="1"/>
  <c r="AF72" i="4" s="1"/>
  <c r="AF93" i="4" s="1"/>
  <c r="AE30" i="4"/>
  <c r="AH29" i="4"/>
  <c r="AF29" i="4"/>
  <c r="AF50" i="4" s="1"/>
  <c r="AF71" i="4" s="1"/>
  <c r="AF92" i="4" s="1"/>
  <c r="AE29" i="4"/>
  <c r="AH28" i="4"/>
  <c r="AF28" i="4"/>
  <c r="AF49" i="4" s="1"/>
  <c r="AF70" i="4" s="1"/>
  <c r="AF91" i="4" s="1"/>
  <c r="AE28" i="4"/>
  <c r="AH27" i="4"/>
  <c r="AF27" i="4"/>
  <c r="AF48" i="4" s="1"/>
  <c r="AF69" i="4" s="1"/>
  <c r="AF90" i="4" s="1"/>
  <c r="AE27" i="4"/>
  <c r="Y21" i="4"/>
  <c r="W21" i="4"/>
  <c r="U21" i="4"/>
  <c r="S21" i="4"/>
  <c r="Q21" i="4"/>
  <c r="O21" i="4"/>
  <c r="M21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AH19" i="4"/>
  <c r="AE19" i="4"/>
  <c r="AH18" i="4"/>
  <c r="AE18" i="4"/>
  <c r="AH17" i="4"/>
  <c r="AE17" i="4"/>
  <c r="AH16" i="4"/>
  <c r="AE16" i="4"/>
  <c r="AH14" i="4"/>
  <c r="AE14" i="4"/>
  <c r="AH13" i="4"/>
  <c r="AE13" i="4"/>
  <c r="AH12" i="4"/>
  <c r="AE12" i="4"/>
  <c r="AH11" i="4"/>
  <c r="AE11" i="4"/>
  <c r="AH10" i="4"/>
  <c r="AE10" i="4"/>
  <c r="AH9" i="4"/>
  <c r="AE9" i="4"/>
  <c r="AH8" i="4"/>
  <c r="AE8" i="4"/>
  <c r="AH7" i="4"/>
  <c r="AE7" i="4"/>
  <c r="AH6" i="4"/>
  <c r="AE6" i="4"/>
  <c r="AH5" i="4"/>
  <c r="AE5" i="4"/>
  <c r="H3" i="4"/>
  <c r="H25" i="4" s="1"/>
  <c r="H46" i="4" s="1"/>
  <c r="H67" i="4" s="1"/>
  <c r="H88" i="4" s="1"/>
  <c r="AB1" i="4"/>
  <c r="AA1" i="4"/>
  <c r="Z1" i="4"/>
  <c r="Y85" i="3"/>
  <c r="Z84" i="3"/>
  <c r="Y84" i="3"/>
  <c r="W106" i="3"/>
  <c r="U106" i="3"/>
  <c r="S106" i="3"/>
  <c r="Q106" i="3"/>
  <c r="O106" i="3"/>
  <c r="M106" i="3"/>
  <c r="K106" i="3"/>
  <c r="I106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AH104" i="3"/>
  <c r="AE104" i="3"/>
  <c r="AH103" i="3"/>
  <c r="AE103" i="3"/>
  <c r="AH102" i="3"/>
  <c r="AE102" i="3"/>
  <c r="AH101" i="3"/>
  <c r="AE101" i="3"/>
  <c r="AE99" i="3"/>
  <c r="AH98" i="3"/>
  <c r="AE98" i="3"/>
  <c r="AH97" i="3"/>
  <c r="AE97" i="3"/>
  <c r="AH96" i="3"/>
  <c r="AE96" i="3"/>
  <c r="AH95" i="3"/>
  <c r="AE95" i="3"/>
  <c r="AH94" i="3"/>
  <c r="AE94" i="3"/>
  <c r="AH93" i="3"/>
  <c r="AE93" i="3"/>
  <c r="AH92" i="3"/>
  <c r="AE92" i="3"/>
  <c r="AH91" i="3"/>
  <c r="AE91" i="3"/>
  <c r="AH90" i="3"/>
  <c r="AE90" i="3"/>
  <c r="W85" i="3"/>
  <c r="U85" i="3"/>
  <c r="S85" i="3"/>
  <c r="Q85" i="3"/>
  <c r="O85" i="3"/>
  <c r="M85" i="3"/>
  <c r="X84" i="3"/>
  <c r="W84" i="3"/>
  <c r="V84" i="3"/>
  <c r="U84" i="3"/>
  <c r="T84" i="3"/>
  <c r="S84" i="3"/>
  <c r="R84" i="3"/>
  <c r="Q84" i="3"/>
  <c r="P84" i="3"/>
  <c r="O84" i="3"/>
  <c r="N84" i="3"/>
  <c r="M84" i="3"/>
  <c r="AH83" i="3"/>
  <c r="AE83" i="3"/>
  <c r="AH82" i="3"/>
  <c r="AE82" i="3"/>
  <c r="AH81" i="3"/>
  <c r="AE81" i="3"/>
  <c r="AH80" i="3"/>
  <c r="AE80" i="3"/>
  <c r="AH78" i="3"/>
  <c r="AE78" i="3"/>
  <c r="AH77" i="3"/>
  <c r="AE77" i="3"/>
  <c r="AH76" i="3"/>
  <c r="AE76" i="3"/>
  <c r="AH75" i="3"/>
  <c r="AE75" i="3"/>
  <c r="AH74" i="3"/>
  <c r="AE74" i="3"/>
  <c r="AH73" i="3"/>
  <c r="AE73" i="3"/>
  <c r="AH72" i="3"/>
  <c r="AE72" i="3"/>
  <c r="AH71" i="3"/>
  <c r="AE71" i="3"/>
  <c r="AH70" i="3"/>
  <c r="AE70" i="3"/>
  <c r="AH69" i="3"/>
  <c r="AE69" i="3"/>
  <c r="W64" i="3"/>
  <c r="U64" i="3"/>
  <c r="S64" i="3"/>
  <c r="Q64" i="3"/>
  <c r="O64" i="3"/>
  <c r="M64" i="3"/>
  <c r="K64" i="3"/>
  <c r="I64" i="3"/>
  <c r="G64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AH62" i="3"/>
  <c r="AE62" i="3"/>
  <c r="AH61" i="3"/>
  <c r="AE61" i="3"/>
  <c r="AH60" i="3"/>
  <c r="AE60" i="3"/>
  <c r="AH59" i="3"/>
  <c r="AE59" i="3"/>
  <c r="AH57" i="3"/>
  <c r="AE57" i="3"/>
  <c r="AH56" i="3"/>
  <c r="AE56" i="3"/>
  <c r="AH55" i="3"/>
  <c r="AE55" i="3"/>
  <c r="AH54" i="3"/>
  <c r="AE54" i="3"/>
  <c r="AH53" i="3"/>
  <c r="AE53" i="3"/>
  <c r="AH52" i="3"/>
  <c r="AE52" i="3"/>
  <c r="AH51" i="3"/>
  <c r="AE51" i="3"/>
  <c r="AH50" i="3"/>
  <c r="AE50" i="3"/>
  <c r="AH49" i="3"/>
  <c r="AE49" i="3"/>
  <c r="AH48" i="3"/>
  <c r="AE48" i="3"/>
  <c r="W43" i="3"/>
  <c r="U43" i="3"/>
  <c r="S43" i="3"/>
  <c r="Q43" i="3"/>
  <c r="O43" i="3"/>
  <c r="M43" i="3"/>
  <c r="X42" i="3"/>
  <c r="W42" i="3"/>
  <c r="V42" i="3"/>
  <c r="U42" i="3"/>
  <c r="T42" i="3"/>
  <c r="S42" i="3"/>
  <c r="R42" i="3"/>
  <c r="Q42" i="3"/>
  <c r="P42" i="3"/>
  <c r="O42" i="3"/>
  <c r="N42" i="3"/>
  <c r="M42" i="3"/>
  <c r="AH41" i="3"/>
  <c r="AF41" i="3"/>
  <c r="AF62" i="3" s="1"/>
  <c r="AF83" i="3" s="1"/>
  <c r="AF104" i="3" s="1"/>
  <c r="AE41" i="3"/>
  <c r="AH40" i="3"/>
  <c r="AF40" i="3"/>
  <c r="AF61" i="3" s="1"/>
  <c r="AF82" i="3" s="1"/>
  <c r="AF103" i="3" s="1"/>
  <c r="AE40" i="3"/>
  <c r="AH39" i="3"/>
  <c r="AF39" i="3"/>
  <c r="AF60" i="3" s="1"/>
  <c r="AF81" i="3" s="1"/>
  <c r="AF102" i="3" s="1"/>
  <c r="AE39" i="3"/>
  <c r="AH38" i="3"/>
  <c r="AF38" i="3"/>
  <c r="AF59" i="3" s="1"/>
  <c r="AF80" i="3" s="1"/>
  <c r="AF101" i="3" s="1"/>
  <c r="AE38" i="3"/>
  <c r="AH36" i="3"/>
  <c r="AF36" i="3"/>
  <c r="AF57" i="3" s="1"/>
  <c r="AF78" i="3" s="1"/>
  <c r="AF99" i="3" s="1"/>
  <c r="AE36" i="3"/>
  <c r="AH35" i="3"/>
  <c r="AF35" i="3"/>
  <c r="AF56" i="3" s="1"/>
  <c r="AF77" i="3" s="1"/>
  <c r="AF98" i="3" s="1"/>
  <c r="AE35" i="3"/>
  <c r="AH34" i="3"/>
  <c r="AF34" i="3"/>
  <c r="AF55" i="3" s="1"/>
  <c r="AF76" i="3" s="1"/>
  <c r="AF97" i="3" s="1"/>
  <c r="AE34" i="3"/>
  <c r="AH33" i="3"/>
  <c r="AF33" i="3"/>
  <c r="AF54" i="3" s="1"/>
  <c r="AF75" i="3" s="1"/>
  <c r="AF96" i="3" s="1"/>
  <c r="AE33" i="3"/>
  <c r="AH32" i="3"/>
  <c r="AF32" i="3"/>
  <c r="AF53" i="3" s="1"/>
  <c r="AF74" i="3" s="1"/>
  <c r="AF95" i="3" s="1"/>
  <c r="AE32" i="3"/>
  <c r="AH31" i="3"/>
  <c r="AF31" i="3"/>
  <c r="AF52" i="3" s="1"/>
  <c r="AF73" i="3" s="1"/>
  <c r="AF94" i="3" s="1"/>
  <c r="AE31" i="3"/>
  <c r="AH30" i="3"/>
  <c r="AF30" i="3"/>
  <c r="AF51" i="3" s="1"/>
  <c r="AF72" i="3" s="1"/>
  <c r="AF93" i="3" s="1"/>
  <c r="AE30" i="3"/>
  <c r="AH29" i="3"/>
  <c r="AF29" i="3"/>
  <c r="AF50" i="3" s="1"/>
  <c r="AF71" i="3" s="1"/>
  <c r="AF92" i="3" s="1"/>
  <c r="AE29" i="3"/>
  <c r="AH28" i="3"/>
  <c r="AF28" i="3"/>
  <c r="AF49" i="3" s="1"/>
  <c r="AF70" i="3" s="1"/>
  <c r="AF91" i="3" s="1"/>
  <c r="AE28" i="3"/>
  <c r="AH27" i="3"/>
  <c r="AF27" i="3"/>
  <c r="AF48" i="3" s="1"/>
  <c r="AF69" i="3" s="1"/>
  <c r="AF90" i="3" s="1"/>
  <c r="AE27" i="3"/>
  <c r="Y21" i="3"/>
  <c r="W21" i="3"/>
  <c r="U21" i="3"/>
  <c r="S21" i="3"/>
  <c r="Q21" i="3"/>
  <c r="O21" i="3"/>
  <c r="M21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AH19" i="3"/>
  <c r="AI83" i="3" s="1"/>
  <c r="AE19" i="3"/>
  <c r="AH18" i="3"/>
  <c r="AI82" i="3" s="1"/>
  <c r="AE18" i="3"/>
  <c r="AH17" i="3"/>
  <c r="AI81" i="3" s="1"/>
  <c r="AE17" i="3"/>
  <c r="AH16" i="3"/>
  <c r="AI80" i="3" s="1"/>
  <c r="AE16" i="3"/>
  <c r="AH14" i="3"/>
  <c r="AE14" i="3"/>
  <c r="AH13" i="3"/>
  <c r="AI77" i="3" s="1"/>
  <c r="AE13" i="3"/>
  <c r="AH12" i="3"/>
  <c r="AI76" i="3" s="1"/>
  <c r="AE12" i="3"/>
  <c r="AH11" i="3"/>
  <c r="AI75" i="3" s="1"/>
  <c r="AE11" i="3"/>
  <c r="AH10" i="3"/>
  <c r="AI74" i="3" s="1"/>
  <c r="AE10" i="3"/>
  <c r="AH9" i="3"/>
  <c r="AI73" i="3" s="1"/>
  <c r="AE9" i="3"/>
  <c r="AH8" i="3"/>
  <c r="AE8" i="3"/>
  <c r="AH7" i="3"/>
  <c r="AE7" i="3"/>
  <c r="AH6" i="3"/>
  <c r="AE6" i="3"/>
  <c r="AH5" i="3"/>
  <c r="AE5" i="3"/>
  <c r="H3" i="3"/>
  <c r="H25" i="3" s="1"/>
  <c r="H46" i="3" s="1"/>
  <c r="H67" i="3" s="1"/>
  <c r="H88" i="3" s="1"/>
  <c r="AB1" i="3"/>
  <c r="AA1" i="3"/>
  <c r="Z1" i="3"/>
  <c r="AI58" i="3" l="1"/>
  <c r="AI37" i="3"/>
  <c r="AI52" i="3"/>
  <c r="AI31" i="3"/>
  <c r="AI53" i="3"/>
  <c r="AI32" i="3"/>
  <c r="AI54" i="3"/>
  <c r="AI33" i="3"/>
  <c r="AI55" i="3"/>
  <c r="AI34" i="3"/>
  <c r="AI56" i="3"/>
  <c r="AI35" i="3"/>
  <c r="AI16" i="3"/>
  <c r="AI59" i="3"/>
  <c r="AI38" i="3"/>
  <c r="AI60" i="3"/>
  <c r="AI39" i="3"/>
  <c r="AI61" i="3"/>
  <c r="AI40" i="3"/>
  <c r="AI62" i="3"/>
  <c r="AI41" i="3"/>
  <c r="AI9" i="3"/>
  <c r="AI10" i="3"/>
  <c r="AI11" i="3"/>
  <c r="AI12" i="3"/>
  <c r="AI13" i="3"/>
  <c r="AI17" i="3"/>
  <c r="AI18" i="3"/>
  <c r="AI19" i="3"/>
  <c r="AI58" i="4"/>
  <c r="AI37" i="4"/>
  <c r="AI100" i="4"/>
  <c r="AI15" i="4"/>
  <c r="AI79" i="4"/>
  <c r="AI102" i="4"/>
  <c r="AI98" i="4"/>
  <c r="AH63" i="4"/>
  <c r="AI19" i="4"/>
  <c r="AI103" i="4"/>
  <c r="AI56" i="4"/>
  <c r="AI18" i="4"/>
  <c r="AI13" i="4"/>
  <c r="AI94" i="4"/>
  <c r="AH84" i="4"/>
  <c r="AI7" i="4"/>
  <c r="AI96" i="4"/>
  <c r="AH42" i="4"/>
  <c r="AI93" i="4"/>
  <c r="AI90" i="4"/>
  <c r="AI14" i="4"/>
  <c r="AI101" i="4"/>
  <c r="AI97" i="4"/>
  <c r="AI10" i="4"/>
  <c r="AH105" i="4"/>
  <c r="AI91" i="4"/>
  <c r="AI60" i="4"/>
  <c r="AI61" i="4"/>
  <c r="AI51" i="4"/>
  <c r="AI52" i="4"/>
  <c r="AI9" i="4"/>
  <c r="AI54" i="4"/>
  <c r="AI11" i="4"/>
  <c r="AI16" i="4"/>
  <c r="AI59" i="4"/>
  <c r="AI55" i="4"/>
  <c r="AI6" i="4"/>
  <c r="AI49" i="4"/>
  <c r="AI48" i="4"/>
  <c r="AH20" i="4"/>
  <c r="AI20" i="4" s="1"/>
  <c r="AI69" i="4"/>
  <c r="AI70" i="4"/>
  <c r="AI71" i="4"/>
  <c r="AI72" i="4"/>
  <c r="AI73" i="4"/>
  <c r="AI74" i="4"/>
  <c r="AI75" i="4"/>
  <c r="AI76" i="4"/>
  <c r="AI77" i="4"/>
  <c r="AI78" i="4"/>
  <c r="AI80" i="4"/>
  <c r="AI81" i="4"/>
  <c r="AI82" i="4"/>
  <c r="AI83" i="4"/>
  <c r="AI62" i="4"/>
  <c r="AI5" i="4"/>
  <c r="AI8" i="4"/>
  <c r="AI12" i="4"/>
  <c r="AI17" i="4"/>
  <c r="AI27" i="4"/>
  <c r="AI28" i="4"/>
  <c r="AI29" i="4"/>
  <c r="AI30" i="4"/>
  <c r="AI31" i="4"/>
  <c r="AI32" i="4"/>
  <c r="AI33" i="4"/>
  <c r="AI34" i="4"/>
  <c r="AI35" i="4"/>
  <c r="AI36" i="4"/>
  <c r="AI38" i="4"/>
  <c r="AI39" i="4"/>
  <c r="AI40" i="4"/>
  <c r="AI41" i="4"/>
  <c r="AI92" i="4"/>
  <c r="AI95" i="4"/>
  <c r="AI99" i="4"/>
  <c r="AI104" i="4"/>
  <c r="AI50" i="4"/>
  <c r="AI53" i="4"/>
  <c r="AI57" i="4"/>
  <c r="AI6" i="3"/>
  <c r="AI28" i="3"/>
  <c r="AH84" i="3"/>
  <c r="AH63" i="3"/>
  <c r="AI27" i="3"/>
  <c r="AH42" i="3"/>
  <c r="AI49" i="3"/>
  <c r="AI29" i="3"/>
  <c r="AI50" i="3"/>
  <c r="AH105" i="3"/>
  <c r="AI7" i="3"/>
  <c r="AI69" i="3"/>
  <c r="AI70" i="3"/>
  <c r="AI71" i="3"/>
  <c r="AI5" i="3"/>
  <c r="AI90" i="3"/>
  <c r="AI91" i="3"/>
  <c r="AI92" i="3"/>
  <c r="AH20" i="3"/>
  <c r="AI20" i="3" s="1"/>
  <c r="AI48" i="3"/>
  <c r="AI42" i="4" l="1"/>
  <c r="AI63" i="4" s="1"/>
  <c r="AI84" i="4" s="1"/>
  <c r="AI105" i="4" s="1"/>
  <c r="AI42" i="3"/>
  <c r="AI63" i="3" s="1"/>
  <c r="AI84" i="3" s="1"/>
  <c r="AI105" i="3" s="1"/>
</calcChain>
</file>

<file path=xl/comments1.xml><?xml version="1.0" encoding="utf-8"?>
<comments xmlns="http://schemas.openxmlformats.org/spreadsheetml/2006/main">
  <authors>
    <author>Marine Marquer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Marine Marquer:</t>
        </r>
        <r>
          <rPr>
            <sz val="9"/>
            <color indexed="81"/>
            <rFont val="Tahoma"/>
            <family val="2"/>
          </rPr>
          <t xml:space="preserve">
Vacances été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Marine Marquer:</t>
        </r>
        <r>
          <rPr>
            <sz val="9"/>
            <color indexed="81"/>
            <rFont val="Tahoma"/>
            <family val="2"/>
          </rPr>
          <t xml:space="preserve">
Vacances été</t>
        </r>
      </text>
    </comment>
  </commentList>
</comments>
</file>

<file path=xl/sharedStrings.xml><?xml version="1.0" encoding="utf-8"?>
<sst xmlns="http://schemas.openxmlformats.org/spreadsheetml/2006/main" count="3568" uniqueCount="89">
  <si>
    <t>Semaine B Impaire</t>
  </si>
  <si>
    <t xml:space="preserve">N° Semaine 
calendaire </t>
  </si>
  <si>
    <t xml:space="preserve">Mardi </t>
  </si>
  <si>
    <t>Mercredi</t>
  </si>
  <si>
    <t>Samedi W</t>
  </si>
  <si>
    <t>Samedi de repos</t>
  </si>
  <si>
    <t>matin</t>
  </si>
  <si>
    <t>soir</t>
  </si>
  <si>
    <t>Marguin C.</t>
  </si>
  <si>
    <t>Sol-Martinez V.</t>
  </si>
  <si>
    <t>Lacharme F.</t>
  </si>
  <si>
    <t>Villette S.</t>
  </si>
  <si>
    <t>Corinne</t>
  </si>
  <si>
    <t>Ratz F.</t>
  </si>
  <si>
    <t>Baudin L.</t>
  </si>
  <si>
    <t>Marquer M.</t>
  </si>
  <si>
    <t>Moulary B.</t>
  </si>
  <si>
    <t>Bourg M.</t>
  </si>
  <si>
    <t>Célia</t>
  </si>
  <si>
    <t xml:space="preserve">Raphaël </t>
  </si>
  <si>
    <t>Emeline</t>
  </si>
  <si>
    <t>Semaine A Paire</t>
  </si>
  <si>
    <t xml:space="preserve">Semaine </t>
  </si>
  <si>
    <t>impaire</t>
  </si>
  <si>
    <t>du</t>
  </si>
  <si>
    <t>au</t>
  </si>
  <si>
    <t>Ai</t>
  </si>
  <si>
    <t xml:space="preserve">MARDI </t>
  </si>
  <si>
    <t>commentaire</t>
  </si>
  <si>
    <t>Agents</t>
  </si>
  <si>
    <t>Jour</t>
  </si>
  <si>
    <t>Cumul</t>
  </si>
  <si>
    <t>BRUNO</t>
  </si>
  <si>
    <t>d</t>
  </si>
  <si>
    <t>CHRISTINE</t>
  </si>
  <si>
    <t>CORINNE</t>
  </si>
  <si>
    <t>abs</t>
  </si>
  <si>
    <t>FABIEN</t>
  </si>
  <si>
    <t>FLORINE</t>
  </si>
  <si>
    <t>LAURIE</t>
  </si>
  <si>
    <t>MARIE-ANGE</t>
  </si>
  <si>
    <t>MARINE</t>
  </si>
  <si>
    <t>MARJORIE</t>
  </si>
  <si>
    <t>SABINE</t>
  </si>
  <si>
    <t>VIOLAINE</t>
  </si>
  <si>
    <t>Raphaël</t>
  </si>
  <si>
    <t>11h00</t>
  </si>
  <si>
    <t>12h00</t>
  </si>
  <si>
    <t>13h00</t>
  </si>
  <si>
    <t>14h00</t>
  </si>
  <si>
    <t>15h00</t>
  </si>
  <si>
    <t>16h00</t>
  </si>
  <si>
    <t>17h00</t>
  </si>
  <si>
    <t>18h00</t>
  </si>
  <si>
    <t>19h00</t>
  </si>
  <si>
    <t>MERCREDI</t>
  </si>
  <si>
    <t>JEUDI</t>
  </si>
  <si>
    <t>9h00</t>
  </si>
  <si>
    <t>10h00</t>
  </si>
  <si>
    <t>VENDREDI</t>
  </si>
  <si>
    <t>SAMEDI</t>
  </si>
  <si>
    <t>SP accueil</t>
  </si>
  <si>
    <t>SP EPN</t>
  </si>
  <si>
    <t>SP Ilot Sud</t>
  </si>
  <si>
    <t>Animation / réunion / etc</t>
  </si>
  <si>
    <t>Absence</t>
  </si>
  <si>
    <t>Presse</t>
  </si>
  <si>
    <t>Réservations</t>
  </si>
  <si>
    <t>Renfort</t>
  </si>
  <si>
    <t>Pause déjeuner possible</t>
  </si>
  <si>
    <t>Disponible</t>
  </si>
  <si>
    <t>t</t>
  </si>
  <si>
    <t>Standard téléphonique</t>
  </si>
  <si>
    <t>paire</t>
  </si>
  <si>
    <t>Bp</t>
  </si>
  <si>
    <t>SHARON</t>
  </si>
  <si>
    <t>Lucas</t>
  </si>
  <si>
    <t>Projection La guerre des boutons Christine 15h</t>
  </si>
  <si>
    <t>Fabrique BD Bruno 15h</t>
  </si>
  <si>
    <t>Projection Jumanji Marine 15h</t>
  </si>
  <si>
    <t>Blind-test Fabien 15h</t>
  </si>
  <si>
    <t>Projection Lego, l'aventure épique Marine 15h</t>
  </si>
  <si>
    <t>Ateliers Kapla 14h Marine</t>
  </si>
  <si>
    <t>Atelier fabrication de jeux 15h Florine et Marie-Ange</t>
  </si>
  <si>
    <t>Atelier Super Mario Maker 15h Violaine</t>
  </si>
  <si>
    <t xml:space="preserve">Projection Zathura 15h Laurie </t>
  </si>
  <si>
    <t>Atelier paper-toy 15 h Marine</t>
  </si>
  <si>
    <t>Ap</t>
  </si>
  <si>
    <t>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</si>
</sst>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C]d\-mmm;@"/>
    <numFmt numFmtId="165" formatCode="dd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b/>
      <sz val="26"/>
      <name val="Calibri"/>
      <family val="2"/>
      <scheme val="minor"/>
    </font>
    <font>
      <b/>
      <sz val="20"/>
      <name val="Calibri"/>
      <family val="2"/>
      <scheme val="minor"/>
    </font>
    <font>
      <b/>
      <sz val="24"/>
      <name val="Calibri"/>
      <family val="2"/>
      <scheme val="minor"/>
    </font>
    <font>
      <b/>
      <sz val="26"/>
      <color indexed="40"/>
      <name val="Calibri"/>
      <family val="2"/>
      <scheme val="minor"/>
    </font>
    <font>
      <b/>
      <sz val="9"/>
      <color indexed="40"/>
      <name val="Calibri"/>
      <family val="2"/>
      <scheme val="minor"/>
    </font>
    <font>
      <b/>
      <sz val="28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indexed="54"/>
      <name val="Calibri"/>
      <family val="2"/>
      <scheme val="minor"/>
    </font>
    <font>
      <b/>
      <sz val="18"/>
      <color indexed="54"/>
      <name val="Calibri"/>
      <family val="2"/>
      <scheme val="minor"/>
    </font>
    <font>
      <b/>
      <i/>
      <sz val="16"/>
      <color indexed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i/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name val="Calibri"/>
      <family val="2"/>
      <scheme val="minor"/>
    </font>
    <font>
      <sz val="16"/>
      <name val="Calibri"/>
      <family val="2"/>
      <scheme val="minor"/>
    </font>
    <font>
      <b/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96">
    <xf numFmtId="0" fontId="0" fillId="0" borderId="0" xfId="0"/>
    <xf numFmtId="0" fontId="2" fillId="0" borderId="0" xfId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2" fillId="0" borderId="0" xfId="1" applyFont="1" applyAlignment="1">
      <alignment vertical="center"/>
    </xf>
    <xf numFmtId="0" fontId="2" fillId="0" borderId="4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/>
    </xf>
    <xf numFmtId="0" fontId="2" fillId="0" borderId="0" xfId="1" applyFont="1"/>
    <xf numFmtId="0" fontId="1" fillId="3" borderId="17" xfId="1" applyFont="1" applyFill="1" applyBorder="1" applyAlignment="1">
      <alignment horizontal="center" vertical="center"/>
    </xf>
    <xf numFmtId="0" fontId="1" fillId="4" borderId="17" xfId="1" applyFont="1" applyFill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2" borderId="16" xfId="1" applyFont="1" applyFill="1" applyBorder="1" applyAlignment="1">
      <alignment horizontal="center" vertical="center"/>
    </xf>
    <xf numFmtId="0" fontId="1" fillId="3" borderId="9" xfId="1" applyFont="1" applyFill="1" applyBorder="1" applyAlignment="1">
      <alignment horizontal="center" vertical="center"/>
    </xf>
    <xf numFmtId="0" fontId="1" fillId="4" borderId="9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1" fillId="0" borderId="0" xfId="1" applyFont="1"/>
    <xf numFmtId="0" fontId="5" fillId="0" borderId="9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1" fillId="2" borderId="10" xfId="1" applyFont="1" applyFill="1" applyBorder="1" applyAlignment="1">
      <alignment horizontal="center" vertical="center"/>
    </xf>
    <xf numFmtId="0" fontId="1" fillId="6" borderId="9" xfId="1" applyFont="1" applyFill="1" applyBorder="1" applyAlignment="1">
      <alignment horizontal="center" vertical="center"/>
    </xf>
    <xf numFmtId="0" fontId="1" fillId="7" borderId="9" xfId="1" applyFont="1" applyFill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0" fontId="1" fillId="7" borderId="12" xfId="1" applyFont="1" applyFill="1" applyBorder="1" applyAlignment="1">
      <alignment horizontal="center" vertical="center"/>
    </xf>
    <xf numFmtId="0" fontId="1" fillId="8" borderId="12" xfId="1" applyFont="1" applyFill="1" applyBorder="1" applyAlignment="1">
      <alignment horizontal="center" vertical="center"/>
    </xf>
    <xf numFmtId="0" fontId="1" fillId="0" borderId="15" xfId="1" applyFont="1" applyBorder="1" applyAlignment="1">
      <alignment horizontal="center" vertical="center"/>
    </xf>
    <xf numFmtId="0" fontId="1" fillId="6" borderId="12" xfId="1" applyFont="1" applyFill="1" applyBorder="1" applyAlignment="1">
      <alignment horizontal="center" vertical="center"/>
    </xf>
    <xf numFmtId="0" fontId="6" fillId="9" borderId="0" xfId="1" applyFont="1" applyFill="1" applyAlignment="1" applyProtection="1">
      <alignment vertical="center"/>
      <protection locked="0"/>
    </xf>
    <xf numFmtId="0" fontId="1" fillId="5" borderId="4" xfId="1" applyFont="1" applyFill="1" applyBorder="1" applyAlignment="1">
      <alignment horizontal="center" vertical="center"/>
    </xf>
    <xf numFmtId="0" fontId="7" fillId="0" borderId="0" xfId="1" applyFont="1"/>
    <xf numFmtId="0" fontId="1" fillId="5" borderId="16" xfId="1" applyFont="1" applyFill="1" applyBorder="1" applyAlignment="1">
      <alignment horizontal="center" vertical="center"/>
    </xf>
    <xf numFmtId="0" fontId="10" fillId="0" borderId="0" xfId="1" applyFont="1"/>
    <xf numFmtId="0" fontId="11" fillId="10" borderId="19" xfId="1" applyFont="1" applyFill="1" applyBorder="1" applyAlignment="1">
      <alignment horizontal="left" vertical="center"/>
    </xf>
    <xf numFmtId="0" fontId="11" fillId="10" borderId="19" xfId="1" applyFont="1" applyFill="1" applyBorder="1" applyAlignment="1">
      <alignment horizontal="center" vertical="center"/>
    </xf>
    <xf numFmtId="16" fontId="14" fillId="10" borderId="19" xfId="1" applyNumberFormat="1" applyFont="1" applyFill="1" applyBorder="1" applyAlignment="1">
      <alignment horizontal="left" vertical="center"/>
    </xf>
    <xf numFmtId="164" fontId="14" fillId="10" borderId="19" xfId="1" applyNumberFormat="1" applyFont="1" applyFill="1" applyBorder="1" applyAlignment="1">
      <alignment horizontal="left" vertical="center"/>
    </xf>
    <xf numFmtId="1" fontId="15" fillId="10" borderId="19" xfId="1" applyNumberFormat="1" applyFont="1" applyFill="1" applyBorder="1" applyAlignment="1">
      <alignment horizontal="left" vertical="center"/>
    </xf>
    <xf numFmtId="0" fontId="11" fillId="10" borderId="20" xfId="1" applyFont="1" applyFill="1" applyBorder="1" applyAlignment="1">
      <alignment horizontal="left" vertical="center"/>
    </xf>
    <xf numFmtId="0" fontId="17" fillId="0" borderId="0" xfId="1" applyFont="1"/>
    <xf numFmtId="0" fontId="17" fillId="0" borderId="0" xfId="1" applyFont="1" applyAlignment="1">
      <alignment horizontal="center"/>
    </xf>
    <xf numFmtId="0" fontId="17" fillId="0" borderId="24" xfId="1" applyFont="1" applyBorder="1" applyAlignment="1">
      <alignment horizontal="center" vertical="center"/>
    </xf>
    <xf numFmtId="0" fontId="21" fillId="0" borderId="0" xfId="1" applyFont="1"/>
    <xf numFmtId="0" fontId="10" fillId="0" borderId="5" xfId="1" applyFont="1" applyBorder="1"/>
    <xf numFmtId="0" fontId="10" fillId="0" borderId="0" xfId="1" applyFont="1" applyProtection="1">
      <protection locked="0"/>
    </xf>
    <xf numFmtId="0" fontId="10" fillId="9" borderId="0" xfId="1" applyFont="1" applyFill="1" applyAlignment="1" applyProtection="1">
      <alignment vertical="center"/>
      <protection locked="0"/>
    </xf>
    <xf numFmtId="0" fontId="10" fillId="0" borderId="0" xfId="1" applyFont="1" applyAlignment="1" applyProtection="1">
      <alignment vertical="center"/>
      <protection locked="0"/>
    </xf>
    <xf numFmtId="0" fontId="10" fillId="0" borderId="25" xfId="1" applyFont="1" applyBorder="1" applyAlignment="1" applyProtection="1">
      <alignment vertical="center"/>
      <protection locked="0"/>
    </xf>
    <xf numFmtId="0" fontId="10" fillId="0" borderId="26" xfId="1" applyFont="1" applyBorder="1" applyAlignment="1" applyProtection="1">
      <alignment vertical="center"/>
      <protection locked="0"/>
    </xf>
    <xf numFmtId="0" fontId="10" fillId="0" borderId="6" xfId="1" applyFont="1" applyBorder="1" applyAlignment="1" applyProtection="1">
      <alignment vertical="center"/>
      <protection locked="0"/>
    </xf>
    <xf numFmtId="0" fontId="10" fillId="0" borderId="5" xfId="1" applyFont="1" applyBorder="1" applyAlignment="1" applyProtection="1">
      <alignment vertical="center"/>
      <protection locked="0"/>
    </xf>
    <xf numFmtId="0" fontId="22" fillId="0" borderId="18" xfId="1" applyFont="1" applyBorder="1" applyAlignment="1" applyProtection="1">
      <alignment horizontal="left" vertical="center"/>
      <protection locked="0"/>
    </xf>
    <xf numFmtId="0" fontId="22" fillId="0" borderId="27" xfId="1" applyFont="1" applyBorder="1" applyAlignment="1" applyProtection="1">
      <alignment horizontal="left" vertical="center"/>
      <protection locked="0"/>
    </xf>
    <xf numFmtId="0" fontId="10" fillId="11" borderId="18" xfId="1" applyFont="1" applyFill="1" applyBorder="1" applyAlignment="1">
      <alignment vertical="center"/>
    </xf>
    <xf numFmtId="0" fontId="10" fillId="9" borderId="18" xfId="1" applyFont="1" applyFill="1" applyBorder="1" applyAlignment="1">
      <alignment vertical="center"/>
    </xf>
    <xf numFmtId="0" fontId="23" fillId="0" borderId="0" xfId="1" applyFont="1"/>
    <xf numFmtId="0" fontId="10" fillId="9" borderId="0" xfId="1" applyFont="1" applyFill="1" applyAlignment="1" applyProtection="1">
      <alignment horizontal="center" vertical="center"/>
      <protection locked="0"/>
    </xf>
    <xf numFmtId="0" fontId="10" fillId="9" borderId="0" xfId="1" quotePrefix="1" applyFont="1" applyFill="1" applyAlignment="1" applyProtection="1">
      <alignment vertical="center"/>
      <protection locked="0"/>
    </xf>
    <xf numFmtId="0" fontId="22" fillId="0" borderId="0" xfId="1" applyFont="1" applyAlignment="1" applyProtection="1">
      <alignment horizontal="left" vertical="center"/>
      <protection locked="0"/>
    </xf>
    <xf numFmtId="0" fontId="24" fillId="0" borderId="0" xfId="1" applyFont="1" applyProtection="1">
      <protection locked="0"/>
    </xf>
    <xf numFmtId="0" fontId="25" fillId="0" borderId="0" xfId="1" applyFont="1" applyAlignment="1">
      <alignment horizontal="center"/>
    </xf>
    <xf numFmtId="0" fontId="25" fillId="13" borderId="0" xfId="1" applyFont="1" applyFill="1" applyAlignment="1">
      <alignment horizontal="center"/>
    </xf>
    <xf numFmtId="0" fontId="17" fillId="0" borderId="9" xfId="1" applyFont="1" applyBorder="1" applyAlignment="1">
      <alignment vertical="center"/>
    </xf>
    <xf numFmtId="0" fontId="22" fillId="0" borderId="0" xfId="1" applyFont="1" applyAlignment="1">
      <alignment horizontal="center"/>
    </xf>
    <xf numFmtId="0" fontId="22" fillId="0" borderId="0" xfId="1" applyFont="1"/>
    <xf numFmtId="0" fontId="26" fillId="0" borderId="0" xfId="1" applyFont="1"/>
    <xf numFmtId="0" fontId="27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28" fillId="0" borderId="0" xfId="1" applyFont="1" applyAlignment="1">
      <alignment horizontal="center"/>
    </xf>
    <xf numFmtId="0" fontId="29" fillId="0" borderId="0" xfId="1" applyFont="1" applyAlignment="1">
      <alignment horizontal="left"/>
    </xf>
    <xf numFmtId="0" fontId="29" fillId="0" borderId="0" xfId="1" applyFont="1" applyAlignment="1">
      <alignment horizontal="center"/>
    </xf>
    <xf numFmtId="0" fontId="10" fillId="0" borderId="0" xfId="1" applyFont="1" applyAlignment="1">
      <alignment vertical="center"/>
    </xf>
    <xf numFmtId="0" fontId="22" fillId="0" borderId="18" xfId="1" applyFont="1" applyBorder="1" applyAlignment="1">
      <alignment horizontal="left" vertical="center"/>
    </xf>
    <xf numFmtId="0" fontId="22" fillId="0" borderId="27" xfId="1" applyFont="1" applyBorder="1" applyAlignment="1">
      <alignment horizontal="left" vertical="center"/>
    </xf>
    <xf numFmtId="0" fontId="22" fillId="0" borderId="0" xfId="1" applyFont="1" applyAlignment="1">
      <alignment horizontal="left" vertical="center"/>
    </xf>
    <xf numFmtId="0" fontId="26" fillId="0" borderId="0" xfId="1" applyFont="1" applyAlignment="1">
      <alignment vertical="center"/>
    </xf>
    <xf numFmtId="0" fontId="17" fillId="0" borderId="30" xfId="1" applyFont="1" applyBorder="1" applyAlignment="1">
      <alignment horizontal="center" vertical="center"/>
    </xf>
    <xf numFmtId="0" fontId="18" fillId="0" borderId="0" xfId="1" applyFont="1" applyAlignment="1">
      <alignment horizontal="left"/>
    </xf>
    <xf numFmtId="165" fontId="19" fillId="0" borderId="0" xfId="1" applyNumberFormat="1" applyFont="1" applyAlignment="1">
      <alignment horizontal="center"/>
    </xf>
    <xf numFmtId="0" fontId="20" fillId="0" borderId="0" xfId="1" applyFont="1" applyAlignment="1">
      <alignment horizontal="center"/>
    </xf>
    <xf numFmtId="0" fontId="17" fillId="0" borderId="31" xfId="1" applyFont="1" applyBorder="1" applyAlignment="1">
      <alignment horizontal="center" vertical="center"/>
    </xf>
    <xf numFmtId="0" fontId="17" fillId="0" borderId="29" xfId="1" applyFont="1" applyBorder="1" applyAlignment="1">
      <alignment horizontal="center" vertical="center"/>
    </xf>
    <xf numFmtId="0" fontId="10" fillId="9" borderId="9" xfId="1" applyFont="1" applyFill="1" applyBorder="1" applyAlignment="1">
      <alignment vertical="center"/>
    </xf>
    <xf numFmtId="0" fontId="30" fillId="0" borderId="0" xfId="1" applyFont="1" applyAlignment="1">
      <alignment horizontal="center"/>
    </xf>
    <xf numFmtId="0" fontId="10" fillId="9" borderId="17" xfId="1" applyFont="1" applyFill="1" applyBorder="1" applyAlignment="1">
      <alignment vertical="center"/>
    </xf>
    <xf numFmtId="0" fontId="31" fillId="0" borderId="0" xfId="1" applyFont="1" applyAlignment="1" applyProtection="1">
      <alignment vertical="center"/>
      <protection locked="0"/>
    </xf>
    <xf numFmtId="0" fontId="17" fillId="14" borderId="9" xfId="1" applyFont="1" applyFill="1" applyBorder="1" applyAlignment="1">
      <alignment vertical="center"/>
    </xf>
    <xf numFmtId="0" fontId="28" fillId="0" borderId="0" xfId="1" applyFont="1"/>
    <xf numFmtId="0" fontId="17" fillId="0" borderId="32" xfId="1" applyFont="1" applyBorder="1" applyAlignment="1">
      <alignment vertical="center"/>
    </xf>
    <xf numFmtId="0" fontId="17" fillId="14" borderId="32" xfId="1" applyFont="1" applyFill="1" applyBorder="1" applyAlignment="1">
      <alignment vertical="center"/>
    </xf>
    <xf numFmtId="0" fontId="17" fillId="0" borderId="0" xfId="1" applyFont="1" applyAlignment="1">
      <alignment vertical="center"/>
    </xf>
    <xf numFmtId="0" fontId="26" fillId="0" borderId="0" xfId="1" applyFont="1" applyAlignment="1">
      <alignment horizontal="center" vertical="center"/>
    </xf>
    <xf numFmtId="0" fontId="10" fillId="15" borderId="33" xfId="1" applyFont="1" applyFill="1" applyBorder="1"/>
    <xf numFmtId="0" fontId="10" fillId="15" borderId="34" xfId="1" applyFont="1" applyFill="1" applyBorder="1"/>
    <xf numFmtId="0" fontId="10" fillId="15" borderId="39" xfId="1" applyFont="1" applyFill="1" applyBorder="1"/>
    <xf numFmtId="0" fontId="10" fillId="2" borderId="0" xfId="1" applyFont="1" applyFill="1" applyBorder="1" applyAlignment="1" applyProtection="1">
      <alignment vertical="center"/>
      <protection locked="0"/>
    </xf>
    <xf numFmtId="0" fontId="25" fillId="2" borderId="0" xfId="1" applyFont="1" applyFill="1" applyBorder="1" applyAlignment="1">
      <alignment horizontal="center"/>
    </xf>
    <xf numFmtId="0" fontId="10" fillId="0" borderId="6" xfId="0" applyFont="1" applyBorder="1" applyAlignment="1" applyProtection="1">
      <alignment vertical="center"/>
      <protection locked="0"/>
    </xf>
    <xf numFmtId="0" fontId="10" fillId="2" borderId="6" xfId="0" applyFont="1" applyFill="1" applyBorder="1" applyAlignment="1" applyProtection="1">
      <alignment vertical="center"/>
      <protection locked="0"/>
    </xf>
    <xf numFmtId="0" fontId="25" fillId="13" borderId="0" xfId="0" applyFont="1" applyFill="1" applyBorder="1" applyAlignment="1">
      <alignment horizontal="center"/>
    </xf>
    <xf numFmtId="0" fontId="10" fillId="9" borderId="0" xfId="1" applyFont="1" applyFill="1" applyBorder="1" applyAlignment="1" applyProtection="1">
      <alignment vertical="center"/>
      <protection locked="0"/>
    </xf>
    <xf numFmtId="0" fontId="30" fillId="0" borderId="0" xfId="1" applyFont="1" applyBorder="1" applyAlignment="1">
      <alignment horizontal="center"/>
    </xf>
    <xf numFmtId="0" fontId="25" fillId="13" borderId="0" xfId="1" applyFont="1" applyFill="1" applyBorder="1" applyAlignment="1">
      <alignment horizontal="center"/>
    </xf>
    <xf numFmtId="0" fontId="25" fillId="13" borderId="41" xfId="1" applyFont="1" applyFill="1" applyBorder="1" applyAlignment="1">
      <alignment horizontal="center"/>
    </xf>
    <xf numFmtId="0" fontId="10" fillId="2" borderId="28" xfId="0" applyFont="1" applyFill="1" applyBorder="1" applyAlignment="1" applyProtection="1">
      <alignment vertical="center"/>
      <protection locked="0"/>
    </xf>
    <xf numFmtId="0" fontId="10" fillId="2" borderId="40" xfId="0" applyFont="1" applyFill="1" applyBorder="1" applyAlignment="1" applyProtection="1">
      <alignment vertical="center"/>
      <protection locked="0"/>
    </xf>
    <xf numFmtId="0" fontId="10" fillId="0" borderId="42" xfId="1" applyFont="1" applyBorder="1" applyAlignment="1" applyProtection="1">
      <alignment vertical="center"/>
      <protection locked="0"/>
    </xf>
    <xf numFmtId="0" fontId="10" fillId="0" borderId="28" xfId="0" applyFont="1" applyBorder="1" applyAlignment="1" applyProtection="1">
      <alignment vertical="center"/>
      <protection locked="0"/>
    </xf>
    <xf numFmtId="0" fontId="10" fillId="0" borderId="40" xfId="0" applyFont="1" applyBorder="1" applyAlignment="1" applyProtection="1">
      <alignment vertical="center"/>
      <protection locked="0"/>
    </xf>
    <xf numFmtId="0" fontId="25" fillId="13" borderId="41" xfId="0" applyFont="1" applyFill="1" applyBorder="1" applyAlignment="1">
      <alignment horizontal="center"/>
    </xf>
    <xf numFmtId="0" fontId="25" fillId="13" borderId="39" xfId="1" applyFont="1" applyFill="1" applyBorder="1" applyAlignment="1">
      <alignment horizontal="center"/>
    </xf>
    <xf numFmtId="0" fontId="25" fillId="13" borderId="43" xfId="1" applyFont="1" applyFill="1" applyBorder="1" applyAlignment="1">
      <alignment horizontal="center"/>
    </xf>
    <xf numFmtId="0" fontId="10" fillId="2" borderId="26" xfId="0" applyFont="1" applyFill="1" applyBorder="1" applyAlignment="1" applyProtection="1">
      <alignment vertical="center"/>
      <protection locked="0"/>
    </xf>
    <xf numFmtId="0" fontId="10" fillId="0" borderId="26" xfId="0" applyFont="1" applyBorder="1" applyAlignment="1" applyProtection="1">
      <alignment vertical="center"/>
      <protection locked="0"/>
    </xf>
    <xf numFmtId="0" fontId="10" fillId="0" borderId="0" xfId="1" applyFont="1" applyBorder="1" applyAlignment="1" applyProtection="1">
      <alignment vertical="center"/>
      <protection locked="0"/>
    </xf>
    <xf numFmtId="0" fontId="25" fillId="13" borderId="44" xfId="1" applyFont="1" applyFill="1" applyBorder="1" applyAlignment="1">
      <alignment horizontal="center"/>
    </xf>
    <xf numFmtId="0" fontId="25" fillId="13" borderId="45" xfId="1" applyFont="1" applyFill="1" applyBorder="1" applyAlignment="1">
      <alignment horizontal="center"/>
    </xf>
    <xf numFmtId="0" fontId="10" fillId="0" borderId="28" xfId="1" applyFont="1" applyBorder="1" applyAlignment="1" applyProtection="1">
      <alignment vertical="center"/>
      <protection locked="0"/>
    </xf>
    <xf numFmtId="0" fontId="11" fillId="10" borderId="19" xfId="1" applyFont="1" applyFill="1" applyBorder="1" applyAlignment="1">
      <alignment horizontal="center" vertical="center"/>
    </xf>
    <xf numFmtId="165" fontId="19" fillId="0" borderId="0" xfId="1" applyNumberFormat="1" applyFont="1" applyAlignment="1">
      <alignment horizontal="center"/>
    </xf>
    <xf numFmtId="0" fontId="22" fillId="0" borderId="0" xfId="1" applyFont="1" applyAlignment="1">
      <alignment horizontal="center"/>
    </xf>
    <xf numFmtId="0" fontId="17" fillId="0" borderId="29" xfId="1" applyFont="1" applyBorder="1" applyAlignment="1">
      <alignment horizontal="center" vertical="center"/>
    </xf>
    <xf numFmtId="0" fontId="18" fillId="0" borderId="0" xfId="1" applyFont="1" applyAlignment="1">
      <alignment horizontal="left"/>
    </xf>
    <xf numFmtId="0" fontId="26" fillId="0" borderId="0" xfId="1" applyFont="1" applyAlignment="1">
      <alignment horizontal="center" vertical="center"/>
    </xf>
    <xf numFmtId="0" fontId="28" fillId="0" borderId="0" xfId="1" applyFont="1" applyAlignment="1">
      <alignment horizontal="center"/>
    </xf>
    <xf numFmtId="0" fontId="10" fillId="9" borderId="0" xfId="1" applyFont="1" applyFill="1" applyAlignment="1" applyProtection="1">
      <alignment vertical="center"/>
    </xf>
    <xf numFmtId="0" fontId="22" fillId="0" borderId="0" xfId="1" applyFont="1" applyAlignment="1">
      <alignment horizontal="center"/>
    </xf>
    <xf numFmtId="1" fontId="11" fillId="11" borderId="19" xfId="1" applyNumberFormat="1" applyFont="1" applyFill="1" applyBorder="1" applyAlignment="1" applyProtection="1">
      <alignment horizontal="center" vertical="center"/>
      <protection locked="0"/>
    </xf>
    <xf numFmtId="0" fontId="11" fillId="10" borderId="19" xfId="1" applyFont="1" applyFill="1" applyBorder="1" applyAlignment="1">
      <alignment horizontal="center" vertical="center"/>
    </xf>
    <xf numFmtId="16" fontId="12" fillId="11" borderId="19" xfId="1" applyNumberFormat="1" applyFont="1" applyFill="1" applyBorder="1" applyAlignment="1" applyProtection="1">
      <alignment horizontal="center" vertical="center"/>
      <protection locked="0"/>
    </xf>
    <xf numFmtId="0" fontId="13" fillId="10" borderId="19" xfId="1" applyFont="1" applyFill="1" applyBorder="1" applyAlignment="1">
      <alignment horizontal="center" vertical="center"/>
    </xf>
    <xf numFmtId="164" fontId="12" fillId="10" borderId="19" xfId="1" applyNumberFormat="1" applyFont="1" applyFill="1" applyBorder="1" applyAlignment="1">
      <alignment horizontal="center" vertical="center"/>
    </xf>
    <xf numFmtId="0" fontId="23" fillId="0" borderId="28" xfId="1" applyFont="1" applyBorder="1" applyAlignment="1">
      <alignment horizontal="center" vertical="center"/>
    </xf>
    <xf numFmtId="0" fontId="23" fillId="0" borderId="6" xfId="1" applyFont="1" applyBorder="1" applyAlignment="1">
      <alignment horizontal="center" vertical="center"/>
    </xf>
    <xf numFmtId="0" fontId="16" fillId="12" borderId="21" xfId="1" applyFont="1" applyFill="1" applyBorder="1" applyAlignment="1">
      <alignment horizontal="center" vertical="center"/>
    </xf>
    <xf numFmtId="0" fontId="16" fillId="12" borderId="19" xfId="1" applyFont="1" applyFill="1" applyBorder="1" applyAlignment="1">
      <alignment horizontal="center" vertical="center"/>
    </xf>
    <xf numFmtId="0" fontId="23" fillId="2" borderId="0" xfId="1" applyFont="1" applyFill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49" fontId="18" fillId="0" borderId="0" xfId="1" applyNumberFormat="1" applyFont="1" applyAlignment="1">
      <alignment horizontal="left"/>
    </xf>
    <xf numFmtId="165" fontId="19" fillId="0" borderId="0" xfId="1" applyNumberFormat="1" applyFont="1" applyAlignment="1">
      <alignment horizontal="center"/>
    </xf>
    <xf numFmtId="0" fontId="20" fillId="0" borderId="0" xfId="1" applyFont="1" applyAlignment="1" applyProtection="1">
      <alignment horizontal="center"/>
      <protection locked="0"/>
    </xf>
    <xf numFmtId="0" fontId="17" fillId="0" borderId="22" xfId="1" applyFont="1" applyBorder="1" applyAlignment="1">
      <alignment horizontal="center" vertical="center"/>
    </xf>
    <xf numFmtId="0" fontId="17" fillId="0" borderId="23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23" fillId="0" borderId="42" xfId="1" applyFont="1" applyBorder="1" applyAlignment="1">
      <alignment horizontal="center" vertical="center"/>
    </xf>
    <xf numFmtId="0" fontId="23" fillId="0" borderId="40" xfId="1" applyFont="1" applyBorder="1" applyAlignment="1">
      <alignment horizontal="center" vertical="center"/>
    </xf>
    <xf numFmtId="0" fontId="17" fillId="0" borderId="29" xfId="1" applyFont="1" applyBorder="1" applyAlignment="1">
      <alignment horizontal="center" vertical="center"/>
    </xf>
    <xf numFmtId="0" fontId="18" fillId="0" borderId="0" xfId="1" applyFont="1" applyAlignment="1">
      <alignment horizontal="left"/>
    </xf>
    <xf numFmtId="0" fontId="17" fillId="0" borderId="22" xfId="1" applyFont="1" applyBorder="1" applyAlignment="1">
      <alignment horizontal="center"/>
    </xf>
    <xf numFmtId="0" fontId="17" fillId="0" borderId="23" xfId="1" applyFont="1" applyBorder="1" applyAlignment="1">
      <alignment horizontal="center"/>
    </xf>
    <xf numFmtId="0" fontId="23" fillId="0" borderId="28" xfId="0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8" fillId="0" borderId="0" xfId="1" applyFont="1" applyAlignment="1">
      <alignment horizontal="center"/>
    </xf>
    <xf numFmtId="0" fontId="30" fillId="8" borderId="21" xfId="1" applyFont="1" applyFill="1" applyBorder="1" applyAlignment="1">
      <alignment horizontal="center"/>
    </xf>
    <xf numFmtId="0" fontId="30" fillId="8" borderId="20" xfId="1" applyFont="1" applyFill="1" applyBorder="1" applyAlignment="1">
      <alignment horizontal="center"/>
    </xf>
    <xf numFmtId="0" fontId="32" fillId="0" borderId="35" xfId="1" applyFont="1" applyBorder="1" applyAlignment="1">
      <alignment horizontal="left"/>
    </xf>
    <xf numFmtId="0" fontId="32" fillId="0" borderId="28" xfId="1" applyFont="1" applyBorder="1" applyAlignment="1">
      <alignment horizontal="left"/>
    </xf>
    <xf numFmtId="0" fontId="32" fillId="0" borderId="6" xfId="1" applyFont="1" applyBorder="1" applyAlignment="1">
      <alignment horizontal="left"/>
    </xf>
    <xf numFmtId="0" fontId="30" fillId="18" borderId="21" xfId="1" applyFont="1" applyFill="1" applyBorder="1" applyAlignment="1">
      <alignment horizontal="center"/>
    </xf>
    <xf numFmtId="0" fontId="30" fillId="18" borderId="20" xfId="1" applyFont="1" applyFill="1" applyBorder="1" applyAlignment="1">
      <alignment horizontal="center"/>
    </xf>
    <xf numFmtId="0" fontId="32" fillId="0" borderId="9" xfId="1" applyFont="1" applyBorder="1" applyAlignment="1">
      <alignment horizontal="left"/>
    </xf>
    <xf numFmtId="0" fontId="30" fillId="19" borderId="21" xfId="1" applyFont="1" applyFill="1" applyBorder="1" applyAlignment="1">
      <alignment horizontal="center"/>
    </xf>
    <xf numFmtId="0" fontId="30" fillId="19" borderId="20" xfId="1" applyFont="1" applyFill="1" applyBorder="1" applyAlignment="1">
      <alignment horizontal="center"/>
    </xf>
    <xf numFmtId="0" fontId="30" fillId="20" borderId="21" xfId="1" applyFont="1" applyFill="1" applyBorder="1" applyAlignment="1">
      <alignment horizontal="center"/>
    </xf>
    <xf numFmtId="0" fontId="30" fillId="20" borderId="20" xfId="1" applyFont="1" applyFill="1" applyBorder="1" applyAlignment="1">
      <alignment horizontal="center"/>
    </xf>
    <xf numFmtId="0" fontId="30" fillId="16" borderId="21" xfId="1" applyFont="1" applyFill="1" applyBorder="1" applyAlignment="1">
      <alignment horizontal="center"/>
    </xf>
    <xf numFmtId="0" fontId="30" fillId="16" borderId="20" xfId="1" applyFont="1" applyFill="1" applyBorder="1" applyAlignment="1">
      <alignment horizontal="center"/>
    </xf>
    <xf numFmtId="0" fontId="30" fillId="17" borderId="21" xfId="1" applyFont="1" applyFill="1" applyBorder="1" applyAlignment="1">
      <alignment horizontal="center"/>
    </xf>
    <xf numFmtId="0" fontId="30" fillId="17" borderId="20" xfId="1" applyFont="1" applyFill="1" applyBorder="1" applyAlignment="1">
      <alignment horizontal="center"/>
    </xf>
    <xf numFmtId="0" fontId="30" fillId="7" borderId="21" xfId="1" applyFont="1" applyFill="1" applyBorder="1" applyAlignment="1">
      <alignment horizontal="center"/>
    </xf>
    <xf numFmtId="0" fontId="30" fillId="7" borderId="20" xfId="1" applyFont="1" applyFill="1" applyBorder="1" applyAlignment="1">
      <alignment horizontal="center"/>
    </xf>
    <xf numFmtId="0" fontId="33" fillId="22" borderId="21" xfId="1" applyFont="1" applyFill="1" applyBorder="1" applyAlignment="1">
      <alignment horizontal="center"/>
    </xf>
    <xf numFmtId="0" fontId="33" fillId="22" borderId="20" xfId="1" applyFont="1" applyFill="1" applyBorder="1" applyAlignment="1">
      <alignment horizontal="center"/>
    </xf>
    <xf numFmtId="0" fontId="10" fillId="15" borderId="38" xfId="1" applyFont="1" applyFill="1" applyBorder="1" applyAlignment="1">
      <alignment horizontal="center"/>
    </xf>
    <xf numFmtId="0" fontId="10" fillId="15" borderId="39" xfId="1" applyFont="1" applyFill="1" applyBorder="1" applyAlignment="1">
      <alignment horizontal="center"/>
    </xf>
    <xf numFmtId="0" fontId="30" fillId="21" borderId="22" xfId="1" applyFont="1" applyFill="1" applyBorder="1" applyAlignment="1">
      <alignment horizontal="center"/>
    </xf>
    <xf numFmtId="0" fontId="30" fillId="21" borderId="36" xfId="1" applyFont="1" applyFill="1" applyBorder="1" applyAlignment="1">
      <alignment horizontal="center"/>
    </xf>
    <xf numFmtId="0" fontId="30" fillId="0" borderId="37" xfId="1" applyFont="1" applyBorder="1" applyAlignment="1" applyProtection="1">
      <alignment horizontal="center" vertical="center"/>
      <protection locked="0"/>
    </xf>
    <xf numFmtId="0" fontId="30" fillId="0" borderId="23" xfId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340"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5" tint="0.39994506668294322"/>
      </font>
      <numFmt numFmtId="166" formatCode="00000"/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ont>
        <color theme="5" tint="0.39994506668294322"/>
      </font>
      <numFmt numFmtId="166" formatCode="00000"/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FFFF00"/>
        </patternFill>
      </fill>
    </dxf>
    <dxf>
      <font>
        <color theme="5" tint="0.39994506668294322"/>
      </font>
      <numFmt numFmtId="166" formatCode="00000"/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5" tint="0.39994506668294322"/>
      </font>
      <numFmt numFmtId="166" formatCode="00000"/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ont>
        <color theme="5" tint="0.39994506668294322"/>
      </font>
      <numFmt numFmtId="166" formatCode="00000"/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FFFF00"/>
        </patternFill>
      </fill>
    </dxf>
    <dxf>
      <font>
        <color theme="5" tint="0.39994506668294322"/>
      </font>
      <numFmt numFmtId="166" formatCode="00000"/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5" tint="0.39994506668294322"/>
      </font>
      <numFmt numFmtId="166" formatCode="00000"/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ont>
        <color theme="5" tint="0.39994506668294322"/>
      </font>
      <numFmt numFmtId="166" formatCode="00000"/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FFFF00"/>
        </patternFill>
      </fill>
    </dxf>
    <dxf>
      <font>
        <color theme="5" tint="0.39994506668294322"/>
      </font>
      <numFmt numFmtId="166" formatCode="00000"/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5" tint="0.39994506668294322"/>
      </font>
      <numFmt numFmtId="166" formatCode="00000"/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ont>
        <color theme="5" tint="0.39994506668294322"/>
      </font>
      <numFmt numFmtId="166" formatCode="00000"/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FFFF00"/>
        </patternFill>
      </fill>
    </dxf>
    <dxf>
      <font>
        <color theme="5" tint="0.39994506668294322"/>
      </font>
      <numFmt numFmtId="166" formatCode="00000"/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5" tint="0.39994506668294322"/>
      </font>
      <numFmt numFmtId="166" formatCode="00000"/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FFFF00"/>
        </patternFill>
      </fill>
    </dxf>
    <dxf>
      <font>
        <color theme="5" tint="0.39994506668294322"/>
      </font>
      <numFmt numFmtId="166" formatCode="00000"/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5" tint="0.39994506668294322"/>
      </font>
      <numFmt numFmtId="166" formatCode="00000"/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ont>
        <color theme="5" tint="0.39994506668294322"/>
      </font>
      <numFmt numFmtId="166" formatCode="00000"/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FFFF00"/>
        </patternFill>
      </fill>
    </dxf>
    <dxf>
      <font>
        <color theme="5" tint="0.39994506668294322"/>
      </font>
      <numFmt numFmtId="166" formatCode="00000"/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lor theme="5" tint="0.39994506668294322"/>
      </font>
      <numFmt numFmtId="166" formatCode="00000"/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ont>
        <color theme="5" tint="0.39994506668294322"/>
      </font>
      <numFmt numFmtId="166" formatCode="00000"/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FFFF00"/>
        </patternFill>
      </fill>
    </dxf>
    <dxf>
      <font>
        <color theme="5" tint="0.39994506668294322"/>
      </font>
      <numFmt numFmtId="166" formatCode="00000"/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FFFF00"/>
        </patternFill>
      </fill>
    </dxf>
    <dxf>
      <font>
        <color theme="5" tint="0.39994506668294322"/>
      </font>
      <numFmt numFmtId="166" formatCode="00000"/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ont>
        <color theme="5" tint="0.39994506668294322"/>
      </font>
      <numFmt numFmtId="166" formatCode="00000"/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FFFF00"/>
        </patternFill>
      </fill>
    </dxf>
    <dxf>
      <font>
        <color theme="5" tint="0.39994506668294322"/>
      </font>
      <numFmt numFmtId="166" formatCode="00000"/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FF"/>
      </font>
      <fill>
        <patternFill>
          <bgColor rgb="FFFF00FF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1"/>
        </patternFill>
      </fill>
    </dxf>
    <dxf>
      <font>
        <strike/>
        <color theme="0"/>
      </font>
      <fill>
        <patternFill patternType="lightUp">
          <f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ill>
        <patternFill patternType="darkVertical">
          <fgColor rgb="FF00B0F0"/>
          <bgColor rgb="FF92D050"/>
        </patternFill>
      </fill>
    </dxf>
    <dxf>
      <fill>
        <patternFill>
          <bgColor rgb="FF00B0F0"/>
        </patternFill>
      </fill>
    </dxf>
    <dxf>
      <fill>
        <patternFill patternType="darkVertical">
          <fgColor rgb="FFFFFF00"/>
          <bgColor rgb="FF00B0F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M123"/>
  <sheetViews>
    <sheetView topLeftCell="B1" zoomScale="75" zoomScaleNormal="75" workbookViewId="0">
      <selection activeCell="AK14" sqref="AK14"/>
    </sheetView>
  </sheetViews>
  <sheetFormatPr baseColWidth="10" defaultColWidth="11.42578125" defaultRowHeight="12.75" x14ac:dyDescent="0.2"/>
  <cols>
    <col min="1" max="1" width="4.28515625" style="35" hidden="1" customWidth="1"/>
    <col min="2" max="2" width="7.28515625" style="35" customWidth="1"/>
    <col min="3" max="5" width="4.28515625" style="35" customWidth="1"/>
    <col min="6" max="6" width="4.7109375" style="35" customWidth="1"/>
    <col min="7" max="12" width="5.5703125" style="35" customWidth="1"/>
    <col min="13" max="24" width="7.28515625" style="35" customWidth="1"/>
    <col min="25" max="28" width="5.5703125" style="35" customWidth="1"/>
    <col min="29" max="31" width="1.7109375" style="35" customWidth="1"/>
    <col min="32" max="32" width="13.5703125" style="35" customWidth="1"/>
    <col min="33" max="33" width="2.28515625" style="35" customWidth="1"/>
    <col min="34" max="34" width="8" style="35" customWidth="1"/>
    <col min="35" max="35" width="9" style="35" customWidth="1"/>
    <col min="36" max="16384" width="11.42578125" style="35"/>
  </cols>
  <sheetData>
    <row r="1" spans="1:39" ht="31.5" customHeight="1" thickBot="1" x14ac:dyDescent="0.25">
      <c r="B1" s="36" t="s">
        <v>22</v>
      </c>
      <c r="C1" s="37"/>
      <c r="D1" s="37"/>
      <c r="E1" s="37"/>
      <c r="F1" s="37"/>
      <c r="G1" s="37"/>
      <c r="H1" s="130" t="s">
        <v>23</v>
      </c>
      <c r="I1" s="130"/>
      <c r="J1" s="130"/>
      <c r="K1" s="37"/>
      <c r="L1" s="37"/>
      <c r="M1" s="131" t="s">
        <v>24</v>
      </c>
      <c r="N1" s="131"/>
      <c r="O1" s="132"/>
      <c r="P1" s="132"/>
      <c r="Q1" s="132"/>
      <c r="R1" s="132"/>
      <c r="S1" s="133" t="s">
        <v>25</v>
      </c>
      <c r="T1" s="133"/>
      <c r="U1" s="134"/>
      <c r="V1" s="134"/>
      <c r="W1" s="134"/>
      <c r="X1" s="134"/>
      <c r="Y1" s="134"/>
      <c r="Z1" s="38">
        <f>O1</f>
        <v>0</v>
      </c>
      <c r="AA1" s="39">
        <f>U1</f>
        <v>0</v>
      </c>
      <c r="AB1" s="40">
        <f>I1</f>
        <v>0</v>
      </c>
      <c r="AC1" s="36"/>
      <c r="AD1" s="41"/>
      <c r="AF1" s="137" t="s">
        <v>88</v>
      </c>
      <c r="AG1" s="138"/>
      <c r="AH1" s="138"/>
      <c r="AI1" s="138"/>
    </row>
    <row r="2" spans="1:39" ht="4.5" customHeight="1" thickBot="1" x14ac:dyDescent="0.25"/>
    <row r="3" spans="1:39" s="42" customFormat="1" ht="24" thickBot="1" x14ac:dyDescent="0.4">
      <c r="B3" s="43"/>
      <c r="C3" s="141" t="s">
        <v>27</v>
      </c>
      <c r="D3" s="141"/>
      <c r="E3" s="141"/>
      <c r="F3" s="141"/>
      <c r="G3" s="141"/>
      <c r="H3" s="142">
        <f>O1+1</f>
        <v>1</v>
      </c>
      <c r="I3" s="142"/>
      <c r="J3" s="143" t="s">
        <v>28</v>
      </c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F3" s="144" t="s">
        <v>29</v>
      </c>
      <c r="AG3" s="145"/>
      <c r="AH3" s="44" t="s">
        <v>30</v>
      </c>
      <c r="AI3" s="44" t="s">
        <v>31</v>
      </c>
      <c r="AK3" s="45"/>
    </row>
    <row r="4" spans="1:39" ht="3.75" customHeight="1" thickBot="1" x14ac:dyDescent="0.25"/>
    <row r="5" spans="1:39" ht="14.1" customHeight="1" thickBot="1" x14ac:dyDescent="0.25">
      <c r="A5" s="46"/>
      <c r="B5" s="47" t="s">
        <v>32</v>
      </c>
      <c r="C5" s="48"/>
      <c r="D5" s="48"/>
      <c r="E5" s="49"/>
      <c r="F5" s="49"/>
      <c r="G5" s="49"/>
      <c r="H5" s="49"/>
      <c r="I5" s="49"/>
      <c r="J5" s="49"/>
      <c r="K5" s="117"/>
      <c r="L5" s="117"/>
      <c r="M5" s="109" t="s">
        <v>33</v>
      </c>
      <c r="N5" s="120" t="s">
        <v>33</v>
      </c>
      <c r="O5" s="50">
        <v>9</v>
      </c>
      <c r="P5" s="51">
        <v>9</v>
      </c>
      <c r="Q5" s="52" t="s">
        <v>33</v>
      </c>
      <c r="R5" s="53" t="s">
        <v>33</v>
      </c>
      <c r="S5" s="50" t="s">
        <v>33</v>
      </c>
      <c r="T5" s="51" t="s">
        <v>33</v>
      </c>
      <c r="U5" s="52" t="s">
        <v>33</v>
      </c>
      <c r="V5" s="53" t="s">
        <v>33</v>
      </c>
      <c r="W5" s="50" t="s">
        <v>33</v>
      </c>
      <c r="X5" s="51" t="s">
        <v>33</v>
      </c>
      <c r="Y5" s="52">
        <v>5</v>
      </c>
      <c r="Z5" s="51">
        <v>5</v>
      </c>
      <c r="AA5" s="98"/>
      <c r="AB5" s="98"/>
      <c r="AC5" s="48"/>
      <c r="AD5" s="49"/>
      <c r="AE5" s="48">
        <f>IF(COUNTIF(M5:P5,5)=4,"-",COUNTIF(E5:AD5,9))</f>
        <v>2</v>
      </c>
      <c r="AF5" s="54" t="s">
        <v>32</v>
      </c>
      <c r="AG5" s="55"/>
      <c r="AH5" s="56">
        <f t="shared" ref="AH5:AH18" si="0">((COUNTIF(F5:AB5,8))+(COUNTIF(F5:AB5,1))+(COUNTIF(F5:AB5,2))+(COUNTIF(F5:AB5,3))+(COUNTIF(F5:AB5,4)))/2</f>
        <v>0</v>
      </c>
      <c r="AI5" s="57">
        <f t="shared" ref="AI5:AI14" si="1">AH5+AH27+AH48+AH69+AH90</f>
        <v>0</v>
      </c>
      <c r="AM5" s="58"/>
    </row>
    <row r="6" spans="1:39" ht="14.1" customHeight="1" thickBot="1" x14ac:dyDescent="0.25">
      <c r="A6" s="46"/>
      <c r="B6" s="47" t="s">
        <v>34</v>
      </c>
      <c r="C6" s="48"/>
      <c r="D6" s="48"/>
      <c r="E6" s="49"/>
      <c r="F6" s="49"/>
      <c r="G6" s="49"/>
      <c r="H6" s="49"/>
      <c r="I6" s="49"/>
      <c r="J6" s="49"/>
      <c r="K6" s="117"/>
      <c r="L6" s="117"/>
      <c r="M6" s="109">
        <v>9</v>
      </c>
      <c r="N6" s="120">
        <v>9</v>
      </c>
      <c r="O6" s="50" t="s">
        <v>33</v>
      </c>
      <c r="P6" s="51" t="s">
        <v>33</v>
      </c>
      <c r="Q6" s="52" t="s">
        <v>33</v>
      </c>
      <c r="R6" s="53" t="s">
        <v>33</v>
      </c>
      <c r="S6" s="50" t="s">
        <v>33</v>
      </c>
      <c r="T6" s="51" t="s">
        <v>33</v>
      </c>
      <c r="U6" s="52" t="s">
        <v>33</v>
      </c>
      <c r="V6" s="53" t="s">
        <v>33</v>
      </c>
      <c r="W6" s="50" t="s">
        <v>33</v>
      </c>
      <c r="X6" s="51" t="s">
        <v>33</v>
      </c>
      <c r="Y6" s="52" t="s">
        <v>33</v>
      </c>
      <c r="Z6" s="51" t="s">
        <v>33</v>
      </c>
      <c r="AA6" s="98"/>
      <c r="AB6" s="98"/>
      <c r="AC6" s="48"/>
      <c r="AD6" s="48"/>
      <c r="AE6" s="48">
        <f t="shared" ref="AE6:AE19" si="2">IF(COUNTIF(M6:P6,5)=4,"-",COUNTIF(E6:AD6,9))</f>
        <v>2</v>
      </c>
      <c r="AF6" s="54" t="s">
        <v>34</v>
      </c>
      <c r="AG6" s="55"/>
      <c r="AH6" s="56">
        <f t="shared" si="0"/>
        <v>0</v>
      </c>
      <c r="AI6" s="57">
        <f t="shared" si="1"/>
        <v>0</v>
      </c>
    </row>
    <row r="7" spans="1:39" ht="14.1" customHeight="1" thickBot="1" x14ac:dyDescent="0.25">
      <c r="A7" s="46"/>
      <c r="B7" s="47" t="s">
        <v>35</v>
      </c>
      <c r="C7" s="48"/>
      <c r="D7" s="48"/>
      <c r="E7" s="49"/>
      <c r="F7" s="49"/>
      <c r="G7" s="49"/>
      <c r="H7" s="49"/>
      <c r="I7" s="49"/>
      <c r="J7" s="49"/>
      <c r="K7" s="117"/>
      <c r="L7" s="117"/>
      <c r="M7" s="109">
        <v>9</v>
      </c>
      <c r="N7" s="120">
        <v>9</v>
      </c>
      <c r="O7" s="50" t="s">
        <v>33</v>
      </c>
      <c r="P7" s="51" t="s">
        <v>33</v>
      </c>
      <c r="Q7" s="52" t="s">
        <v>33</v>
      </c>
      <c r="R7" s="53" t="s">
        <v>33</v>
      </c>
      <c r="S7" s="50" t="s">
        <v>33</v>
      </c>
      <c r="T7" s="51" t="s">
        <v>33</v>
      </c>
      <c r="U7" s="52" t="s">
        <v>33</v>
      </c>
      <c r="V7" s="53" t="s">
        <v>33</v>
      </c>
      <c r="W7" s="50" t="s">
        <v>33</v>
      </c>
      <c r="X7" s="51" t="s">
        <v>33</v>
      </c>
      <c r="Y7" s="52" t="s">
        <v>33</v>
      </c>
      <c r="Z7" s="51" t="s">
        <v>33</v>
      </c>
      <c r="AA7" s="98"/>
      <c r="AB7" s="98"/>
      <c r="AC7" s="48"/>
      <c r="AD7" s="48"/>
      <c r="AE7" s="48">
        <f t="shared" si="2"/>
        <v>2</v>
      </c>
      <c r="AF7" s="54" t="s">
        <v>35</v>
      </c>
      <c r="AG7" s="55"/>
      <c r="AH7" s="56">
        <f t="shared" si="0"/>
        <v>0</v>
      </c>
      <c r="AI7" s="57">
        <f t="shared" si="1"/>
        <v>0</v>
      </c>
    </row>
    <row r="8" spans="1:39" ht="14.1" customHeight="1" thickBot="1" x14ac:dyDescent="0.25">
      <c r="A8" s="46"/>
      <c r="B8" s="47" t="s">
        <v>37</v>
      </c>
      <c r="C8" s="48"/>
      <c r="D8" s="48"/>
      <c r="E8" s="49"/>
      <c r="F8" s="49"/>
      <c r="G8" s="49"/>
      <c r="H8" s="49"/>
      <c r="I8" s="49"/>
      <c r="J8" s="49"/>
      <c r="K8" s="117"/>
      <c r="L8" s="117"/>
      <c r="M8" s="109" t="s">
        <v>33</v>
      </c>
      <c r="N8" s="120" t="s">
        <v>33</v>
      </c>
      <c r="O8" s="50">
        <v>9</v>
      </c>
      <c r="P8" s="51">
        <v>9</v>
      </c>
      <c r="Q8" s="52" t="s">
        <v>33</v>
      </c>
      <c r="R8" s="53" t="s">
        <v>33</v>
      </c>
      <c r="S8" s="50" t="s">
        <v>33</v>
      </c>
      <c r="T8" s="51" t="s">
        <v>33</v>
      </c>
      <c r="U8" s="52" t="s">
        <v>33</v>
      </c>
      <c r="V8" s="53" t="s">
        <v>33</v>
      </c>
      <c r="W8" s="50" t="s">
        <v>33</v>
      </c>
      <c r="X8" s="51" t="s">
        <v>33</v>
      </c>
      <c r="Y8" s="52">
        <v>5</v>
      </c>
      <c r="Z8" s="51">
        <v>5</v>
      </c>
      <c r="AA8" s="98"/>
      <c r="AB8" s="98"/>
      <c r="AC8" s="48"/>
      <c r="AD8" s="48"/>
      <c r="AE8" s="48">
        <f t="shared" si="2"/>
        <v>2</v>
      </c>
      <c r="AF8" s="54" t="s">
        <v>37</v>
      </c>
      <c r="AG8" s="55"/>
      <c r="AH8" s="56">
        <f t="shared" si="0"/>
        <v>0</v>
      </c>
      <c r="AI8" s="57">
        <f t="shared" si="1"/>
        <v>0</v>
      </c>
    </row>
    <row r="9" spans="1:39" ht="14.1" customHeight="1" thickBot="1" x14ac:dyDescent="0.25">
      <c r="A9" s="46"/>
      <c r="B9" s="47" t="s">
        <v>38</v>
      </c>
      <c r="C9" s="48"/>
      <c r="D9" s="48"/>
      <c r="E9" s="49"/>
      <c r="F9" s="49"/>
      <c r="G9" s="49"/>
      <c r="H9" s="49"/>
      <c r="I9" s="49"/>
      <c r="J9" s="49"/>
      <c r="K9" s="117"/>
      <c r="L9" s="117"/>
      <c r="M9" s="109" t="s">
        <v>33</v>
      </c>
      <c r="N9" s="120" t="s">
        <v>33</v>
      </c>
      <c r="O9" s="50">
        <v>9</v>
      </c>
      <c r="P9" s="51">
        <v>9</v>
      </c>
      <c r="Q9" s="52" t="s">
        <v>33</v>
      </c>
      <c r="R9" s="53" t="s">
        <v>33</v>
      </c>
      <c r="S9" s="50" t="s">
        <v>33</v>
      </c>
      <c r="T9" s="51" t="s">
        <v>33</v>
      </c>
      <c r="U9" s="52" t="s">
        <v>33</v>
      </c>
      <c r="V9" s="53" t="s">
        <v>33</v>
      </c>
      <c r="W9" s="50" t="s">
        <v>33</v>
      </c>
      <c r="X9" s="51" t="s">
        <v>33</v>
      </c>
      <c r="Y9" s="52">
        <v>5</v>
      </c>
      <c r="Z9" s="51">
        <v>5</v>
      </c>
      <c r="AA9" s="98"/>
      <c r="AB9" s="98"/>
      <c r="AC9" s="48"/>
      <c r="AD9" s="59"/>
      <c r="AE9" s="48">
        <f t="shared" si="2"/>
        <v>2</v>
      </c>
      <c r="AF9" s="54" t="s">
        <v>38</v>
      </c>
      <c r="AG9" s="55"/>
      <c r="AH9" s="56">
        <f t="shared" si="0"/>
        <v>0</v>
      </c>
      <c r="AI9" s="57">
        <f t="shared" si="1"/>
        <v>0</v>
      </c>
    </row>
    <row r="10" spans="1:39" ht="14.1" customHeight="1" thickBot="1" x14ac:dyDescent="0.25">
      <c r="A10" s="46"/>
      <c r="B10" s="47" t="s">
        <v>39</v>
      </c>
      <c r="C10" s="48"/>
      <c r="D10" s="48"/>
      <c r="E10" s="49"/>
      <c r="F10" s="49"/>
      <c r="G10" s="49"/>
      <c r="H10" s="49"/>
      <c r="I10" s="49"/>
      <c r="J10" s="49"/>
      <c r="K10" s="117"/>
      <c r="L10" s="117"/>
      <c r="M10" s="109">
        <v>9</v>
      </c>
      <c r="N10" s="120">
        <v>9</v>
      </c>
      <c r="O10" s="50" t="s">
        <v>33</v>
      </c>
      <c r="P10" s="51" t="s">
        <v>33</v>
      </c>
      <c r="Q10" s="52" t="s">
        <v>33</v>
      </c>
      <c r="R10" s="53" t="s">
        <v>33</v>
      </c>
      <c r="S10" s="50" t="s">
        <v>33</v>
      </c>
      <c r="T10" s="51" t="s">
        <v>33</v>
      </c>
      <c r="U10" s="52" t="s">
        <v>33</v>
      </c>
      <c r="V10" s="53" t="s">
        <v>33</v>
      </c>
      <c r="W10" s="50" t="s">
        <v>33</v>
      </c>
      <c r="X10" s="51" t="s">
        <v>33</v>
      </c>
      <c r="Y10" s="52" t="s">
        <v>33</v>
      </c>
      <c r="Z10" s="51" t="s">
        <v>33</v>
      </c>
      <c r="AA10" s="98"/>
      <c r="AB10" s="98"/>
      <c r="AC10" s="48"/>
      <c r="AD10" s="59"/>
      <c r="AE10" s="48">
        <f t="shared" si="2"/>
        <v>2</v>
      </c>
      <c r="AF10" s="54" t="s">
        <v>39</v>
      </c>
      <c r="AG10" s="55"/>
      <c r="AH10" s="56">
        <f t="shared" si="0"/>
        <v>0</v>
      </c>
      <c r="AI10" s="57">
        <f t="shared" si="1"/>
        <v>0</v>
      </c>
    </row>
    <row r="11" spans="1:39" ht="14.1" customHeight="1" thickBot="1" x14ac:dyDescent="0.25">
      <c r="A11" s="46"/>
      <c r="B11" s="47" t="s">
        <v>40</v>
      </c>
      <c r="C11" s="48"/>
      <c r="D11" s="48"/>
      <c r="E11" s="49"/>
      <c r="F11" s="49"/>
      <c r="G11" s="49"/>
      <c r="H11" s="49"/>
      <c r="I11" s="49"/>
      <c r="J11" s="49"/>
      <c r="K11" s="117"/>
      <c r="L11" s="117"/>
      <c r="M11" s="109" t="s">
        <v>33</v>
      </c>
      <c r="N11" s="120" t="s">
        <v>33</v>
      </c>
      <c r="O11" s="50">
        <v>9</v>
      </c>
      <c r="P11" s="51">
        <v>9</v>
      </c>
      <c r="Q11" s="52" t="s">
        <v>33</v>
      </c>
      <c r="R11" s="53" t="s">
        <v>33</v>
      </c>
      <c r="S11" s="50" t="s">
        <v>33</v>
      </c>
      <c r="T11" s="51" t="s">
        <v>33</v>
      </c>
      <c r="U11" s="52" t="s">
        <v>33</v>
      </c>
      <c r="V11" s="53" t="s">
        <v>33</v>
      </c>
      <c r="W11" s="50" t="s">
        <v>33</v>
      </c>
      <c r="X11" s="51" t="s">
        <v>33</v>
      </c>
      <c r="Y11" s="52">
        <v>5</v>
      </c>
      <c r="Z11" s="51">
        <v>5</v>
      </c>
      <c r="AA11" s="98"/>
      <c r="AB11" s="98"/>
      <c r="AC11" s="48"/>
      <c r="AD11" s="48"/>
      <c r="AE11" s="48">
        <f t="shared" si="2"/>
        <v>2</v>
      </c>
      <c r="AF11" s="54" t="s">
        <v>40</v>
      </c>
      <c r="AG11" s="55"/>
      <c r="AH11" s="56">
        <f t="shared" si="0"/>
        <v>0</v>
      </c>
      <c r="AI11" s="57">
        <f t="shared" si="1"/>
        <v>0</v>
      </c>
    </row>
    <row r="12" spans="1:39" ht="14.1" customHeight="1" thickBot="1" x14ac:dyDescent="0.25">
      <c r="A12" s="46"/>
      <c r="B12" s="47" t="s">
        <v>41</v>
      </c>
      <c r="C12" s="48"/>
      <c r="D12" s="48"/>
      <c r="E12" s="49"/>
      <c r="F12" s="49"/>
      <c r="G12" s="49"/>
      <c r="H12" s="49"/>
      <c r="I12" s="49"/>
      <c r="J12" s="49"/>
      <c r="K12" s="117"/>
      <c r="L12" s="117"/>
      <c r="M12" s="109">
        <v>9</v>
      </c>
      <c r="N12" s="120">
        <v>9</v>
      </c>
      <c r="O12" s="50" t="s">
        <v>33</v>
      </c>
      <c r="P12" s="51" t="s">
        <v>33</v>
      </c>
      <c r="Q12" s="52" t="s">
        <v>33</v>
      </c>
      <c r="R12" s="53" t="s">
        <v>33</v>
      </c>
      <c r="S12" s="50" t="s">
        <v>33</v>
      </c>
      <c r="T12" s="51" t="s">
        <v>33</v>
      </c>
      <c r="U12" s="52" t="s">
        <v>33</v>
      </c>
      <c r="V12" s="53" t="s">
        <v>33</v>
      </c>
      <c r="W12" s="50" t="s">
        <v>33</v>
      </c>
      <c r="X12" s="51" t="s">
        <v>33</v>
      </c>
      <c r="Y12" s="52" t="s">
        <v>33</v>
      </c>
      <c r="Z12" s="51" t="s">
        <v>33</v>
      </c>
      <c r="AA12" s="98"/>
      <c r="AB12" s="98"/>
      <c r="AC12" s="48"/>
      <c r="AD12" s="48"/>
      <c r="AE12" s="48">
        <f t="shared" si="2"/>
        <v>2</v>
      </c>
      <c r="AF12" s="54" t="s">
        <v>41</v>
      </c>
      <c r="AG12" s="55"/>
      <c r="AH12" s="56">
        <f t="shared" si="0"/>
        <v>0</v>
      </c>
      <c r="AI12" s="57">
        <f t="shared" si="1"/>
        <v>0</v>
      </c>
    </row>
    <row r="13" spans="1:39" ht="14.1" customHeight="1" thickBot="1" x14ac:dyDescent="0.25">
      <c r="B13" s="47" t="s">
        <v>42</v>
      </c>
      <c r="C13" s="48"/>
      <c r="D13" s="60"/>
      <c r="E13" s="49"/>
      <c r="F13" s="49"/>
      <c r="G13" s="49"/>
      <c r="H13" s="49"/>
      <c r="I13" s="49"/>
      <c r="J13" s="49"/>
      <c r="K13" s="117"/>
      <c r="L13" s="117"/>
      <c r="M13" s="109">
        <v>6</v>
      </c>
      <c r="N13" s="120">
        <v>6</v>
      </c>
      <c r="O13" s="50">
        <v>9</v>
      </c>
      <c r="P13" s="51">
        <v>9</v>
      </c>
      <c r="Q13" s="52">
        <v>5</v>
      </c>
      <c r="R13" s="53">
        <v>5</v>
      </c>
      <c r="S13" s="50">
        <v>5</v>
      </c>
      <c r="T13" s="51">
        <v>5</v>
      </c>
      <c r="U13" s="52">
        <v>5</v>
      </c>
      <c r="V13" s="53">
        <v>5</v>
      </c>
      <c r="W13" s="50">
        <v>5</v>
      </c>
      <c r="X13" s="51">
        <v>5</v>
      </c>
      <c r="Y13" s="52">
        <v>5</v>
      </c>
      <c r="Z13" s="51">
        <v>5</v>
      </c>
      <c r="AA13" s="98"/>
      <c r="AB13" s="98"/>
      <c r="AC13" s="48"/>
      <c r="AD13" s="48"/>
      <c r="AE13" s="48">
        <f t="shared" si="2"/>
        <v>2</v>
      </c>
      <c r="AF13" s="54" t="s">
        <v>42</v>
      </c>
      <c r="AG13" s="61"/>
      <c r="AH13" s="56">
        <f t="shared" si="0"/>
        <v>0</v>
      </c>
      <c r="AI13" s="57">
        <f t="shared" si="1"/>
        <v>0</v>
      </c>
    </row>
    <row r="14" spans="1:39" ht="14.1" customHeight="1" thickBot="1" x14ac:dyDescent="0.25">
      <c r="B14" s="47" t="s">
        <v>43</v>
      </c>
      <c r="C14" s="48"/>
      <c r="D14" s="48"/>
      <c r="E14" s="49"/>
      <c r="F14" s="49"/>
      <c r="G14" s="49"/>
      <c r="H14" s="49"/>
      <c r="I14" s="49"/>
      <c r="J14" s="49"/>
      <c r="K14" s="117"/>
      <c r="L14" s="117"/>
      <c r="M14" s="109">
        <v>9</v>
      </c>
      <c r="N14" s="120">
        <v>9</v>
      </c>
      <c r="O14" s="50" t="s">
        <v>33</v>
      </c>
      <c r="P14" s="51" t="s">
        <v>33</v>
      </c>
      <c r="Q14" s="52" t="s">
        <v>33</v>
      </c>
      <c r="R14" s="53" t="s">
        <v>33</v>
      </c>
      <c r="S14" s="50" t="s">
        <v>33</v>
      </c>
      <c r="T14" s="51" t="s">
        <v>33</v>
      </c>
      <c r="U14" s="52" t="s">
        <v>33</v>
      </c>
      <c r="V14" s="53" t="s">
        <v>33</v>
      </c>
      <c r="W14" s="50" t="s">
        <v>33</v>
      </c>
      <c r="X14" s="51" t="s">
        <v>33</v>
      </c>
      <c r="Y14" s="52" t="s">
        <v>33</v>
      </c>
      <c r="Z14" s="51" t="s">
        <v>33</v>
      </c>
      <c r="AA14" s="98"/>
      <c r="AB14" s="98"/>
      <c r="AC14" s="48"/>
      <c r="AD14" s="48"/>
      <c r="AE14" s="48">
        <f t="shared" si="2"/>
        <v>2</v>
      </c>
      <c r="AF14" s="54" t="s">
        <v>43</v>
      </c>
      <c r="AG14" s="61"/>
      <c r="AH14" s="56">
        <f t="shared" si="0"/>
        <v>0</v>
      </c>
      <c r="AI14" s="57">
        <f t="shared" si="1"/>
        <v>0</v>
      </c>
    </row>
    <row r="15" spans="1:39" ht="14.1" customHeight="1" thickBot="1" x14ac:dyDescent="0.25">
      <c r="B15" s="47" t="s">
        <v>75</v>
      </c>
      <c r="C15" s="48" t="s">
        <v>36</v>
      </c>
      <c r="D15" s="48"/>
      <c r="E15" s="49"/>
      <c r="F15" s="49"/>
      <c r="G15" s="49"/>
      <c r="H15" s="49"/>
      <c r="I15" s="49"/>
      <c r="J15" s="49"/>
      <c r="K15" s="117"/>
      <c r="L15" s="117"/>
      <c r="M15" s="109">
        <v>5</v>
      </c>
      <c r="N15" s="120">
        <v>5</v>
      </c>
      <c r="O15" s="109">
        <v>5</v>
      </c>
      <c r="P15" s="120">
        <v>5</v>
      </c>
      <c r="Q15" s="109">
        <v>5</v>
      </c>
      <c r="R15" s="120">
        <v>5</v>
      </c>
      <c r="S15" s="109">
        <v>5</v>
      </c>
      <c r="T15" s="120">
        <v>5</v>
      </c>
      <c r="U15" s="109">
        <v>5</v>
      </c>
      <c r="V15" s="120">
        <v>5</v>
      </c>
      <c r="W15" s="109">
        <v>5</v>
      </c>
      <c r="X15" s="120">
        <v>5</v>
      </c>
      <c r="Y15" s="109">
        <v>5</v>
      </c>
      <c r="Z15" s="120">
        <v>5</v>
      </c>
      <c r="AA15" s="98"/>
      <c r="AB15" s="98"/>
      <c r="AC15" s="48"/>
      <c r="AD15" s="48"/>
      <c r="AE15" s="128" t="str">
        <f>IF(COUNTIF(M15:P15,5)=4,"-",COUNTIF(E15:AD15,9))</f>
        <v>-</v>
      </c>
      <c r="AF15" s="54" t="s">
        <v>75</v>
      </c>
      <c r="AG15" s="61"/>
      <c r="AH15" s="56">
        <f>((COUNTIF(F15:AB15,8))+(COUNTIF(F15:AB15,1))+(COUNTIF(F15:AB15,2))+(COUNTIF(F15:AB15,3))+(COUNTIF(F15:AB15,4)))/2</f>
        <v>0</v>
      </c>
      <c r="AI15" s="57">
        <f>AH14+AH35+AH55+AH75+AH95</f>
        <v>0</v>
      </c>
    </row>
    <row r="16" spans="1:39" ht="14.1" customHeight="1" thickBot="1" x14ac:dyDescent="0.25">
      <c r="B16" s="47" t="s">
        <v>44</v>
      </c>
      <c r="C16" s="48"/>
      <c r="D16" s="48"/>
      <c r="E16" s="49"/>
      <c r="F16" s="49"/>
      <c r="G16" s="49"/>
      <c r="H16" s="49"/>
      <c r="I16" s="49"/>
      <c r="J16" s="49"/>
      <c r="K16" s="117"/>
      <c r="L16" s="117"/>
      <c r="M16" s="109" t="s">
        <v>33</v>
      </c>
      <c r="N16" s="120" t="s">
        <v>33</v>
      </c>
      <c r="O16" s="50">
        <v>9</v>
      </c>
      <c r="P16" s="51">
        <v>9</v>
      </c>
      <c r="Q16" s="52" t="s">
        <v>33</v>
      </c>
      <c r="R16" s="53" t="s">
        <v>33</v>
      </c>
      <c r="S16" s="50" t="s">
        <v>33</v>
      </c>
      <c r="T16" s="51" t="s">
        <v>33</v>
      </c>
      <c r="U16" s="52" t="s">
        <v>33</v>
      </c>
      <c r="V16" s="53" t="s">
        <v>33</v>
      </c>
      <c r="W16" s="50" t="s">
        <v>33</v>
      </c>
      <c r="X16" s="51" t="s">
        <v>33</v>
      </c>
      <c r="Y16" s="52">
        <v>5</v>
      </c>
      <c r="Z16" s="51">
        <v>5</v>
      </c>
      <c r="AA16" s="98"/>
      <c r="AB16" s="98"/>
      <c r="AC16" s="48" t="s">
        <v>33</v>
      </c>
      <c r="AD16" s="48"/>
      <c r="AE16" s="48">
        <f t="shared" si="2"/>
        <v>2</v>
      </c>
      <c r="AF16" s="54" t="s">
        <v>44</v>
      </c>
      <c r="AG16" s="61"/>
      <c r="AH16" s="56">
        <f t="shared" si="0"/>
        <v>0</v>
      </c>
      <c r="AI16" s="57">
        <f>AH16+AH38+AH59+AH80+AH101</f>
        <v>0</v>
      </c>
    </row>
    <row r="17" spans="1:39" ht="14.1" customHeight="1" thickBot="1" x14ac:dyDescent="0.25">
      <c r="B17" s="62" t="s">
        <v>76</v>
      </c>
      <c r="C17" s="48" t="s">
        <v>36</v>
      </c>
      <c r="D17" s="48"/>
      <c r="E17" s="49"/>
      <c r="F17" s="49"/>
      <c r="G17" s="49"/>
      <c r="H17" s="49"/>
      <c r="I17" s="49"/>
      <c r="J17" s="49"/>
      <c r="K17" s="117"/>
      <c r="L17" s="117"/>
      <c r="M17" s="109">
        <v>5</v>
      </c>
      <c r="N17" s="120">
        <v>5</v>
      </c>
      <c r="O17" s="50">
        <v>5</v>
      </c>
      <c r="P17" s="51">
        <v>5</v>
      </c>
      <c r="Q17" s="52">
        <v>5</v>
      </c>
      <c r="R17" s="53">
        <v>5</v>
      </c>
      <c r="S17" s="50">
        <v>5</v>
      </c>
      <c r="T17" s="51">
        <v>5</v>
      </c>
      <c r="U17" s="52">
        <v>5</v>
      </c>
      <c r="V17" s="53">
        <v>5</v>
      </c>
      <c r="W17" s="50">
        <v>5</v>
      </c>
      <c r="X17" s="51">
        <v>5</v>
      </c>
      <c r="Y17" s="52">
        <v>5</v>
      </c>
      <c r="Z17" s="51">
        <v>5</v>
      </c>
      <c r="AA17" s="98"/>
      <c r="AB17" s="98"/>
      <c r="AC17" s="48"/>
      <c r="AD17" s="48"/>
      <c r="AE17" s="48" t="str">
        <f t="shared" si="2"/>
        <v>-</v>
      </c>
      <c r="AF17" s="54" t="s">
        <v>76</v>
      </c>
      <c r="AG17" s="61"/>
      <c r="AH17" s="56">
        <f t="shared" si="0"/>
        <v>0</v>
      </c>
      <c r="AI17" s="57">
        <f>AH17+AH39+AH60+AH81+AH102</f>
        <v>5</v>
      </c>
    </row>
    <row r="18" spans="1:39" ht="14.1" customHeight="1" thickBot="1" x14ac:dyDescent="0.25">
      <c r="B18" s="62" t="s">
        <v>20</v>
      </c>
      <c r="C18" s="48" t="s">
        <v>36</v>
      </c>
      <c r="D18" s="48"/>
      <c r="E18" s="49"/>
      <c r="F18" s="49"/>
      <c r="G18" s="49"/>
      <c r="H18" s="49"/>
      <c r="I18" s="49"/>
      <c r="J18" s="49"/>
      <c r="K18" s="117"/>
      <c r="L18" s="117"/>
      <c r="M18" s="109">
        <v>5</v>
      </c>
      <c r="N18" s="120">
        <v>5</v>
      </c>
      <c r="O18" s="50">
        <v>5</v>
      </c>
      <c r="P18" s="51">
        <v>5</v>
      </c>
      <c r="Q18" s="52">
        <v>5</v>
      </c>
      <c r="R18" s="53">
        <v>5</v>
      </c>
      <c r="S18" s="50">
        <v>5</v>
      </c>
      <c r="T18" s="51">
        <v>5</v>
      </c>
      <c r="U18" s="52">
        <v>5</v>
      </c>
      <c r="V18" s="53">
        <v>5</v>
      </c>
      <c r="W18" s="50">
        <v>5</v>
      </c>
      <c r="X18" s="51">
        <v>5</v>
      </c>
      <c r="Y18" s="52">
        <v>5</v>
      </c>
      <c r="Z18" s="51">
        <v>5</v>
      </c>
      <c r="AA18" s="98"/>
      <c r="AB18" s="98"/>
      <c r="AC18" s="48"/>
      <c r="AD18" s="48"/>
      <c r="AE18" s="48" t="str">
        <f t="shared" si="2"/>
        <v>-</v>
      </c>
      <c r="AF18" s="54" t="s">
        <v>20</v>
      </c>
      <c r="AG18" s="61"/>
      <c r="AH18" s="56">
        <f t="shared" si="0"/>
        <v>0</v>
      </c>
      <c r="AI18" s="57">
        <f>AH18+AH40+AH61+AH82+AH103</f>
        <v>7</v>
      </c>
    </row>
    <row r="19" spans="1:39" ht="14.1" customHeight="1" x14ac:dyDescent="0.2">
      <c r="B19" s="62" t="s">
        <v>45</v>
      </c>
      <c r="C19" s="48" t="s">
        <v>36</v>
      </c>
      <c r="D19" s="48"/>
      <c r="E19" s="49"/>
      <c r="F19" s="49"/>
      <c r="G19" s="49"/>
      <c r="H19" s="49"/>
      <c r="I19" s="49"/>
      <c r="J19" s="49"/>
      <c r="K19" s="117"/>
      <c r="L19" s="117"/>
      <c r="M19" s="109">
        <v>5</v>
      </c>
      <c r="N19" s="120">
        <v>5</v>
      </c>
      <c r="O19" s="50">
        <v>5</v>
      </c>
      <c r="P19" s="51">
        <v>5</v>
      </c>
      <c r="Q19" s="52">
        <v>5</v>
      </c>
      <c r="R19" s="53">
        <v>5</v>
      </c>
      <c r="S19" s="50">
        <v>5</v>
      </c>
      <c r="T19" s="51">
        <v>5</v>
      </c>
      <c r="U19" s="52">
        <v>5</v>
      </c>
      <c r="V19" s="53">
        <v>5</v>
      </c>
      <c r="W19" s="50">
        <v>5</v>
      </c>
      <c r="X19" s="51">
        <v>5</v>
      </c>
      <c r="Y19" s="52">
        <v>5</v>
      </c>
      <c r="Z19" s="51">
        <v>5</v>
      </c>
      <c r="AA19" s="98"/>
      <c r="AB19" s="98"/>
      <c r="AC19" s="48"/>
      <c r="AD19" s="48"/>
      <c r="AE19" s="48" t="str">
        <f t="shared" si="2"/>
        <v>-</v>
      </c>
      <c r="AF19" s="54" t="s">
        <v>45</v>
      </c>
      <c r="AG19" s="61"/>
      <c r="AH19" s="56">
        <f>((COUNTIF(K19:AB19,8))+(COUNTIF(K19:AB19,1))+(COUNTIF(K19:AB19,2))+(COUNTIF(K19:AB19,3))+(COUNTIF(K19:AB19,4)))/2</f>
        <v>0</v>
      </c>
      <c r="AI19" s="57">
        <f>AH19+AH41+AH62+AH83+AH104</f>
        <v>7</v>
      </c>
    </row>
    <row r="20" spans="1:39" ht="12" customHeight="1" x14ac:dyDescent="0.2">
      <c r="B20" s="47"/>
      <c r="C20" s="63"/>
      <c r="D20" s="63"/>
      <c r="E20" s="63"/>
      <c r="F20" s="63"/>
      <c r="G20" s="63"/>
      <c r="H20" s="63"/>
      <c r="I20" s="63"/>
      <c r="J20" s="63"/>
      <c r="K20" s="105"/>
      <c r="L20" s="105"/>
      <c r="M20" s="118" t="str">
        <f>"PR"&amp;((COUNTIF(M5:N19,1)/2))</f>
        <v>PR0</v>
      </c>
      <c r="N20" s="105" t="str">
        <f>"EPN"&amp;((COUNTIF(M5:N19,2)/2))</f>
        <v>EPN0</v>
      </c>
      <c r="O20" s="64" t="str">
        <f>"PR"&amp;((COUNTIF(O5:P19,1)/2))</f>
        <v>PR0</v>
      </c>
      <c r="P20" s="64" t="str">
        <f>"EPN"&amp;((COUNTIF(O5:P19,2)/2))</f>
        <v>EPN0</v>
      </c>
      <c r="Q20" s="64" t="str">
        <f>"PR"&amp;((COUNTIF(Q5:R19,1)/2))</f>
        <v>PR0</v>
      </c>
      <c r="R20" s="64" t="str">
        <f>"EPN"&amp;((COUNTIF(Q5:R19,2)/2))</f>
        <v>EPN0</v>
      </c>
      <c r="S20" s="64" t="str">
        <f>"PR"&amp;((COUNTIF(S5:T19,1)/2))</f>
        <v>PR0</v>
      </c>
      <c r="T20" s="64" t="str">
        <f>"EPN"&amp;((COUNTIF(S5:T19,2)/2))</f>
        <v>EPN0</v>
      </c>
      <c r="U20" s="64" t="str">
        <f>"PR"&amp;((COUNTIF(U5:V19,1)/2))</f>
        <v>PR0</v>
      </c>
      <c r="V20" s="64" t="str">
        <f>"EPN"&amp;((COUNTIF(U5:V19,2)/2))</f>
        <v>EPN0</v>
      </c>
      <c r="W20" s="64" t="str">
        <f>"PR"&amp;((COUNTIF(W5:X19,1)/2))</f>
        <v>PR0</v>
      </c>
      <c r="X20" s="64" t="str">
        <f>"EPN"&amp;((COUNTIF(W5:X19,2)/2))</f>
        <v>EPN0</v>
      </c>
      <c r="Y20" s="105" t="str">
        <f>"PR"&amp;((COUNTIF(Y5:Z19,1)/2))</f>
        <v>PR0</v>
      </c>
      <c r="Z20" s="106" t="str">
        <f>"EPN"&amp;((COUNTIF(Y5:Z19,2)/2))</f>
        <v>EPN0</v>
      </c>
      <c r="AA20" s="99"/>
      <c r="AB20" s="99"/>
      <c r="AC20" s="63"/>
      <c r="AD20" s="63"/>
      <c r="AF20" s="61"/>
      <c r="AG20" s="61"/>
      <c r="AH20" s="65">
        <f>SUM(AH5:AH19)</f>
        <v>0</v>
      </c>
      <c r="AI20" s="65">
        <f>IF(AH20="","",AH20)</f>
        <v>0</v>
      </c>
    </row>
    <row r="21" spans="1:39" ht="10.5" customHeight="1" x14ac:dyDescent="0.2">
      <c r="C21" s="140"/>
      <c r="D21" s="140"/>
      <c r="E21" s="140"/>
      <c r="F21" s="140"/>
      <c r="G21" s="140"/>
      <c r="H21" s="140"/>
      <c r="I21" s="140"/>
      <c r="J21" s="140"/>
      <c r="K21" s="146"/>
      <c r="L21" s="146"/>
      <c r="M21" s="147">
        <f>COUNTIF(M5:N19,1)/2+COUNTIF(M5:N19,2)/2</f>
        <v>0</v>
      </c>
      <c r="N21" s="136"/>
      <c r="O21" s="135">
        <f>COUNTIF(O5:P19,1)/2+COUNTIF(O5:P19,2)/2</f>
        <v>0</v>
      </c>
      <c r="P21" s="136"/>
      <c r="Q21" s="135">
        <f>COUNTIF(Q5:R19,1)/2+COUNTIF(Q5:R19,2)/2</f>
        <v>0</v>
      </c>
      <c r="R21" s="136"/>
      <c r="S21" s="135">
        <f>COUNTIF(S5:T19,1)/2+COUNTIF(S5:T19,2)/2</f>
        <v>0</v>
      </c>
      <c r="T21" s="136"/>
      <c r="U21" s="135">
        <f>COUNTIF(U5:V19,1)/2+COUNTIF(U5:V19,2)/2</f>
        <v>0</v>
      </c>
      <c r="V21" s="136"/>
      <c r="W21" s="135">
        <f>COUNTIF(W5:X19,1)/2+COUNTIF(W5:X19,2)/2</f>
        <v>0</v>
      </c>
      <c r="X21" s="136"/>
      <c r="Y21" s="135">
        <f>COUNTIF(Y5:Z19,1)/2+COUNTIF(Y5:Z19,2)/2</f>
        <v>0</v>
      </c>
      <c r="Z21" s="148"/>
      <c r="AA21" s="139"/>
      <c r="AB21" s="139"/>
      <c r="AC21" s="140"/>
      <c r="AD21" s="140"/>
    </row>
    <row r="22" spans="1:39" s="58" customFormat="1" ht="15.75" customHeight="1" x14ac:dyDescent="0.2">
      <c r="B22" s="66"/>
      <c r="C22" s="66"/>
      <c r="D22" s="129"/>
      <c r="E22" s="129"/>
      <c r="F22" s="129"/>
      <c r="G22" s="129"/>
      <c r="H22" s="129"/>
      <c r="I22" s="129"/>
      <c r="J22" s="129" t="s">
        <v>46</v>
      </c>
      <c r="K22" s="129"/>
      <c r="L22" s="129" t="s">
        <v>47</v>
      </c>
      <c r="M22" s="129"/>
      <c r="N22" s="129" t="s">
        <v>48</v>
      </c>
      <c r="O22" s="129"/>
      <c r="P22" s="129" t="s">
        <v>49</v>
      </c>
      <c r="Q22" s="129"/>
      <c r="R22" s="129" t="s">
        <v>50</v>
      </c>
      <c r="S22" s="129"/>
      <c r="T22" s="129" t="s">
        <v>51</v>
      </c>
      <c r="U22" s="129"/>
      <c r="V22" s="129" t="s">
        <v>52</v>
      </c>
      <c r="W22" s="129"/>
      <c r="X22" s="129" t="s">
        <v>53</v>
      </c>
      <c r="Y22" s="129"/>
      <c r="Z22" s="129" t="s">
        <v>54</v>
      </c>
      <c r="AA22" s="129"/>
      <c r="AB22" s="129"/>
      <c r="AC22" s="129"/>
      <c r="AD22" s="67"/>
      <c r="AE22" s="67"/>
      <c r="AF22" s="35"/>
      <c r="AG22" s="35"/>
      <c r="AM22" s="35"/>
    </row>
    <row r="23" spans="1:39" ht="16.5" customHeight="1" x14ac:dyDescent="0.2">
      <c r="AF23" s="68"/>
      <c r="AG23" s="68"/>
      <c r="AH23" s="68"/>
      <c r="AI23" s="68"/>
    </row>
    <row r="24" spans="1:39" ht="3.75" customHeight="1" thickBot="1" x14ac:dyDescent="0.4">
      <c r="A24" s="69"/>
      <c r="B24" s="69"/>
      <c r="C24" s="69"/>
      <c r="D24" s="69"/>
      <c r="E24" s="70"/>
      <c r="F24" s="70"/>
      <c r="G24" s="70"/>
      <c r="H24" s="70"/>
      <c r="I24" s="71"/>
      <c r="J24" s="71"/>
      <c r="K24" s="71"/>
      <c r="L24" s="71"/>
      <c r="M24" s="71"/>
      <c r="N24" s="71"/>
      <c r="O24" s="72"/>
      <c r="P24" s="73"/>
      <c r="Q24" s="73"/>
      <c r="R24" s="73"/>
    </row>
    <row r="25" spans="1:39" s="42" customFormat="1" ht="24" thickBot="1" x14ac:dyDescent="0.4">
      <c r="B25" s="43"/>
      <c r="C25" s="141" t="s">
        <v>55</v>
      </c>
      <c r="D25" s="141"/>
      <c r="E25" s="141"/>
      <c r="F25" s="141"/>
      <c r="G25" s="141"/>
      <c r="H25" s="142">
        <f>H3+1</f>
        <v>2</v>
      </c>
      <c r="I25" s="142"/>
      <c r="J25" s="143" t="s">
        <v>28</v>
      </c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F25" s="144" t="s">
        <v>29</v>
      </c>
      <c r="AG25" s="145"/>
      <c r="AH25" s="44" t="s">
        <v>30</v>
      </c>
      <c r="AI25" s="44" t="s">
        <v>31</v>
      </c>
    </row>
    <row r="26" spans="1:39" ht="3.75" customHeight="1" thickBot="1" x14ac:dyDescent="0.25">
      <c r="AH26" s="74"/>
      <c r="AI26" s="74"/>
    </row>
    <row r="27" spans="1:39" ht="14.1" customHeight="1" thickBot="1" x14ac:dyDescent="0.25">
      <c r="A27" s="46"/>
      <c r="B27" s="47" t="s">
        <v>32</v>
      </c>
      <c r="C27" s="48"/>
      <c r="D27" s="48"/>
      <c r="E27" s="49"/>
      <c r="F27" s="49"/>
      <c r="G27" s="49"/>
      <c r="H27" s="49"/>
      <c r="I27" s="50"/>
      <c r="J27" s="53"/>
      <c r="K27" s="50"/>
      <c r="L27" s="51"/>
      <c r="M27" s="50">
        <v>9</v>
      </c>
      <c r="N27" s="51">
        <v>9</v>
      </c>
      <c r="O27" s="52" t="s">
        <v>33</v>
      </c>
      <c r="P27" s="53" t="s">
        <v>33</v>
      </c>
      <c r="Q27" s="50" t="s">
        <v>33</v>
      </c>
      <c r="R27" s="51" t="s">
        <v>33</v>
      </c>
      <c r="S27" s="52" t="s">
        <v>33</v>
      </c>
      <c r="T27" s="53" t="s">
        <v>33</v>
      </c>
      <c r="U27" s="50" t="s">
        <v>33</v>
      </c>
      <c r="V27" s="51" t="s">
        <v>33</v>
      </c>
      <c r="W27" s="52">
        <v>5</v>
      </c>
      <c r="X27" s="51">
        <v>5</v>
      </c>
      <c r="Y27" s="48" t="s">
        <v>33</v>
      </c>
      <c r="Z27" s="48" t="s">
        <v>33</v>
      </c>
      <c r="AA27" s="48"/>
      <c r="AB27" s="48"/>
      <c r="AC27" s="48"/>
      <c r="AD27" s="48"/>
      <c r="AE27" s="48">
        <f>IF(COUNTIF(M27:P27,5)=4,"-",COUNTIF(E27:AD27,9))</f>
        <v>2</v>
      </c>
      <c r="AF27" s="75" t="str">
        <f t="shared" ref="AF27:AF36" si="3">AF5</f>
        <v>BRUNO</v>
      </c>
      <c r="AG27" s="76"/>
      <c r="AH27" s="56">
        <f t="shared" ref="AH27:AH41" si="4">((COUNTIF(F27:AB27,8))+(COUNTIF(F27:AB27,1))+(COUNTIF(F27:AB27,2))+(COUNTIF(F27:AB27,3))+(COUNTIF(F27:AB27,4)))/2</f>
        <v>0</v>
      </c>
      <c r="AI27" s="57">
        <f t="shared" ref="AI27:AI36" si="5">AH5+AH27+AH48+AH69+AH90</f>
        <v>0</v>
      </c>
    </row>
    <row r="28" spans="1:39" ht="14.1" customHeight="1" thickBot="1" x14ac:dyDescent="0.25">
      <c r="A28" s="46"/>
      <c r="B28" s="47" t="s">
        <v>34</v>
      </c>
      <c r="C28" s="48"/>
      <c r="D28" s="48"/>
      <c r="E28" s="49"/>
      <c r="F28" s="49"/>
      <c r="G28" s="49"/>
      <c r="H28" s="49"/>
      <c r="I28" s="50"/>
      <c r="J28" s="53"/>
      <c r="K28" s="50"/>
      <c r="L28" s="51"/>
      <c r="M28" s="50">
        <v>9</v>
      </c>
      <c r="N28" s="51">
        <v>9</v>
      </c>
      <c r="O28" s="52" t="s">
        <v>33</v>
      </c>
      <c r="P28" s="53" t="s">
        <v>33</v>
      </c>
      <c r="Q28" s="50" t="s">
        <v>33</v>
      </c>
      <c r="R28" s="51" t="s">
        <v>33</v>
      </c>
      <c r="S28" s="52" t="s">
        <v>33</v>
      </c>
      <c r="T28" s="53" t="s">
        <v>33</v>
      </c>
      <c r="U28" s="50" t="s">
        <v>33</v>
      </c>
      <c r="V28" s="51" t="s">
        <v>33</v>
      </c>
      <c r="W28" s="52" t="s">
        <v>33</v>
      </c>
      <c r="X28" s="51" t="s">
        <v>33</v>
      </c>
      <c r="Y28" s="48" t="s">
        <v>33</v>
      </c>
      <c r="Z28" s="48"/>
      <c r="AA28" s="48"/>
      <c r="AB28" s="48"/>
      <c r="AC28" s="48"/>
      <c r="AD28" s="48"/>
      <c r="AE28" s="48">
        <f t="shared" ref="AE28:AE41" si="6">IF(COUNTIF(M28:P28,5)=4,"-",COUNTIF(E28:AD28,9))</f>
        <v>2</v>
      </c>
      <c r="AF28" s="75" t="str">
        <f t="shared" si="3"/>
        <v>CHRISTINE</v>
      </c>
      <c r="AG28" s="76"/>
      <c r="AH28" s="56">
        <f t="shared" si="4"/>
        <v>0</v>
      </c>
      <c r="AI28" s="57">
        <f t="shared" si="5"/>
        <v>0</v>
      </c>
    </row>
    <row r="29" spans="1:39" ht="14.1" customHeight="1" thickBot="1" x14ac:dyDescent="0.25">
      <c r="A29" s="46"/>
      <c r="B29" s="47" t="s">
        <v>35</v>
      </c>
      <c r="C29" s="48" t="s">
        <v>36</v>
      </c>
      <c r="D29" s="48"/>
      <c r="E29" s="49"/>
      <c r="F29" s="49"/>
      <c r="G29" s="49"/>
      <c r="H29" s="49"/>
      <c r="I29" s="50">
        <v>5</v>
      </c>
      <c r="J29" s="53">
        <v>5</v>
      </c>
      <c r="K29" s="50">
        <v>5</v>
      </c>
      <c r="L29" s="51">
        <v>5</v>
      </c>
      <c r="M29" s="50">
        <v>5</v>
      </c>
      <c r="N29" s="51">
        <v>5</v>
      </c>
      <c r="O29" s="52">
        <v>5</v>
      </c>
      <c r="P29" s="53">
        <v>5</v>
      </c>
      <c r="Q29" s="50">
        <v>5</v>
      </c>
      <c r="R29" s="51">
        <v>5</v>
      </c>
      <c r="S29" s="52">
        <v>5</v>
      </c>
      <c r="T29" s="53">
        <v>5</v>
      </c>
      <c r="U29" s="50">
        <v>5</v>
      </c>
      <c r="V29" s="51">
        <v>5</v>
      </c>
      <c r="W29" s="52">
        <v>5</v>
      </c>
      <c r="X29" s="51">
        <v>5</v>
      </c>
      <c r="Y29" s="48"/>
      <c r="Z29" s="48"/>
      <c r="AA29" s="48"/>
      <c r="AB29" s="48"/>
      <c r="AC29" s="48"/>
      <c r="AD29" s="48"/>
      <c r="AE29" s="48" t="str">
        <f t="shared" si="6"/>
        <v>-</v>
      </c>
      <c r="AF29" s="75" t="str">
        <f t="shared" si="3"/>
        <v>CORINNE</v>
      </c>
      <c r="AG29" s="76"/>
      <c r="AH29" s="56">
        <f t="shared" si="4"/>
        <v>0</v>
      </c>
      <c r="AI29" s="57">
        <f t="shared" si="5"/>
        <v>0</v>
      </c>
    </row>
    <row r="30" spans="1:39" ht="14.1" customHeight="1" thickBot="1" x14ac:dyDescent="0.25">
      <c r="A30" s="46"/>
      <c r="B30" s="47" t="s">
        <v>37</v>
      </c>
      <c r="C30" s="48"/>
      <c r="D30" s="48"/>
      <c r="E30" s="49"/>
      <c r="F30" s="49"/>
      <c r="G30" s="49"/>
      <c r="H30" s="49"/>
      <c r="I30" s="50"/>
      <c r="J30" s="53"/>
      <c r="K30" s="50"/>
      <c r="L30" s="51"/>
      <c r="M30" s="50">
        <v>9</v>
      </c>
      <c r="N30" s="51">
        <v>9</v>
      </c>
      <c r="O30" s="52" t="s">
        <v>33</v>
      </c>
      <c r="P30" s="53" t="s">
        <v>33</v>
      </c>
      <c r="Q30" s="50" t="s">
        <v>33</v>
      </c>
      <c r="R30" s="53" t="s">
        <v>33</v>
      </c>
      <c r="S30" s="50" t="s">
        <v>33</v>
      </c>
      <c r="T30" s="53" t="s">
        <v>33</v>
      </c>
      <c r="U30" s="50" t="s">
        <v>33</v>
      </c>
      <c r="V30" s="51" t="s">
        <v>33</v>
      </c>
      <c r="W30" s="52">
        <v>5</v>
      </c>
      <c r="X30" s="51">
        <v>5</v>
      </c>
      <c r="Y30" s="48"/>
      <c r="Z30" s="48"/>
      <c r="AA30" s="48"/>
      <c r="AB30" s="48"/>
      <c r="AC30" s="48"/>
      <c r="AD30" s="48"/>
      <c r="AE30" s="48">
        <f t="shared" si="6"/>
        <v>2</v>
      </c>
      <c r="AF30" s="75" t="str">
        <f t="shared" si="3"/>
        <v>FABIEN</v>
      </c>
      <c r="AG30" s="76"/>
      <c r="AH30" s="56">
        <f t="shared" si="4"/>
        <v>0</v>
      </c>
      <c r="AI30" s="57">
        <f t="shared" si="5"/>
        <v>0</v>
      </c>
    </row>
    <row r="31" spans="1:39" ht="14.1" customHeight="1" thickBot="1" x14ac:dyDescent="0.25">
      <c r="A31" s="46"/>
      <c r="B31" s="47" t="s">
        <v>38</v>
      </c>
      <c r="C31" s="48"/>
      <c r="D31" s="48"/>
      <c r="E31" s="49"/>
      <c r="F31" s="49"/>
      <c r="G31" s="49"/>
      <c r="H31" s="49"/>
      <c r="I31" s="50"/>
      <c r="J31" s="53"/>
      <c r="K31" s="50"/>
      <c r="L31" s="51"/>
      <c r="M31" s="50">
        <v>9</v>
      </c>
      <c r="N31" s="51">
        <v>9</v>
      </c>
      <c r="O31" s="52" t="s">
        <v>33</v>
      </c>
      <c r="P31" s="53" t="s">
        <v>33</v>
      </c>
      <c r="Q31" s="50" t="s">
        <v>33</v>
      </c>
      <c r="R31" s="51" t="s">
        <v>33</v>
      </c>
      <c r="S31" s="52" t="s">
        <v>33</v>
      </c>
      <c r="T31" s="53" t="s">
        <v>33</v>
      </c>
      <c r="U31" s="50" t="s">
        <v>33</v>
      </c>
      <c r="V31" s="51" t="s">
        <v>33</v>
      </c>
      <c r="W31" s="52">
        <v>5</v>
      </c>
      <c r="X31" s="51">
        <v>5</v>
      </c>
      <c r="Y31" s="48"/>
      <c r="Z31" s="48"/>
      <c r="AA31" s="48"/>
      <c r="AB31" s="48"/>
      <c r="AC31" s="48"/>
      <c r="AD31" s="48"/>
      <c r="AE31" s="48">
        <f t="shared" si="6"/>
        <v>2</v>
      </c>
      <c r="AF31" s="75" t="str">
        <f t="shared" si="3"/>
        <v>FLORINE</v>
      </c>
      <c r="AG31" s="76"/>
      <c r="AH31" s="56">
        <f t="shared" si="4"/>
        <v>0</v>
      </c>
      <c r="AI31" s="57">
        <f t="shared" si="5"/>
        <v>0</v>
      </c>
    </row>
    <row r="32" spans="1:39" ht="14.1" customHeight="1" thickBot="1" x14ac:dyDescent="0.25">
      <c r="A32" s="46"/>
      <c r="B32" s="47" t="s">
        <v>39</v>
      </c>
      <c r="C32" s="48"/>
      <c r="D32" s="48"/>
      <c r="E32" s="49"/>
      <c r="F32" s="49"/>
      <c r="G32" s="49"/>
      <c r="H32" s="49"/>
      <c r="I32" s="50"/>
      <c r="J32" s="53"/>
      <c r="K32" s="50"/>
      <c r="L32" s="51"/>
      <c r="M32" s="50">
        <v>9</v>
      </c>
      <c r="N32" s="51">
        <v>9</v>
      </c>
      <c r="O32" s="52" t="s">
        <v>33</v>
      </c>
      <c r="P32" s="53" t="s">
        <v>33</v>
      </c>
      <c r="Q32" s="50" t="s">
        <v>33</v>
      </c>
      <c r="R32" s="51" t="s">
        <v>33</v>
      </c>
      <c r="S32" s="52" t="s">
        <v>33</v>
      </c>
      <c r="T32" s="53" t="s">
        <v>33</v>
      </c>
      <c r="U32" s="50" t="s">
        <v>33</v>
      </c>
      <c r="V32" s="51" t="s">
        <v>33</v>
      </c>
      <c r="W32" s="52" t="s">
        <v>33</v>
      </c>
      <c r="X32" s="51" t="s">
        <v>33</v>
      </c>
      <c r="Y32" s="48"/>
      <c r="Z32" s="48"/>
      <c r="AA32" s="48"/>
      <c r="AB32" s="48"/>
      <c r="AC32" s="48"/>
      <c r="AD32" s="48"/>
      <c r="AE32" s="48">
        <f t="shared" si="6"/>
        <v>2</v>
      </c>
      <c r="AF32" s="75" t="str">
        <f t="shared" si="3"/>
        <v>LAURIE</v>
      </c>
      <c r="AG32" s="76"/>
      <c r="AH32" s="56">
        <f t="shared" si="4"/>
        <v>0</v>
      </c>
      <c r="AI32" s="57">
        <f t="shared" si="5"/>
        <v>0</v>
      </c>
    </row>
    <row r="33" spans="1:35" ht="14.1" customHeight="1" thickBot="1" x14ac:dyDescent="0.25">
      <c r="A33" s="46"/>
      <c r="B33" s="47" t="s">
        <v>40</v>
      </c>
      <c r="C33" s="48"/>
      <c r="D33" s="48"/>
      <c r="E33" s="49"/>
      <c r="F33" s="49"/>
      <c r="G33" s="49"/>
      <c r="H33" s="49"/>
      <c r="I33" s="50"/>
      <c r="J33" s="53"/>
      <c r="K33" s="50"/>
      <c r="L33" s="51"/>
      <c r="M33" s="50">
        <v>9</v>
      </c>
      <c r="N33" s="51">
        <v>9</v>
      </c>
      <c r="O33" s="52" t="s">
        <v>33</v>
      </c>
      <c r="P33" s="53" t="s">
        <v>33</v>
      </c>
      <c r="Q33" s="50" t="s">
        <v>33</v>
      </c>
      <c r="R33" s="51" t="s">
        <v>33</v>
      </c>
      <c r="S33" s="52" t="s">
        <v>33</v>
      </c>
      <c r="T33" s="53" t="s">
        <v>33</v>
      </c>
      <c r="U33" s="50"/>
      <c r="V33" s="51"/>
      <c r="W33" s="52">
        <v>5</v>
      </c>
      <c r="X33" s="51">
        <v>5</v>
      </c>
      <c r="Y33" s="48"/>
      <c r="Z33" s="48"/>
      <c r="AA33" s="48"/>
      <c r="AB33" s="48"/>
      <c r="AC33" s="48"/>
      <c r="AD33" s="48"/>
      <c r="AE33" s="48">
        <f t="shared" si="6"/>
        <v>2</v>
      </c>
      <c r="AF33" s="75" t="str">
        <f t="shared" si="3"/>
        <v>MARIE-ANGE</v>
      </c>
      <c r="AG33" s="76"/>
      <c r="AH33" s="56">
        <f t="shared" si="4"/>
        <v>0</v>
      </c>
      <c r="AI33" s="57">
        <f t="shared" si="5"/>
        <v>0</v>
      </c>
    </row>
    <row r="34" spans="1:35" ht="14.1" customHeight="1" thickBot="1" x14ac:dyDescent="0.25">
      <c r="A34" s="46"/>
      <c r="B34" s="47" t="s">
        <v>41</v>
      </c>
      <c r="C34" s="48"/>
      <c r="D34" s="48"/>
      <c r="E34" s="49"/>
      <c r="F34" s="49"/>
      <c r="G34" s="49"/>
      <c r="H34" s="49"/>
      <c r="I34" s="50" t="s">
        <v>33</v>
      </c>
      <c r="J34" s="53" t="s">
        <v>33</v>
      </c>
      <c r="K34" s="50" t="s">
        <v>33</v>
      </c>
      <c r="L34" s="51" t="s">
        <v>33</v>
      </c>
      <c r="M34" s="50">
        <v>9</v>
      </c>
      <c r="N34" s="51">
        <v>9</v>
      </c>
      <c r="O34" s="52" t="s">
        <v>33</v>
      </c>
      <c r="P34" s="53" t="s">
        <v>33</v>
      </c>
      <c r="Q34" s="50" t="s">
        <v>33</v>
      </c>
      <c r="R34" s="51" t="s">
        <v>33</v>
      </c>
      <c r="S34" s="52" t="s">
        <v>33</v>
      </c>
      <c r="T34" s="53" t="s">
        <v>33</v>
      </c>
      <c r="U34" s="50" t="s">
        <v>33</v>
      </c>
      <c r="V34" s="51" t="s">
        <v>33</v>
      </c>
      <c r="W34" s="52" t="s">
        <v>33</v>
      </c>
      <c r="X34" s="51" t="s">
        <v>33</v>
      </c>
      <c r="Y34" s="48"/>
      <c r="Z34" s="48"/>
      <c r="AA34" s="48"/>
      <c r="AB34" s="48"/>
      <c r="AC34" s="48"/>
      <c r="AD34" s="48"/>
      <c r="AE34" s="48">
        <f t="shared" si="6"/>
        <v>2</v>
      </c>
      <c r="AF34" s="75" t="str">
        <f t="shared" si="3"/>
        <v>MARINE</v>
      </c>
      <c r="AG34" s="76"/>
      <c r="AH34" s="56">
        <f t="shared" si="4"/>
        <v>0</v>
      </c>
      <c r="AI34" s="57">
        <f t="shared" si="5"/>
        <v>0</v>
      </c>
    </row>
    <row r="35" spans="1:35" ht="14.1" customHeight="1" thickBot="1" x14ac:dyDescent="0.25">
      <c r="A35" s="46"/>
      <c r="B35" s="47" t="s">
        <v>42</v>
      </c>
      <c r="C35" s="48"/>
      <c r="D35" s="48"/>
      <c r="E35" s="49"/>
      <c r="F35" s="49"/>
      <c r="G35" s="49"/>
      <c r="H35" s="49"/>
      <c r="I35" s="50"/>
      <c r="J35" s="53"/>
      <c r="K35" s="50"/>
      <c r="L35" s="51"/>
      <c r="M35" s="52">
        <v>6</v>
      </c>
      <c r="N35" s="53">
        <v>6</v>
      </c>
      <c r="O35" s="50">
        <v>9</v>
      </c>
      <c r="P35" s="51">
        <v>9</v>
      </c>
      <c r="Q35" s="52">
        <v>5</v>
      </c>
      <c r="R35" s="53">
        <v>5</v>
      </c>
      <c r="S35" s="50">
        <v>5</v>
      </c>
      <c r="T35" s="51">
        <v>5</v>
      </c>
      <c r="U35" s="52">
        <v>5</v>
      </c>
      <c r="V35" s="53">
        <v>5</v>
      </c>
      <c r="W35" s="50">
        <v>5</v>
      </c>
      <c r="X35" s="51">
        <v>5</v>
      </c>
      <c r="Y35" s="48"/>
      <c r="Z35" s="48"/>
      <c r="AA35" s="48"/>
      <c r="AB35" s="48"/>
      <c r="AC35" s="48"/>
      <c r="AD35" s="48"/>
      <c r="AE35" s="48">
        <f t="shared" si="6"/>
        <v>2</v>
      </c>
      <c r="AF35" s="75" t="str">
        <f t="shared" si="3"/>
        <v>MARJORIE</v>
      </c>
      <c r="AG35" s="76"/>
      <c r="AH35" s="56">
        <f t="shared" si="4"/>
        <v>0</v>
      </c>
      <c r="AI35" s="57">
        <f t="shared" si="5"/>
        <v>0</v>
      </c>
    </row>
    <row r="36" spans="1:35" ht="14.1" customHeight="1" thickBot="1" x14ac:dyDescent="0.25">
      <c r="A36" s="46"/>
      <c r="B36" s="47" t="s">
        <v>43</v>
      </c>
      <c r="C36" s="48"/>
      <c r="D36" s="48"/>
      <c r="E36" s="49"/>
      <c r="F36" s="49"/>
      <c r="G36" s="49"/>
      <c r="H36" s="49"/>
      <c r="I36" s="50" t="s">
        <v>33</v>
      </c>
      <c r="J36" s="53" t="s">
        <v>33</v>
      </c>
      <c r="K36" s="50" t="s">
        <v>33</v>
      </c>
      <c r="L36" s="51" t="s">
        <v>33</v>
      </c>
      <c r="M36" s="50">
        <v>9</v>
      </c>
      <c r="N36" s="51">
        <v>9</v>
      </c>
      <c r="O36" s="52" t="s">
        <v>33</v>
      </c>
      <c r="P36" s="53" t="s">
        <v>33</v>
      </c>
      <c r="Q36" s="50" t="s">
        <v>33</v>
      </c>
      <c r="R36" s="51" t="s">
        <v>33</v>
      </c>
      <c r="S36" s="52" t="s">
        <v>33</v>
      </c>
      <c r="T36" s="53" t="s">
        <v>33</v>
      </c>
      <c r="U36" s="50" t="s">
        <v>33</v>
      </c>
      <c r="V36" s="51" t="s">
        <v>33</v>
      </c>
      <c r="W36" s="52" t="s">
        <v>33</v>
      </c>
      <c r="X36" s="51" t="s">
        <v>33</v>
      </c>
      <c r="Y36" s="48" t="s">
        <v>33</v>
      </c>
      <c r="Z36" s="48"/>
      <c r="AA36" s="48"/>
      <c r="AB36" s="48"/>
      <c r="AC36" s="48"/>
      <c r="AD36" s="48"/>
      <c r="AE36" s="48">
        <f t="shared" si="6"/>
        <v>2</v>
      </c>
      <c r="AF36" s="75" t="str">
        <f t="shared" si="3"/>
        <v>SABINE</v>
      </c>
      <c r="AG36" s="76"/>
      <c r="AH36" s="56">
        <f t="shared" si="4"/>
        <v>0</v>
      </c>
      <c r="AI36" s="57">
        <f t="shared" si="5"/>
        <v>0</v>
      </c>
    </row>
    <row r="37" spans="1:35" ht="14.1" customHeight="1" thickBot="1" x14ac:dyDescent="0.25">
      <c r="A37" s="46"/>
      <c r="B37" s="47" t="s">
        <v>75</v>
      </c>
      <c r="C37" s="48"/>
      <c r="D37" s="48"/>
      <c r="E37" s="49"/>
      <c r="F37" s="49"/>
      <c r="G37" s="49"/>
      <c r="H37" s="49"/>
      <c r="I37" s="50"/>
      <c r="J37" s="53"/>
      <c r="K37" s="50"/>
      <c r="L37" s="51"/>
      <c r="M37" s="50">
        <v>9</v>
      </c>
      <c r="N37" s="51">
        <v>9</v>
      </c>
      <c r="O37" s="52"/>
      <c r="P37" s="53"/>
      <c r="Q37" s="50"/>
      <c r="R37" s="53"/>
      <c r="S37" s="52"/>
      <c r="T37" s="53"/>
      <c r="U37" s="50"/>
      <c r="V37" s="51"/>
      <c r="W37" s="52"/>
      <c r="X37" s="51"/>
      <c r="Y37" s="48"/>
      <c r="Z37" s="48"/>
      <c r="AA37" s="48"/>
      <c r="AB37" s="48"/>
      <c r="AC37" s="48"/>
      <c r="AD37" s="48"/>
      <c r="AE37" s="128">
        <f>IF(COUNTIF(M37:P37,5)=4,"-",COUNTIF(E37:AD37,9))</f>
        <v>2</v>
      </c>
      <c r="AF37" s="75" t="s">
        <v>75</v>
      </c>
      <c r="AG37" s="76"/>
      <c r="AH37" s="56">
        <f>((COUNTIF(F37:AB37,8))+(COUNTIF(F37:AB37,1))+(COUNTIF(F37:AB37,2))+(COUNTIF(F37:AB37,3))+(COUNTIF(F37:AB37,4)))/2</f>
        <v>0</v>
      </c>
      <c r="AI37" s="57">
        <f>AH14+AH35+AH55+AH75+AH95</f>
        <v>0</v>
      </c>
    </row>
    <row r="38" spans="1:35" ht="14.1" customHeight="1" thickBot="1" x14ac:dyDescent="0.25">
      <c r="A38" s="46"/>
      <c r="B38" s="47" t="s">
        <v>44</v>
      </c>
      <c r="C38" s="48"/>
      <c r="D38" s="48"/>
      <c r="E38" s="49"/>
      <c r="F38" s="49"/>
      <c r="G38" s="49"/>
      <c r="H38" s="49"/>
      <c r="I38" s="50"/>
      <c r="J38" s="53"/>
      <c r="K38" s="50"/>
      <c r="L38" s="51"/>
      <c r="M38" s="50">
        <v>9</v>
      </c>
      <c r="N38" s="51">
        <v>9</v>
      </c>
      <c r="O38" s="52" t="s">
        <v>33</v>
      </c>
      <c r="P38" s="53" t="s">
        <v>33</v>
      </c>
      <c r="Q38" s="50" t="s">
        <v>33</v>
      </c>
      <c r="R38" s="53" t="s">
        <v>33</v>
      </c>
      <c r="S38" s="50" t="s">
        <v>33</v>
      </c>
      <c r="T38" s="53" t="s">
        <v>33</v>
      </c>
      <c r="U38" s="50" t="s">
        <v>33</v>
      </c>
      <c r="V38" s="51" t="s">
        <v>33</v>
      </c>
      <c r="W38" s="52">
        <v>5</v>
      </c>
      <c r="X38" s="51">
        <v>5</v>
      </c>
      <c r="Y38" s="48"/>
      <c r="Z38" s="48"/>
      <c r="AA38" s="48"/>
      <c r="AB38" s="48"/>
      <c r="AC38" s="48"/>
      <c r="AD38" s="59"/>
      <c r="AE38" s="48">
        <f t="shared" si="6"/>
        <v>2</v>
      </c>
      <c r="AF38" s="75" t="str">
        <f>AF16</f>
        <v>VIOLAINE</v>
      </c>
      <c r="AG38" s="76"/>
      <c r="AH38" s="56">
        <f t="shared" si="4"/>
        <v>0</v>
      </c>
      <c r="AI38" s="57">
        <f>AH16+AH38+AH59+AH80+AH101</f>
        <v>0</v>
      </c>
    </row>
    <row r="39" spans="1:35" ht="14.1" customHeight="1" thickBot="1" x14ac:dyDescent="0.25">
      <c r="A39" s="46"/>
      <c r="B39" s="62" t="s">
        <v>76</v>
      </c>
      <c r="C39" s="48"/>
      <c r="D39" s="48"/>
      <c r="E39" s="49"/>
      <c r="F39" s="49"/>
      <c r="G39" s="49"/>
      <c r="H39" s="49"/>
      <c r="I39" s="50">
        <v>5</v>
      </c>
      <c r="J39" s="53">
        <v>5</v>
      </c>
      <c r="K39" s="50">
        <v>5</v>
      </c>
      <c r="L39" s="51">
        <v>5</v>
      </c>
      <c r="M39" s="50">
        <v>9</v>
      </c>
      <c r="N39" s="51">
        <v>9</v>
      </c>
      <c r="O39" s="52">
        <v>1</v>
      </c>
      <c r="P39" s="53">
        <v>1</v>
      </c>
      <c r="Q39" s="50">
        <v>1</v>
      </c>
      <c r="R39" s="51">
        <v>1</v>
      </c>
      <c r="S39" s="52">
        <v>1</v>
      </c>
      <c r="T39" s="53">
        <v>1</v>
      </c>
      <c r="U39" s="50">
        <v>1</v>
      </c>
      <c r="V39" s="51">
        <v>1</v>
      </c>
      <c r="W39" s="52">
        <v>1</v>
      </c>
      <c r="X39" s="51">
        <v>1</v>
      </c>
      <c r="Y39" s="48"/>
      <c r="Z39" s="48"/>
      <c r="AA39" s="48"/>
      <c r="AB39" s="48"/>
      <c r="AC39" s="48"/>
      <c r="AD39" s="59"/>
      <c r="AE39" s="48">
        <f t="shared" si="6"/>
        <v>2</v>
      </c>
      <c r="AF39" s="75" t="str">
        <f>AF17</f>
        <v>Lucas</v>
      </c>
      <c r="AG39" s="76"/>
      <c r="AH39" s="56">
        <f t="shared" si="4"/>
        <v>5</v>
      </c>
      <c r="AI39" s="57">
        <f>AH17+AH39+AH60+AH81+AH102</f>
        <v>5</v>
      </c>
    </row>
    <row r="40" spans="1:35" ht="12" customHeight="1" thickBot="1" x14ac:dyDescent="0.25">
      <c r="A40" s="46"/>
      <c r="B40" s="62" t="s">
        <v>20</v>
      </c>
      <c r="C40" s="48" t="s">
        <v>36</v>
      </c>
      <c r="D40" s="48"/>
      <c r="E40" s="49"/>
      <c r="F40" s="49"/>
      <c r="G40" s="49"/>
      <c r="H40" s="49"/>
      <c r="I40" s="50">
        <v>5</v>
      </c>
      <c r="J40" s="53">
        <v>5</v>
      </c>
      <c r="K40" s="50">
        <v>5</v>
      </c>
      <c r="L40" s="51">
        <v>5</v>
      </c>
      <c r="M40" s="50">
        <v>5</v>
      </c>
      <c r="N40" s="51">
        <v>5</v>
      </c>
      <c r="O40" s="52">
        <v>5</v>
      </c>
      <c r="P40" s="53">
        <v>5</v>
      </c>
      <c r="Q40" s="50">
        <v>5</v>
      </c>
      <c r="R40" s="51">
        <v>5</v>
      </c>
      <c r="S40" s="52">
        <v>5</v>
      </c>
      <c r="T40" s="53">
        <v>5</v>
      </c>
      <c r="U40" s="50">
        <v>5</v>
      </c>
      <c r="V40" s="51">
        <v>5</v>
      </c>
      <c r="W40" s="52">
        <v>5</v>
      </c>
      <c r="X40" s="51">
        <v>5</v>
      </c>
      <c r="Y40" s="48"/>
      <c r="Z40" s="48"/>
      <c r="AA40" s="48"/>
      <c r="AB40" s="48"/>
      <c r="AC40" s="48"/>
      <c r="AD40" s="48"/>
      <c r="AE40" s="48" t="str">
        <f t="shared" si="6"/>
        <v>-</v>
      </c>
      <c r="AF40" s="75" t="str">
        <f>AF18</f>
        <v>Emeline</v>
      </c>
      <c r="AG40" s="76"/>
      <c r="AH40" s="56">
        <f t="shared" si="4"/>
        <v>0</v>
      </c>
      <c r="AI40" s="57">
        <f>AH18+AH40+AH61+AH82+AH103</f>
        <v>7</v>
      </c>
    </row>
    <row r="41" spans="1:35" ht="12" customHeight="1" x14ac:dyDescent="0.2">
      <c r="A41" s="46"/>
      <c r="B41" s="62" t="s">
        <v>45</v>
      </c>
      <c r="C41" s="48" t="s">
        <v>36</v>
      </c>
      <c r="D41" s="60"/>
      <c r="E41" s="49"/>
      <c r="F41" s="49"/>
      <c r="G41" s="49"/>
      <c r="H41" s="49"/>
      <c r="I41" s="50">
        <v>5</v>
      </c>
      <c r="J41" s="53">
        <v>5</v>
      </c>
      <c r="K41" s="50">
        <v>5</v>
      </c>
      <c r="L41" s="51">
        <v>5</v>
      </c>
      <c r="M41" s="50">
        <v>5</v>
      </c>
      <c r="N41" s="51">
        <v>5</v>
      </c>
      <c r="O41" s="52">
        <v>5</v>
      </c>
      <c r="P41" s="53">
        <v>5</v>
      </c>
      <c r="Q41" s="50">
        <v>5</v>
      </c>
      <c r="R41" s="51">
        <v>5</v>
      </c>
      <c r="S41" s="52">
        <v>5</v>
      </c>
      <c r="T41" s="53">
        <v>5</v>
      </c>
      <c r="U41" s="50">
        <v>5</v>
      </c>
      <c r="V41" s="51">
        <v>5</v>
      </c>
      <c r="W41" s="52">
        <v>5</v>
      </c>
      <c r="X41" s="51">
        <v>5</v>
      </c>
      <c r="Y41" s="48"/>
      <c r="Z41" s="48"/>
      <c r="AA41" s="48"/>
      <c r="AB41" s="48"/>
      <c r="AC41" s="48"/>
      <c r="AD41" s="48"/>
      <c r="AE41" s="48" t="str">
        <f t="shared" si="6"/>
        <v>-</v>
      </c>
      <c r="AF41" s="75" t="str">
        <f>AF19</f>
        <v>Raphaël</v>
      </c>
      <c r="AG41" s="76"/>
      <c r="AH41" s="56">
        <f t="shared" si="4"/>
        <v>0</v>
      </c>
      <c r="AI41" s="57">
        <f>AH19+AH41+AH62+AH83+AH104</f>
        <v>7</v>
      </c>
    </row>
    <row r="42" spans="1:35" ht="12" customHeight="1" x14ac:dyDescent="0.2">
      <c r="B42" s="47"/>
      <c r="C42" s="63"/>
      <c r="D42" s="63"/>
      <c r="E42" s="63"/>
      <c r="F42" s="63"/>
      <c r="G42" s="63"/>
      <c r="H42" s="63"/>
      <c r="I42" s="118" t="str">
        <f>"PR"&amp;((COUNTIF(I27:J41,1)/2))</f>
        <v>PR0</v>
      </c>
      <c r="J42" s="105" t="str">
        <f>"EPN"&amp;((COUNTIF(I27:J41,2)/2))</f>
        <v>EPN0</v>
      </c>
      <c r="K42" s="64" t="str">
        <f>"PR"&amp;((COUNTIF(K27:L41,1)/2))</f>
        <v>PR0</v>
      </c>
      <c r="L42" s="64" t="str">
        <f>"EPN"&amp;((COUNTIF(K27:L41,2)/2))</f>
        <v>EPN0</v>
      </c>
      <c r="M42" s="64" t="str">
        <f>"PR"&amp;((COUNTIF(M27:N41,1)/2))</f>
        <v>PR0</v>
      </c>
      <c r="N42" s="64" t="str">
        <f>"EPN"&amp;((COUNTIF(M27:N41,2)/2))</f>
        <v>EPN0</v>
      </c>
      <c r="O42" s="64" t="str">
        <f>"PR"&amp;((COUNTIF(O27:P41,1)/2))</f>
        <v>PR1</v>
      </c>
      <c r="P42" s="64" t="str">
        <f>"EPN"&amp;((COUNTIF(O27:P41,2)/2))</f>
        <v>EPN0</v>
      </c>
      <c r="Q42" s="64" t="str">
        <f>"PR"&amp;((COUNTIF(Q27:R41,1)/2))</f>
        <v>PR1</v>
      </c>
      <c r="R42" s="64" t="str">
        <f>"EPN"&amp;((COUNTIF(Q27:R41,2)/2))</f>
        <v>EPN0</v>
      </c>
      <c r="S42" s="64" t="str">
        <f>"PR"&amp;((COUNTIF(S27:T41,1)/2))</f>
        <v>PR1</v>
      </c>
      <c r="T42" s="64" t="str">
        <f>"EPN"&amp;((COUNTIF(S27:T41,2)/2))</f>
        <v>EPN0</v>
      </c>
      <c r="U42" s="64" t="str">
        <f>"PR"&amp;((COUNTIF(U27:V41,1)/2))</f>
        <v>PR1</v>
      </c>
      <c r="V42" s="64" t="str">
        <f>"EPN"&amp;((COUNTIF(U27:V41,2)/2))</f>
        <v>EPN0</v>
      </c>
      <c r="W42" s="64" t="str">
        <f>"PR"&amp;((COUNTIF(W27:X41,1)/2))</f>
        <v>PR1</v>
      </c>
      <c r="X42" s="64" t="str">
        <f>"EPN"&amp;((COUNTIF(W27:X41,2)/2))</f>
        <v>EPN0</v>
      </c>
      <c r="Y42" s="63"/>
      <c r="Z42" s="63"/>
      <c r="AA42" s="63"/>
      <c r="AB42" s="63"/>
      <c r="AC42" s="63"/>
      <c r="AD42" s="63"/>
      <c r="AF42" s="77"/>
      <c r="AG42" s="77"/>
      <c r="AH42" s="65">
        <f>SUM(AH27:AH41)</f>
        <v>5</v>
      </c>
      <c r="AI42" s="65">
        <f>IF(AH42="","",AI20+AH42)</f>
        <v>5</v>
      </c>
    </row>
    <row r="43" spans="1:35" ht="10.5" customHeight="1" x14ac:dyDescent="0.2">
      <c r="C43" s="140"/>
      <c r="D43" s="140"/>
      <c r="E43" s="140"/>
      <c r="F43" s="140"/>
      <c r="G43" s="140"/>
      <c r="H43" s="140"/>
      <c r="I43" s="147">
        <f>COUNTIF(I27:J41,1)/2+COUNTIF(I27:J41,2)/2</f>
        <v>0</v>
      </c>
      <c r="J43" s="136"/>
      <c r="K43" s="135">
        <f>COUNTIF(K27:L41,1)/2+COUNTIF(K27:L41,2)/2</f>
        <v>0</v>
      </c>
      <c r="L43" s="136"/>
      <c r="M43" s="135">
        <f>COUNTIF(M27:N41,1)/2+COUNTIF(M27:N41,2)/2</f>
        <v>0</v>
      </c>
      <c r="N43" s="136"/>
      <c r="O43" s="135">
        <f>COUNTIF(O27:P41,1)/2+COUNTIF(O27:P41,2)/2</f>
        <v>1</v>
      </c>
      <c r="P43" s="136"/>
      <c r="Q43" s="135">
        <f>COUNTIF(Q27:R41,1)/2+COUNTIF(Q27:R41,2)/2</f>
        <v>1</v>
      </c>
      <c r="R43" s="136"/>
      <c r="S43" s="135">
        <f>COUNTIF(S27:T41,1)/2+COUNTIF(S27:T41,2)/2</f>
        <v>1</v>
      </c>
      <c r="T43" s="136"/>
      <c r="U43" s="135">
        <f>COUNTIF(U27:V41,1)/2+COUNTIF(U27:V41,2)/2</f>
        <v>1</v>
      </c>
      <c r="V43" s="136"/>
      <c r="W43" s="135">
        <f>COUNTIF(W27:X41,1)/2+COUNTIF(W27:X41,2)/2</f>
        <v>1</v>
      </c>
      <c r="X43" s="136"/>
      <c r="Y43" s="140"/>
      <c r="Z43" s="140"/>
      <c r="AA43" s="140"/>
      <c r="AB43" s="140"/>
      <c r="AC43" s="140"/>
      <c r="AD43" s="140"/>
      <c r="AF43" s="74"/>
      <c r="AG43" s="74"/>
    </row>
    <row r="44" spans="1:35" s="58" customFormat="1" ht="13.5" customHeight="1" x14ac:dyDescent="0.2">
      <c r="B44" s="66"/>
      <c r="C44" s="66"/>
      <c r="D44" s="129"/>
      <c r="E44" s="129"/>
      <c r="F44" s="129"/>
      <c r="G44" s="129"/>
      <c r="H44" s="129" t="s">
        <v>58</v>
      </c>
      <c r="I44" s="129"/>
      <c r="J44" s="129" t="s">
        <v>46</v>
      </c>
      <c r="K44" s="129"/>
      <c r="L44" s="129" t="s">
        <v>47</v>
      </c>
      <c r="M44" s="129"/>
      <c r="N44" s="129" t="s">
        <v>48</v>
      </c>
      <c r="O44" s="129"/>
      <c r="P44" s="129" t="s">
        <v>49</v>
      </c>
      <c r="Q44" s="129"/>
      <c r="R44" s="129" t="s">
        <v>50</v>
      </c>
      <c r="S44" s="129"/>
      <c r="T44" s="129" t="s">
        <v>51</v>
      </c>
      <c r="U44" s="129"/>
      <c r="V44" s="129" t="s">
        <v>52</v>
      </c>
      <c r="W44" s="129"/>
      <c r="X44" s="129" t="s">
        <v>53</v>
      </c>
      <c r="Y44" s="129"/>
      <c r="Z44" s="129"/>
      <c r="AA44" s="129"/>
      <c r="AB44" s="129"/>
      <c r="AC44" s="129"/>
      <c r="AD44" s="67"/>
      <c r="AE44" s="67"/>
      <c r="AF44" s="78"/>
      <c r="AG44" s="78"/>
    </row>
    <row r="45" spans="1:35" ht="3.75" customHeight="1" thickBot="1" x14ac:dyDescent="0.4">
      <c r="A45" s="69"/>
      <c r="B45" s="69"/>
      <c r="C45" s="69"/>
      <c r="D45" s="69"/>
      <c r="E45" s="70"/>
      <c r="F45" s="70"/>
      <c r="G45" s="70"/>
      <c r="H45" s="70"/>
      <c r="I45" s="71"/>
      <c r="J45" s="71"/>
      <c r="K45" s="71"/>
      <c r="L45" s="71"/>
      <c r="M45" s="71"/>
      <c r="N45" s="71"/>
      <c r="O45" s="72"/>
      <c r="P45" s="73"/>
      <c r="Q45" s="73"/>
      <c r="R45" s="73"/>
      <c r="AF45" s="74"/>
      <c r="AG45" s="74"/>
    </row>
    <row r="46" spans="1:35" s="42" customFormat="1" ht="24" thickBot="1" x14ac:dyDescent="0.4">
      <c r="B46" s="43"/>
      <c r="C46" s="150" t="s">
        <v>56</v>
      </c>
      <c r="D46" s="150"/>
      <c r="E46" s="150"/>
      <c r="F46" s="150"/>
      <c r="G46" s="150"/>
      <c r="H46" s="142">
        <f>H25+1</f>
        <v>3</v>
      </c>
      <c r="I46" s="142"/>
      <c r="J46" s="143" t="s">
        <v>28</v>
      </c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F46" s="144" t="s">
        <v>29</v>
      </c>
      <c r="AG46" s="149"/>
      <c r="AH46" s="79" t="s">
        <v>30</v>
      </c>
      <c r="AI46" s="79" t="s">
        <v>31</v>
      </c>
    </row>
    <row r="47" spans="1:35" s="42" customFormat="1" ht="3" customHeight="1" thickBot="1" x14ac:dyDescent="0.4">
      <c r="C47" s="80"/>
      <c r="D47" s="80"/>
      <c r="E47" s="80"/>
      <c r="F47" s="80"/>
      <c r="G47" s="80"/>
      <c r="H47" s="81"/>
      <c r="I47" s="81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F47" s="83"/>
      <c r="AG47" s="84"/>
      <c r="AH47" s="79"/>
      <c r="AI47" s="79"/>
    </row>
    <row r="48" spans="1:35" ht="14.1" customHeight="1" thickBot="1" x14ac:dyDescent="0.25">
      <c r="A48" s="46"/>
      <c r="B48" s="47" t="s">
        <v>32</v>
      </c>
      <c r="C48" s="48"/>
      <c r="D48" s="48"/>
      <c r="E48" s="48"/>
      <c r="F48" s="48"/>
      <c r="G48" s="50"/>
      <c r="H48" s="51"/>
      <c r="I48" s="52"/>
      <c r="J48" s="53"/>
      <c r="K48" s="50"/>
      <c r="L48" s="51"/>
      <c r="M48" s="52">
        <v>9</v>
      </c>
      <c r="N48" s="53">
        <v>9</v>
      </c>
      <c r="O48" s="50">
        <v>9</v>
      </c>
      <c r="P48" s="51">
        <v>9</v>
      </c>
      <c r="Q48" s="52"/>
      <c r="R48" s="53"/>
      <c r="S48" s="50"/>
      <c r="T48" s="51"/>
      <c r="U48" s="52"/>
      <c r="V48" s="53"/>
      <c r="W48" s="50"/>
      <c r="X48" s="51"/>
      <c r="Y48" s="48"/>
      <c r="Z48" s="48"/>
      <c r="AA48" s="48"/>
      <c r="AB48" s="48"/>
      <c r="AC48" s="48"/>
      <c r="AD48" s="48"/>
      <c r="AE48" s="48">
        <f>IF(COUNTIF(M48:P48,5)=4,"-",COUNTIF(E48:AD48,9))</f>
        <v>4</v>
      </c>
      <c r="AF48" s="75" t="str">
        <f>AF27</f>
        <v>BRUNO</v>
      </c>
      <c r="AG48" s="76"/>
      <c r="AH48" s="56">
        <f t="shared" ref="AH48:AH62" si="7">((COUNTIF(F48:AB48,8))+(COUNTIF(F48:AB48,1))+(COUNTIF(F48:AB48,2))+(COUNTIF(F48:AB48,3))+(COUNTIF(F48:AB48,4)))/2</f>
        <v>0</v>
      </c>
      <c r="AI48" s="85">
        <f t="shared" ref="AI48:AI57" si="8">AH5+AH27+AH48+AH69+AH90</f>
        <v>0</v>
      </c>
    </row>
    <row r="49" spans="1:35" ht="14.1" customHeight="1" thickBot="1" x14ac:dyDescent="0.25">
      <c r="A49" s="46"/>
      <c r="B49" s="47" t="s">
        <v>34</v>
      </c>
      <c r="C49" s="48"/>
      <c r="D49" s="48"/>
      <c r="E49" s="48"/>
      <c r="F49" s="48"/>
      <c r="G49" s="50"/>
      <c r="H49" s="51"/>
      <c r="I49" s="52"/>
      <c r="J49" s="53"/>
      <c r="K49" s="50"/>
      <c r="L49" s="51"/>
      <c r="M49" s="52">
        <v>9</v>
      </c>
      <c r="N49" s="53">
        <v>9</v>
      </c>
      <c r="O49" s="50">
        <v>9</v>
      </c>
      <c r="P49" s="51">
        <v>9</v>
      </c>
      <c r="Q49" s="52"/>
      <c r="R49" s="53"/>
      <c r="S49" s="50" t="s">
        <v>33</v>
      </c>
      <c r="T49" s="51" t="s">
        <v>33</v>
      </c>
      <c r="U49" s="52"/>
      <c r="V49" s="53"/>
      <c r="W49" s="50"/>
      <c r="X49" s="51"/>
      <c r="Y49" s="48"/>
      <c r="Z49" s="48"/>
      <c r="AA49" s="48"/>
      <c r="AB49" s="48"/>
      <c r="AC49" s="48"/>
      <c r="AD49" s="48"/>
      <c r="AE49" s="48">
        <f t="shared" ref="AE49:AE62" si="9">IF(COUNTIF(M49:P49,5)=4,"-",COUNTIF(E49:AD49,9))</f>
        <v>4</v>
      </c>
      <c r="AF49" s="75" t="str">
        <f>AF28</f>
        <v>CHRISTINE</v>
      </c>
      <c r="AG49" s="76"/>
      <c r="AH49" s="56">
        <f t="shared" si="7"/>
        <v>0</v>
      </c>
      <c r="AI49" s="85">
        <f t="shared" si="8"/>
        <v>0</v>
      </c>
    </row>
    <row r="50" spans="1:35" ht="14.1" customHeight="1" thickBot="1" x14ac:dyDescent="0.25">
      <c r="A50" s="46"/>
      <c r="B50" s="47" t="s">
        <v>35</v>
      </c>
      <c r="C50" s="48" t="s">
        <v>36</v>
      </c>
      <c r="D50" s="48"/>
      <c r="E50" s="48"/>
      <c r="F50" s="48"/>
      <c r="G50" s="50">
        <v>5</v>
      </c>
      <c r="H50" s="51">
        <v>5</v>
      </c>
      <c r="I50" s="52">
        <v>5</v>
      </c>
      <c r="J50" s="53">
        <v>5</v>
      </c>
      <c r="K50" s="50">
        <v>5</v>
      </c>
      <c r="L50" s="51">
        <v>5</v>
      </c>
      <c r="M50" s="52">
        <v>5</v>
      </c>
      <c r="N50" s="53">
        <v>5</v>
      </c>
      <c r="O50" s="50">
        <v>5</v>
      </c>
      <c r="P50" s="51">
        <v>5</v>
      </c>
      <c r="Q50" s="52">
        <v>5</v>
      </c>
      <c r="R50" s="53">
        <v>5</v>
      </c>
      <c r="S50" s="50">
        <v>5</v>
      </c>
      <c r="T50" s="51">
        <v>5</v>
      </c>
      <c r="U50" s="52">
        <v>5</v>
      </c>
      <c r="V50" s="53">
        <v>5</v>
      </c>
      <c r="W50" s="50">
        <v>5</v>
      </c>
      <c r="X50" s="51">
        <v>5</v>
      </c>
      <c r="Y50" s="48"/>
      <c r="Z50" s="48"/>
      <c r="AA50" s="48"/>
      <c r="AB50" s="48"/>
      <c r="AC50" s="48"/>
      <c r="AD50" s="48"/>
      <c r="AE50" s="48" t="str">
        <f t="shared" si="9"/>
        <v>-</v>
      </c>
      <c r="AF50" s="75" t="str">
        <f>AF29</f>
        <v>CORINNE</v>
      </c>
      <c r="AG50" s="76"/>
      <c r="AH50" s="56">
        <f t="shared" si="7"/>
        <v>0</v>
      </c>
      <c r="AI50" s="85">
        <f t="shared" si="8"/>
        <v>0</v>
      </c>
    </row>
    <row r="51" spans="1:35" ht="14.1" customHeight="1" thickBot="1" x14ac:dyDescent="0.25">
      <c r="A51" s="46"/>
      <c r="B51" s="47" t="s">
        <v>37</v>
      </c>
      <c r="C51" s="48"/>
      <c r="D51" s="48"/>
      <c r="E51" s="48"/>
      <c r="F51" s="48"/>
      <c r="G51" s="50"/>
      <c r="H51" s="51"/>
      <c r="I51" s="52"/>
      <c r="J51" s="53"/>
      <c r="K51" s="50"/>
      <c r="L51" s="51"/>
      <c r="M51" s="52">
        <v>9</v>
      </c>
      <c r="N51" s="53">
        <v>9</v>
      </c>
      <c r="O51" s="50">
        <v>9</v>
      </c>
      <c r="P51" s="51">
        <v>9</v>
      </c>
      <c r="Q51" s="52"/>
      <c r="R51" s="53"/>
      <c r="S51" s="50"/>
      <c r="T51" s="51"/>
      <c r="U51" s="52"/>
      <c r="V51" s="53"/>
      <c r="W51" s="50"/>
      <c r="X51" s="51"/>
      <c r="Y51" s="48"/>
      <c r="Z51" s="48"/>
      <c r="AA51" s="48"/>
      <c r="AB51" s="48"/>
      <c r="AC51" s="48"/>
      <c r="AD51" s="48"/>
      <c r="AE51" s="48">
        <f t="shared" si="9"/>
        <v>4</v>
      </c>
      <c r="AF51" s="75" t="str">
        <f t="shared" ref="AF51:AF57" si="10">AF30</f>
        <v>FABIEN</v>
      </c>
      <c r="AG51" s="76"/>
      <c r="AH51" s="56">
        <f t="shared" si="7"/>
        <v>0</v>
      </c>
      <c r="AI51" s="85">
        <f t="shared" si="8"/>
        <v>0</v>
      </c>
    </row>
    <row r="52" spans="1:35" ht="14.1" customHeight="1" thickBot="1" x14ac:dyDescent="0.25">
      <c r="A52" s="46"/>
      <c r="B52" s="47" t="s">
        <v>38</v>
      </c>
      <c r="C52" s="48"/>
      <c r="D52" s="48"/>
      <c r="E52" s="48"/>
      <c r="F52" s="48"/>
      <c r="G52" s="50"/>
      <c r="H52" s="51"/>
      <c r="I52" s="52"/>
      <c r="J52" s="53"/>
      <c r="K52" s="50"/>
      <c r="L52" s="51"/>
      <c r="M52" s="52">
        <v>9</v>
      </c>
      <c r="N52" s="53">
        <v>9</v>
      </c>
      <c r="O52" s="50">
        <v>9</v>
      </c>
      <c r="P52" s="51">
        <v>9</v>
      </c>
      <c r="Q52" s="52"/>
      <c r="R52" s="53"/>
      <c r="S52" s="50"/>
      <c r="T52" s="51"/>
      <c r="U52" s="52"/>
      <c r="V52" s="53"/>
      <c r="W52" s="50"/>
      <c r="X52" s="51"/>
      <c r="Y52" s="48"/>
      <c r="Z52" s="48"/>
      <c r="AA52" s="48"/>
      <c r="AB52" s="48"/>
      <c r="AC52" s="48"/>
      <c r="AD52" s="48"/>
      <c r="AE52" s="48">
        <f t="shared" si="9"/>
        <v>4</v>
      </c>
      <c r="AF52" s="75" t="str">
        <f t="shared" si="10"/>
        <v>FLORINE</v>
      </c>
      <c r="AG52" s="76"/>
      <c r="AH52" s="56">
        <f t="shared" si="7"/>
        <v>0</v>
      </c>
      <c r="AI52" s="85">
        <f t="shared" si="8"/>
        <v>0</v>
      </c>
    </row>
    <row r="53" spans="1:35" ht="14.1" customHeight="1" thickBot="1" x14ac:dyDescent="0.25">
      <c r="A53" s="46"/>
      <c r="B53" s="47" t="s">
        <v>39</v>
      </c>
      <c r="C53" s="48"/>
      <c r="D53" s="48"/>
      <c r="E53" s="48"/>
      <c r="F53" s="48"/>
      <c r="G53" s="50"/>
      <c r="H53" s="51"/>
      <c r="I53" s="52"/>
      <c r="J53" s="53"/>
      <c r="K53" s="50"/>
      <c r="L53" s="51"/>
      <c r="M53" s="52">
        <v>9</v>
      </c>
      <c r="N53" s="53">
        <v>9</v>
      </c>
      <c r="O53" s="50">
        <v>9</v>
      </c>
      <c r="P53" s="51">
        <v>9</v>
      </c>
      <c r="Q53" s="52"/>
      <c r="R53" s="53"/>
      <c r="S53" s="50"/>
      <c r="T53" s="51"/>
      <c r="U53" s="52"/>
      <c r="V53" s="53"/>
      <c r="W53" s="50"/>
      <c r="X53" s="51"/>
      <c r="Y53" s="48"/>
      <c r="Z53" s="48"/>
      <c r="AA53" s="48"/>
      <c r="AB53" s="48"/>
      <c r="AC53" s="48"/>
      <c r="AD53" s="48"/>
      <c r="AE53" s="48">
        <f t="shared" si="9"/>
        <v>4</v>
      </c>
      <c r="AF53" s="75" t="str">
        <f t="shared" si="10"/>
        <v>LAURIE</v>
      </c>
      <c r="AG53" s="76"/>
      <c r="AH53" s="56">
        <f t="shared" si="7"/>
        <v>0</v>
      </c>
      <c r="AI53" s="85">
        <f t="shared" si="8"/>
        <v>0</v>
      </c>
    </row>
    <row r="54" spans="1:35" ht="14.1" customHeight="1" thickBot="1" x14ac:dyDescent="0.25">
      <c r="A54" s="46"/>
      <c r="B54" s="47" t="s">
        <v>40</v>
      </c>
      <c r="C54" s="48"/>
      <c r="D54" s="48"/>
      <c r="E54" s="48"/>
      <c r="F54" s="48"/>
      <c r="G54" s="50"/>
      <c r="H54" s="51"/>
      <c r="I54" s="52"/>
      <c r="J54" s="53"/>
      <c r="K54" s="50"/>
      <c r="L54" s="51"/>
      <c r="M54" s="52">
        <v>9</v>
      </c>
      <c r="N54" s="53">
        <v>9</v>
      </c>
      <c r="O54" s="50">
        <v>9</v>
      </c>
      <c r="P54" s="51">
        <v>9</v>
      </c>
      <c r="Q54" s="52"/>
      <c r="R54" s="53"/>
      <c r="S54" s="50"/>
      <c r="T54" s="51"/>
      <c r="U54" s="52"/>
      <c r="V54" s="53"/>
      <c r="W54" s="50"/>
      <c r="X54" s="51"/>
      <c r="Y54" s="48"/>
      <c r="Z54" s="48"/>
      <c r="AA54" s="48"/>
      <c r="AB54" s="48"/>
      <c r="AC54" s="48"/>
      <c r="AD54" s="48"/>
      <c r="AE54" s="48">
        <f t="shared" si="9"/>
        <v>4</v>
      </c>
      <c r="AF54" s="75" t="str">
        <f t="shared" si="10"/>
        <v>MARIE-ANGE</v>
      </c>
      <c r="AG54" s="76"/>
      <c r="AH54" s="56">
        <f t="shared" si="7"/>
        <v>0</v>
      </c>
      <c r="AI54" s="85">
        <f t="shared" si="8"/>
        <v>0</v>
      </c>
    </row>
    <row r="55" spans="1:35" ht="14.1" customHeight="1" thickBot="1" x14ac:dyDescent="0.25">
      <c r="A55" s="46"/>
      <c r="B55" s="47" t="s">
        <v>41</v>
      </c>
      <c r="C55" s="48"/>
      <c r="D55" s="48"/>
      <c r="E55" s="48"/>
      <c r="F55" s="49"/>
      <c r="G55" s="50" t="s">
        <v>33</v>
      </c>
      <c r="H55" s="51" t="s">
        <v>33</v>
      </c>
      <c r="I55" s="52" t="s">
        <v>33</v>
      </c>
      <c r="J55" s="53" t="s">
        <v>33</v>
      </c>
      <c r="K55" s="50" t="s">
        <v>33</v>
      </c>
      <c r="L55" s="51" t="s">
        <v>33</v>
      </c>
      <c r="M55" s="52">
        <v>9</v>
      </c>
      <c r="N55" s="53">
        <v>9</v>
      </c>
      <c r="O55" s="50">
        <v>9</v>
      </c>
      <c r="P55" s="51">
        <v>9</v>
      </c>
      <c r="Q55" s="52" t="s">
        <v>33</v>
      </c>
      <c r="R55" s="53" t="s">
        <v>33</v>
      </c>
      <c r="S55" s="50" t="s">
        <v>33</v>
      </c>
      <c r="T55" s="51" t="s">
        <v>33</v>
      </c>
      <c r="U55" s="52" t="s">
        <v>33</v>
      </c>
      <c r="V55" s="53" t="s">
        <v>33</v>
      </c>
      <c r="W55" s="50" t="s">
        <v>33</v>
      </c>
      <c r="X55" s="51" t="s">
        <v>33</v>
      </c>
      <c r="Y55" s="48"/>
      <c r="Z55" s="48"/>
      <c r="AA55" s="48"/>
      <c r="AB55" s="48"/>
      <c r="AC55" s="48"/>
      <c r="AD55" s="48"/>
      <c r="AE55" s="48">
        <f t="shared" si="9"/>
        <v>4</v>
      </c>
      <c r="AF55" s="75" t="str">
        <f t="shared" si="10"/>
        <v>MARINE</v>
      </c>
      <c r="AG55" s="76"/>
      <c r="AH55" s="56">
        <f t="shared" si="7"/>
        <v>0</v>
      </c>
      <c r="AI55" s="85">
        <f t="shared" si="8"/>
        <v>0</v>
      </c>
    </row>
    <row r="56" spans="1:35" ht="14.1" customHeight="1" thickBot="1" x14ac:dyDescent="0.25">
      <c r="A56" s="46"/>
      <c r="B56" s="47" t="s">
        <v>42</v>
      </c>
      <c r="C56" s="48"/>
      <c r="D56" s="48"/>
      <c r="E56" s="48"/>
      <c r="F56" s="49"/>
      <c r="G56" s="50"/>
      <c r="H56" s="51"/>
      <c r="I56" s="52"/>
      <c r="J56" s="53"/>
      <c r="K56" s="50"/>
      <c r="L56" s="51"/>
      <c r="M56" s="52">
        <v>6</v>
      </c>
      <c r="N56" s="53">
        <v>6</v>
      </c>
      <c r="O56" s="50">
        <v>9</v>
      </c>
      <c r="P56" s="51">
        <v>9</v>
      </c>
      <c r="Q56" s="52">
        <v>5</v>
      </c>
      <c r="R56" s="53">
        <v>5</v>
      </c>
      <c r="S56" s="50">
        <v>5</v>
      </c>
      <c r="T56" s="51">
        <v>5</v>
      </c>
      <c r="U56" s="52">
        <v>5</v>
      </c>
      <c r="V56" s="53">
        <v>5</v>
      </c>
      <c r="W56" s="50">
        <v>5</v>
      </c>
      <c r="X56" s="51">
        <v>5</v>
      </c>
      <c r="Y56" s="48"/>
      <c r="Z56" s="48"/>
      <c r="AA56" s="48"/>
      <c r="AB56" s="48"/>
      <c r="AC56" s="48"/>
      <c r="AD56" s="48"/>
      <c r="AE56" s="48">
        <f t="shared" si="9"/>
        <v>2</v>
      </c>
      <c r="AF56" s="75" t="str">
        <f t="shared" si="10"/>
        <v>MARJORIE</v>
      </c>
      <c r="AG56" s="76"/>
      <c r="AH56" s="56">
        <f t="shared" si="7"/>
        <v>0</v>
      </c>
      <c r="AI56" s="85">
        <f t="shared" si="8"/>
        <v>0</v>
      </c>
    </row>
    <row r="57" spans="1:35" ht="14.1" customHeight="1" thickBot="1" x14ac:dyDescent="0.25">
      <c r="A57" s="46"/>
      <c r="B57" s="47" t="s">
        <v>43</v>
      </c>
      <c r="C57" s="48"/>
      <c r="D57" s="48"/>
      <c r="E57" s="48"/>
      <c r="F57" s="49"/>
      <c r="G57" s="50" t="s">
        <v>33</v>
      </c>
      <c r="H57" s="51" t="s">
        <v>33</v>
      </c>
      <c r="I57" s="52" t="s">
        <v>33</v>
      </c>
      <c r="J57" s="53" t="s">
        <v>33</v>
      </c>
      <c r="K57" s="50" t="s">
        <v>33</v>
      </c>
      <c r="L57" s="51" t="s">
        <v>33</v>
      </c>
      <c r="M57" s="52">
        <v>9</v>
      </c>
      <c r="N57" s="53">
        <v>9</v>
      </c>
      <c r="O57" s="50">
        <v>9</v>
      </c>
      <c r="P57" s="51">
        <v>9</v>
      </c>
      <c r="Q57" s="52" t="s">
        <v>33</v>
      </c>
      <c r="R57" s="53" t="s">
        <v>33</v>
      </c>
      <c r="S57" s="50" t="s">
        <v>33</v>
      </c>
      <c r="T57" s="51" t="s">
        <v>33</v>
      </c>
      <c r="U57" s="52" t="s">
        <v>33</v>
      </c>
      <c r="V57" s="53" t="s">
        <v>33</v>
      </c>
      <c r="W57" s="50" t="s">
        <v>33</v>
      </c>
      <c r="X57" s="51" t="s">
        <v>33</v>
      </c>
      <c r="Y57" s="48"/>
      <c r="Z57" s="48"/>
      <c r="AA57" s="48"/>
      <c r="AB57" s="48"/>
      <c r="AC57" s="48"/>
      <c r="AD57" s="59"/>
      <c r="AE57" s="48">
        <f t="shared" si="9"/>
        <v>4</v>
      </c>
      <c r="AF57" s="75" t="str">
        <f t="shared" si="10"/>
        <v>SABINE</v>
      </c>
      <c r="AG57" s="76"/>
      <c r="AH57" s="56">
        <f t="shared" si="7"/>
        <v>0</v>
      </c>
      <c r="AI57" s="85">
        <f t="shared" si="8"/>
        <v>0</v>
      </c>
    </row>
    <row r="58" spans="1:35" ht="14.1" customHeight="1" thickBot="1" x14ac:dyDescent="0.25">
      <c r="A58" s="46"/>
      <c r="B58" s="47" t="s">
        <v>75</v>
      </c>
      <c r="C58" s="48" t="s">
        <v>36</v>
      </c>
      <c r="D58" s="48"/>
      <c r="E58" s="48"/>
      <c r="F58" s="49"/>
      <c r="G58" s="50">
        <v>5</v>
      </c>
      <c r="H58" s="51">
        <v>5</v>
      </c>
      <c r="I58" s="50">
        <v>5</v>
      </c>
      <c r="J58" s="51">
        <v>5</v>
      </c>
      <c r="K58" s="50">
        <v>5</v>
      </c>
      <c r="L58" s="51">
        <v>5</v>
      </c>
      <c r="M58" s="50">
        <v>5</v>
      </c>
      <c r="N58" s="51">
        <v>5</v>
      </c>
      <c r="O58" s="50">
        <v>5</v>
      </c>
      <c r="P58" s="51">
        <v>5</v>
      </c>
      <c r="Q58" s="50">
        <v>5</v>
      </c>
      <c r="R58" s="51">
        <v>5</v>
      </c>
      <c r="S58" s="50">
        <v>5</v>
      </c>
      <c r="T58" s="51">
        <v>5</v>
      </c>
      <c r="U58" s="50">
        <v>5</v>
      </c>
      <c r="V58" s="51">
        <v>5</v>
      </c>
      <c r="W58" s="50">
        <v>5</v>
      </c>
      <c r="X58" s="51">
        <v>5</v>
      </c>
      <c r="Y58" s="48"/>
      <c r="Z58" s="48"/>
      <c r="AA58" s="48"/>
      <c r="AB58" s="48"/>
      <c r="AC58" s="48"/>
      <c r="AD58" s="59"/>
      <c r="AE58" s="128" t="str">
        <f>IF(COUNTIF(M58:P58,5)=4,"-",COUNTIF(E58:AD58,9))</f>
        <v>-</v>
      </c>
      <c r="AF58" s="75" t="s">
        <v>75</v>
      </c>
      <c r="AG58" s="76"/>
      <c r="AH58" s="56">
        <f>((COUNTIF(F58:AB58,8))+(COUNTIF(F58:AB58,1))+(COUNTIF(F58:AB58,2))+(COUNTIF(F58:AB58,3))+(COUNTIF(F58:AB58,4)))/2</f>
        <v>0</v>
      </c>
      <c r="AI58" s="85">
        <f>AH14+AH35+AH55+AH75+AH95</f>
        <v>0</v>
      </c>
    </row>
    <row r="59" spans="1:35" ht="14.1" customHeight="1" thickBot="1" x14ac:dyDescent="0.25">
      <c r="A59" s="46"/>
      <c r="B59" s="47" t="s">
        <v>44</v>
      </c>
      <c r="C59" s="48"/>
      <c r="D59" s="60"/>
      <c r="E59" s="48"/>
      <c r="F59" s="48"/>
      <c r="G59" s="50"/>
      <c r="H59" s="51"/>
      <c r="I59" s="52"/>
      <c r="J59" s="53"/>
      <c r="K59" s="50"/>
      <c r="L59" s="51"/>
      <c r="M59" s="52">
        <v>9</v>
      </c>
      <c r="N59" s="53">
        <v>9</v>
      </c>
      <c r="O59" s="50">
        <v>9</v>
      </c>
      <c r="P59" s="51">
        <v>9</v>
      </c>
      <c r="Q59" s="52"/>
      <c r="R59" s="53"/>
      <c r="S59" s="50"/>
      <c r="T59" s="51"/>
      <c r="U59" s="52"/>
      <c r="V59" s="53"/>
      <c r="W59" s="50"/>
      <c r="X59" s="51"/>
      <c r="Y59" s="48"/>
      <c r="Z59" s="48"/>
      <c r="AA59" s="48"/>
      <c r="AB59" s="48"/>
      <c r="AC59" s="48"/>
      <c r="AD59" s="59"/>
      <c r="AE59" s="48">
        <f t="shared" si="9"/>
        <v>4</v>
      </c>
      <c r="AF59" s="75" t="str">
        <f>AF38</f>
        <v>VIOLAINE</v>
      </c>
      <c r="AG59" s="76"/>
      <c r="AH59" s="56">
        <f t="shared" si="7"/>
        <v>0</v>
      </c>
      <c r="AI59" s="85">
        <f>AH16+AH38+AH59+AH80+AH101</f>
        <v>0</v>
      </c>
    </row>
    <row r="60" spans="1:35" ht="14.1" customHeight="1" thickBot="1" x14ac:dyDescent="0.25">
      <c r="A60" s="46"/>
      <c r="B60" s="62" t="s">
        <v>76</v>
      </c>
      <c r="C60" s="48" t="s">
        <v>36</v>
      </c>
      <c r="D60" s="60"/>
      <c r="E60" s="48"/>
      <c r="F60" s="48"/>
      <c r="G60" s="50">
        <v>5</v>
      </c>
      <c r="H60" s="51">
        <v>5</v>
      </c>
      <c r="I60" s="52">
        <v>5</v>
      </c>
      <c r="J60" s="53">
        <v>5</v>
      </c>
      <c r="K60" s="50">
        <v>5</v>
      </c>
      <c r="L60" s="51">
        <v>5</v>
      </c>
      <c r="M60" s="52">
        <v>5</v>
      </c>
      <c r="N60" s="53">
        <v>5</v>
      </c>
      <c r="O60" s="50">
        <v>5</v>
      </c>
      <c r="P60" s="51">
        <v>5</v>
      </c>
      <c r="Q60" s="52">
        <v>5</v>
      </c>
      <c r="R60" s="53">
        <v>5</v>
      </c>
      <c r="S60" s="50">
        <v>5</v>
      </c>
      <c r="T60" s="51">
        <v>5</v>
      </c>
      <c r="U60" s="52">
        <v>5</v>
      </c>
      <c r="V60" s="53">
        <v>5</v>
      </c>
      <c r="W60" s="50">
        <v>5</v>
      </c>
      <c r="X60" s="51">
        <v>5</v>
      </c>
      <c r="Y60" s="48"/>
      <c r="Z60" s="48"/>
      <c r="AA60" s="48"/>
      <c r="AB60" s="48"/>
      <c r="AC60" s="48"/>
      <c r="AD60" s="59"/>
      <c r="AE60" s="48" t="str">
        <f t="shared" si="9"/>
        <v>-</v>
      </c>
      <c r="AF60" s="75" t="str">
        <f>AF39</f>
        <v>Lucas</v>
      </c>
      <c r="AG60" s="76"/>
      <c r="AH60" s="56">
        <f t="shared" si="7"/>
        <v>0</v>
      </c>
      <c r="AI60" s="85">
        <f>AH17+AH39+AH60+AH81+AH102</f>
        <v>5</v>
      </c>
    </row>
    <row r="61" spans="1:35" ht="12" customHeight="1" thickBot="1" x14ac:dyDescent="0.25">
      <c r="A61" s="46"/>
      <c r="B61" s="62" t="s">
        <v>20</v>
      </c>
      <c r="C61" s="48" t="s">
        <v>36</v>
      </c>
      <c r="D61" s="48"/>
      <c r="E61" s="48"/>
      <c r="F61" s="48"/>
      <c r="G61" s="50">
        <v>5</v>
      </c>
      <c r="H61" s="51">
        <v>5</v>
      </c>
      <c r="I61" s="52">
        <v>5</v>
      </c>
      <c r="J61" s="53">
        <v>5</v>
      </c>
      <c r="K61" s="50">
        <v>5</v>
      </c>
      <c r="L61" s="51">
        <v>5</v>
      </c>
      <c r="M61" s="52">
        <v>5</v>
      </c>
      <c r="N61" s="53">
        <v>5</v>
      </c>
      <c r="O61" s="50">
        <v>5</v>
      </c>
      <c r="P61" s="51">
        <v>5</v>
      </c>
      <c r="Q61" s="52">
        <v>5</v>
      </c>
      <c r="R61" s="53">
        <v>5</v>
      </c>
      <c r="S61" s="50">
        <v>5</v>
      </c>
      <c r="T61" s="51">
        <v>5</v>
      </c>
      <c r="U61" s="52">
        <v>5</v>
      </c>
      <c r="V61" s="53">
        <v>5</v>
      </c>
      <c r="W61" s="50">
        <v>5</v>
      </c>
      <c r="X61" s="51">
        <v>5</v>
      </c>
      <c r="Y61" s="48"/>
      <c r="Z61" s="48"/>
      <c r="AA61" s="48"/>
      <c r="AB61" s="48"/>
      <c r="AC61" s="48"/>
      <c r="AD61" s="48"/>
      <c r="AE61" s="48" t="str">
        <f t="shared" si="9"/>
        <v>-</v>
      </c>
      <c r="AF61" s="75" t="str">
        <f>AF40</f>
        <v>Emeline</v>
      </c>
      <c r="AG61" s="76"/>
      <c r="AH61" s="56">
        <f t="shared" si="7"/>
        <v>0</v>
      </c>
      <c r="AI61" s="85">
        <f>AH18+AH40+AH61+AH82+AH103</f>
        <v>7</v>
      </c>
    </row>
    <row r="62" spans="1:35" ht="12" customHeight="1" x14ac:dyDescent="0.2">
      <c r="A62" s="46"/>
      <c r="B62" s="62" t="s">
        <v>45</v>
      </c>
      <c r="C62" s="48" t="s">
        <v>36</v>
      </c>
      <c r="D62" s="48"/>
      <c r="E62" s="48"/>
      <c r="F62" s="48"/>
      <c r="G62" s="50">
        <v>5</v>
      </c>
      <c r="H62" s="51">
        <v>5</v>
      </c>
      <c r="I62" s="52">
        <v>5</v>
      </c>
      <c r="J62" s="53">
        <v>5</v>
      </c>
      <c r="K62" s="50">
        <v>5</v>
      </c>
      <c r="L62" s="51">
        <v>5</v>
      </c>
      <c r="M62" s="52">
        <v>5</v>
      </c>
      <c r="N62" s="53">
        <v>5</v>
      </c>
      <c r="O62" s="50">
        <v>5</v>
      </c>
      <c r="P62" s="51">
        <v>5</v>
      </c>
      <c r="Q62" s="52">
        <v>5</v>
      </c>
      <c r="R62" s="53">
        <v>5</v>
      </c>
      <c r="S62" s="50">
        <v>5</v>
      </c>
      <c r="T62" s="51">
        <v>5</v>
      </c>
      <c r="U62" s="52">
        <v>5</v>
      </c>
      <c r="V62" s="53">
        <v>5</v>
      </c>
      <c r="W62" s="50">
        <v>5</v>
      </c>
      <c r="X62" s="51">
        <v>5</v>
      </c>
      <c r="Y62" s="48"/>
      <c r="Z62" s="48"/>
      <c r="AA62" s="48"/>
      <c r="AB62" s="48"/>
      <c r="AC62" s="48"/>
      <c r="AD62" s="48"/>
      <c r="AE62" s="48" t="str">
        <f t="shared" si="9"/>
        <v>-</v>
      </c>
      <c r="AF62" s="75" t="str">
        <f>AF41</f>
        <v>Raphaël</v>
      </c>
      <c r="AG62" s="76"/>
      <c r="AH62" s="56">
        <f t="shared" si="7"/>
        <v>0</v>
      </c>
      <c r="AI62" s="85">
        <f>AH19+AH41+AH62+AH83+AH104</f>
        <v>7</v>
      </c>
    </row>
    <row r="63" spans="1:35" ht="12" customHeight="1" x14ac:dyDescent="0.2">
      <c r="B63" s="47"/>
      <c r="C63" s="63"/>
      <c r="D63" s="63"/>
      <c r="E63" s="63"/>
      <c r="F63" s="63"/>
      <c r="G63" s="64" t="str">
        <f>"PR"&amp;((COUNTIF(G48:H62,1)/2))</f>
        <v>PR0</v>
      </c>
      <c r="H63" s="64" t="str">
        <f>"EPN"&amp;((COUNTIF(G48:H62,2)/2))</f>
        <v>EPN0</v>
      </c>
      <c r="I63" s="64" t="str">
        <f>"PR"&amp;((COUNTIF(I48:J62,1)/2))</f>
        <v>PR0</v>
      </c>
      <c r="J63" s="64" t="str">
        <f>"EPN"&amp;((COUNTIF(I48:J62,2)/2))</f>
        <v>EPN0</v>
      </c>
      <c r="K63" s="64" t="str">
        <f>"PR"&amp;((COUNTIF(K48:L62,1)/2))</f>
        <v>PR0</v>
      </c>
      <c r="L63" s="64" t="str">
        <f>"EPN"&amp;((COUNTIF(K48:L62,2)/2))</f>
        <v>EPN0</v>
      </c>
      <c r="M63" s="64" t="str">
        <f>"PR"&amp;((COUNTIF(M48:N62,1)/2))</f>
        <v>PR0</v>
      </c>
      <c r="N63" s="64" t="str">
        <f>"EPN"&amp;((COUNTIF(M48:N62,2)/2))</f>
        <v>EPN0</v>
      </c>
      <c r="O63" s="64" t="str">
        <f>"PR"&amp;((COUNTIF(O48:P62,1)/2))</f>
        <v>PR0</v>
      </c>
      <c r="P63" s="64" t="str">
        <f>"EPN"&amp;((COUNTIF(O48:P62,2)/2))</f>
        <v>EPN0</v>
      </c>
      <c r="Q63" s="64" t="str">
        <f>"PR"&amp;((COUNTIF(Q48:R62,1)/2))</f>
        <v>PR0</v>
      </c>
      <c r="R63" s="64" t="str">
        <f>"EPN"&amp;((COUNTIF(Q48:R62,2)/2))</f>
        <v>EPN0</v>
      </c>
      <c r="S63" s="64" t="str">
        <f>"PR"&amp;((COUNTIF(S48:T62,1)/2))</f>
        <v>PR0</v>
      </c>
      <c r="T63" s="64" t="str">
        <f>"EPN"&amp;((COUNTIF(S48:T62,2)/2))</f>
        <v>EPN0</v>
      </c>
      <c r="U63" s="64" t="str">
        <f>"PR"&amp;((COUNTIF(U48:V62,1)/2))</f>
        <v>PR0</v>
      </c>
      <c r="V63" s="64" t="str">
        <f>"EPN"&amp;((COUNTIF(U48:V62,2)/2))</f>
        <v>EPN0</v>
      </c>
      <c r="W63" s="64" t="str">
        <f>"PR"&amp;((COUNTIF(W48:X62,1)/2))</f>
        <v>PR0</v>
      </c>
      <c r="X63" s="64" t="str">
        <f>"EPN"&amp;((COUNTIF(W48:X62,2)/2))</f>
        <v>EPN0</v>
      </c>
      <c r="Y63" s="63"/>
      <c r="Z63" s="63"/>
      <c r="AA63" s="63"/>
      <c r="AB63" s="63"/>
      <c r="AC63" s="63"/>
      <c r="AD63" s="63"/>
      <c r="AF63" s="77"/>
      <c r="AG63" s="77"/>
      <c r="AH63" s="65">
        <f>SUM(AH48:AH62)</f>
        <v>0</v>
      </c>
      <c r="AI63" s="65">
        <f>IF(AH63="","",AI42+AH63)</f>
        <v>5</v>
      </c>
    </row>
    <row r="64" spans="1:35" ht="10.5" customHeight="1" x14ac:dyDescent="0.2">
      <c r="C64" s="140"/>
      <c r="D64" s="140"/>
      <c r="E64" s="140"/>
      <c r="F64" s="140"/>
      <c r="G64" s="135">
        <f>COUNTIF(G48:H62,1)/2+COUNTIF(G48:H62,2)/2</f>
        <v>0</v>
      </c>
      <c r="H64" s="136"/>
      <c r="I64" s="135">
        <f>COUNTIF(I48:J62,1)/2+COUNTIF(I48:J62,2)/2</f>
        <v>0</v>
      </c>
      <c r="J64" s="136"/>
      <c r="K64" s="135">
        <f>COUNTIF(K48:L62,1)/2+COUNTIF(K48:L62,2)/2</f>
        <v>0</v>
      </c>
      <c r="L64" s="136"/>
      <c r="M64" s="135">
        <f>COUNTIF(M48:N62,1)/2+COUNTIF(M48:N62,2)/2</f>
        <v>0</v>
      </c>
      <c r="N64" s="136"/>
      <c r="O64" s="135">
        <f>COUNTIF(O48:P62,1)/2+COUNTIF(O48:P62,2)/2</f>
        <v>0</v>
      </c>
      <c r="P64" s="136"/>
      <c r="Q64" s="135">
        <f>COUNTIF(Q48:R62,1)/2+COUNTIF(Q48:R62,2)/2</f>
        <v>0</v>
      </c>
      <c r="R64" s="136"/>
      <c r="S64" s="135">
        <f>COUNTIF(S48:T62,1)/2+COUNTIF(S48:T62,2)/2</f>
        <v>0</v>
      </c>
      <c r="T64" s="136"/>
      <c r="U64" s="135">
        <f>COUNTIF(U48:V62,1)/2+COUNTIF(U48:V62,2)/2</f>
        <v>0</v>
      </c>
      <c r="V64" s="136"/>
      <c r="W64" s="135">
        <f>COUNTIF(W48:X62,1)/2+COUNTIF(W48:X62,2)/2</f>
        <v>0</v>
      </c>
      <c r="X64" s="136"/>
      <c r="Y64" s="140"/>
      <c r="Z64" s="140"/>
      <c r="AA64" s="140"/>
      <c r="AB64" s="140"/>
      <c r="AC64" s="140"/>
      <c r="AD64" s="140"/>
      <c r="AH64" s="74"/>
      <c r="AI64" s="74"/>
    </row>
    <row r="65" spans="1:35" s="58" customFormat="1" ht="13.5" customHeight="1" x14ac:dyDescent="0.2">
      <c r="B65" s="66"/>
      <c r="C65" s="66"/>
      <c r="D65" s="129"/>
      <c r="E65" s="129"/>
      <c r="F65" s="129" t="s">
        <v>57</v>
      </c>
      <c r="G65" s="129"/>
      <c r="H65" s="129" t="s">
        <v>58</v>
      </c>
      <c r="I65" s="129"/>
      <c r="J65" s="129" t="s">
        <v>46</v>
      </c>
      <c r="K65" s="129"/>
      <c r="L65" s="129" t="s">
        <v>47</v>
      </c>
      <c r="M65" s="129"/>
      <c r="N65" s="129" t="s">
        <v>48</v>
      </c>
      <c r="O65" s="129"/>
      <c r="P65" s="129" t="s">
        <v>49</v>
      </c>
      <c r="Q65" s="129"/>
      <c r="R65" s="129" t="s">
        <v>50</v>
      </c>
      <c r="S65" s="129"/>
      <c r="T65" s="129" t="s">
        <v>51</v>
      </c>
      <c r="U65" s="129"/>
      <c r="V65" s="129" t="s">
        <v>52</v>
      </c>
      <c r="W65" s="129"/>
      <c r="X65" s="129" t="s">
        <v>53</v>
      </c>
      <c r="Y65" s="129"/>
      <c r="Z65" s="129"/>
      <c r="AA65" s="129"/>
      <c r="AB65" s="129"/>
      <c r="AC65" s="129"/>
      <c r="AD65" s="67"/>
      <c r="AE65" s="67"/>
      <c r="AF65" s="68"/>
      <c r="AG65" s="68"/>
    </row>
    <row r="66" spans="1:35" ht="3.75" customHeight="1" thickBot="1" x14ac:dyDescent="0.4">
      <c r="A66" s="69"/>
      <c r="B66" s="69"/>
      <c r="C66" s="69"/>
      <c r="D66" s="69"/>
      <c r="E66" s="70"/>
      <c r="F66" s="70"/>
      <c r="G66" s="70"/>
      <c r="H66" s="70"/>
      <c r="I66" s="71"/>
      <c r="J66" s="71"/>
      <c r="K66" s="71"/>
      <c r="L66" s="71"/>
      <c r="M66" s="71"/>
      <c r="N66" s="71"/>
      <c r="O66" s="72"/>
      <c r="P66" s="73"/>
      <c r="Q66" s="73"/>
      <c r="R66" s="73"/>
      <c r="AH66" s="74"/>
      <c r="AI66" s="74"/>
    </row>
    <row r="67" spans="1:35" s="42" customFormat="1" ht="24" thickBot="1" x14ac:dyDescent="0.4">
      <c r="B67" s="43"/>
      <c r="C67" s="150" t="s">
        <v>59</v>
      </c>
      <c r="D67" s="150"/>
      <c r="E67" s="150"/>
      <c r="F67" s="150"/>
      <c r="G67" s="150"/>
      <c r="H67" s="142">
        <f>H46+1</f>
        <v>4</v>
      </c>
      <c r="I67" s="142"/>
      <c r="J67" s="143" t="s">
        <v>28</v>
      </c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F67" s="151" t="s">
        <v>29</v>
      </c>
      <c r="AG67" s="152"/>
      <c r="AH67" s="44" t="s">
        <v>30</v>
      </c>
      <c r="AI67" s="44" t="s">
        <v>31</v>
      </c>
    </row>
    <row r="68" spans="1:35" ht="3.75" customHeight="1" thickBot="1" x14ac:dyDescent="0.25">
      <c r="AH68" s="74"/>
      <c r="AI68" s="74"/>
    </row>
    <row r="69" spans="1:35" ht="14.1" customHeight="1" thickBot="1" x14ac:dyDescent="0.25">
      <c r="A69" s="46"/>
      <c r="B69" s="47" t="s">
        <v>32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50">
        <v>9</v>
      </c>
      <c r="N69" s="53">
        <v>9</v>
      </c>
      <c r="O69" s="50" t="s">
        <v>33</v>
      </c>
      <c r="P69" s="51" t="s">
        <v>33</v>
      </c>
      <c r="Q69" s="50" t="s">
        <v>33</v>
      </c>
      <c r="R69" s="51" t="s">
        <v>33</v>
      </c>
      <c r="S69" s="50" t="s">
        <v>33</v>
      </c>
      <c r="T69" s="51" t="s">
        <v>33</v>
      </c>
      <c r="U69" s="50" t="s">
        <v>33</v>
      </c>
      <c r="V69" s="51" t="s">
        <v>33</v>
      </c>
      <c r="W69" s="50" t="s">
        <v>33</v>
      </c>
      <c r="X69" s="51" t="s">
        <v>33</v>
      </c>
      <c r="Y69" s="107">
        <v>5</v>
      </c>
      <c r="Z69" s="108">
        <v>5</v>
      </c>
      <c r="AA69" s="48"/>
      <c r="AB69" s="48"/>
      <c r="AC69" s="48"/>
      <c r="AD69" s="48"/>
      <c r="AE69" s="48">
        <f>IF(COUNTIF(M69:P69,5)=4,"-",COUNTIF(E69:AD69,9))</f>
        <v>2</v>
      </c>
      <c r="AF69" s="75" t="str">
        <f t="shared" ref="AF69:AF78" si="11">AF48</f>
        <v>BRUNO</v>
      </c>
      <c r="AG69" s="76"/>
      <c r="AH69" s="56">
        <f t="shared" ref="AH69:AH83" si="12">((COUNTIF(F69:AB69,8))+(COUNTIF(F69:AB69,1))+(COUNTIF(F69:AB69,2))+(COUNTIF(F69:AB69,3))+(COUNTIF(F69:AB69,4)))/2</f>
        <v>0</v>
      </c>
      <c r="AI69" s="85">
        <f t="shared" ref="AI69:AI78" si="13">AH5+AH27+AH48+AH69+AH90</f>
        <v>0</v>
      </c>
    </row>
    <row r="70" spans="1:35" ht="14.1" customHeight="1" thickBot="1" x14ac:dyDescent="0.25">
      <c r="A70" s="46"/>
      <c r="B70" s="47" t="s">
        <v>34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50">
        <v>9</v>
      </c>
      <c r="N70" s="53">
        <v>9</v>
      </c>
      <c r="O70" s="50" t="s">
        <v>33</v>
      </c>
      <c r="P70" s="51" t="s">
        <v>33</v>
      </c>
      <c r="Q70" s="50" t="s">
        <v>33</v>
      </c>
      <c r="R70" s="51" t="s">
        <v>33</v>
      </c>
      <c r="S70" s="50" t="s">
        <v>33</v>
      </c>
      <c r="T70" s="51" t="s">
        <v>33</v>
      </c>
      <c r="U70" s="50" t="s">
        <v>33</v>
      </c>
      <c r="V70" s="51" t="s">
        <v>33</v>
      </c>
      <c r="W70" s="50" t="s">
        <v>33</v>
      </c>
      <c r="X70" s="51" t="s">
        <v>33</v>
      </c>
      <c r="Y70" s="107" t="s">
        <v>33</v>
      </c>
      <c r="Z70" s="108" t="s">
        <v>33</v>
      </c>
      <c r="AA70" s="48"/>
      <c r="AB70" s="48"/>
      <c r="AC70" s="48"/>
      <c r="AD70" s="48"/>
      <c r="AE70" s="48">
        <f t="shared" ref="AE70:AE83" si="14">IF(COUNTIF(M70:P70,5)=4,"-",COUNTIF(E70:AD70,9))</f>
        <v>2</v>
      </c>
      <c r="AF70" s="75" t="str">
        <f t="shared" si="11"/>
        <v>CHRISTINE</v>
      </c>
      <c r="AG70" s="76"/>
      <c r="AH70" s="56">
        <f t="shared" si="12"/>
        <v>0</v>
      </c>
      <c r="AI70" s="85">
        <f t="shared" si="13"/>
        <v>0</v>
      </c>
    </row>
    <row r="71" spans="1:35" ht="14.1" customHeight="1" thickBot="1" x14ac:dyDescent="0.25">
      <c r="A71" s="46"/>
      <c r="B71" s="47" t="s">
        <v>35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50">
        <v>9</v>
      </c>
      <c r="N71" s="53">
        <v>9</v>
      </c>
      <c r="O71" s="50" t="s">
        <v>33</v>
      </c>
      <c r="P71" s="51" t="s">
        <v>33</v>
      </c>
      <c r="Q71" s="50" t="s">
        <v>33</v>
      </c>
      <c r="R71" s="51" t="s">
        <v>33</v>
      </c>
      <c r="S71" s="50" t="s">
        <v>33</v>
      </c>
      <c r="T71" s="51" t="s">
        <v>33</v>
      </c>
      <c r="U71" s="50" t="s">
        <v>33</v>
      </c>
      <c r="V71" s="51" t="s">
        <v>33</v>
      </c>
      <c r="W71" s="50" t="s">
        <v>33</v>
      </c>
      <c r="X71" s="51" t="s">
        <v>33</v>
      </c>
      <c r="Y71" s="107" t="s">
        <v>33</v>
      </c>
      <c r="Z71" s="108" t="s">
        <v>33</v>
      </c>
      <c r="AA71" s="48"/>
      <c r="AB71" s="48"/>
      <c r="AC71" s="48"/>
      <c r="AD71" s="48"/>
      <c r="AE71" s="48">
        <f t="shared" si="14"/>
        <v>2</v>
      </c>
      <c r="AF71" s="75" t="str">
        <f t="shared" si="11"/>
        <v>CORINNE</v>
      </c>
      <c r="AG71" s="76"/>
      <c r="AH71" s="56">
        <f t="shared" si="12"/>
        <v>0</v>
      </c>
      <c r="AI71" s="85">
        <f t="shared" si="13"/>
        <v>0</v>
      </c>
    </row>
    <row r="72" spans="1:35" ht="14.1" customHeight="1" thickBot="1" x14ac:dyDescent="0.25">
      <c r="A72" s="46"/>
      <c r="B72" s="47" t="s">
        <v>37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50">
        <v>9</v>
      </c>
      <c r="N72" s="53">
        <v>9</v>
      </c>
      <c r="O72" s="50" t="s">
        <v>33</v>
      </c>
      <c r="P72" s="51" t="s">
        <v>33</v>
      </c>
      <c r="Q72" s="50" t="s">
        <v>33</v>
      </c>
      <c r="R72" s="51" t="s">
        <v>33</v>
      </c>
      <c r="S72" s="50" t="s">
        <v>33</v>
      </c>
      <c r="T72" s="51" t="s">
        <v>33</v>
      </c>
      <c r="U72" s="50" t="s">
        <v>33</v>
      </c>
      <c r="V72" s="51" t="s">
        <v>33</v>
      </c>
      <c r="W72" s="50" t="s">
        <v>33</v>
      </c>
      <c r="X72" s="51" t="s">
        <v>33</v>
      </c>
      <c r="Y72" s="107">
        <v>5</v>
      </c>
      <c r="Z72" s="108">
        <v>5</v>
      </c>
      <c r="AA72" s="48"/>
      <c r="AB72" s="48"/>
      <c r="AC72" s="48"/>
      <c r="AD72" s="48"/>
      <c r="AE72" s="48">
        <f t="shared" si="14"/>
        <v>2</v>
      </c>
      <c r="AF72" s="75" t="str">
        <f t="shared" si="11"/>
        <v>FABIEN</v>
      </c>
      <c r="AG72" s="76"/>
      <c r="AH72" s="56">
        <f t="shared" si="12"/>
        <v>0</v>
      </c>
      <c r="AI72" s="85">
        <f t="shared" si="13"/>
        <v>0</v>
      </c>
    </row>
    <row r="73" spans="1:35" ht="14.1" customHeight="1" thickBot="1" x14ac:dyDescent="0.25">
      <c r="A73" s="46"/>
      <c r="B73" s="47" t="s">
        <v>38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50">
        <v>9</v>
      </c>
      <c r="N73" s="53">
        <v>9</v>
      </c>
      <c r="O73" s="50" t="s">
        <v>33</v>
      </c>
      <c r="P73" s="51" t="s">
        <v>33</v>
      </c>
      <c r="Q73" s="50" t="s">
        <v>33</v>
      </c>
      <c r="R73" s="51" t="s">
        <v>33</v>
      </c>
      <c r="S73" s="50" t="s">
        <v>33</v>
      </c>
      <c r="T73" s="51" t="s">
        <v>33</v>
      </c>
      <c r="U73" s="50" t="s">
        <v>33</v>
      </c>
      <c r="V73" s="51" t="s">
        <v>33</v>
      </c>
      <c r="W73" s="50" t="s">
        <v>33</v>
      </c>
      <c r="X73" s="51" t="s">
        <v>33</v>
      </c>
      <c r="Y73" s="107">
        <v>5</v>
      </c>
      <c r="Z73" s="108">
        <v>5</v>
      </c>
      <c r="AA73" s="48"/>
      <c r="AB73" s="48"/>
      <c r="AC73" s="48"/>
      <c r="AD73" s="48"/>
      <c r="AE73" s="48">
        <f t="shared" si="14"/>
        <v>2</v>
      </c>
      <c r="AF73" s="75" t="str">
        <f t="shared" si="11"/>
        <v>FLORINE</v>
      </c>
      <c r="AG73" s="76"/>
      <c r="AH73" s="56">
        <f t="shared" si="12"/>
        <v>0</v>
      </c>
      <c r="AI73" s="85">
        <f t="shared" si="13"/>
        <v>0</v>
      </c>
    </row>
    <row r="74" spans="1:35" ht="14.1" customHeight="1" thickBot="1" x14ac:dyDescent="0.25">
      <c r="A74" s="46"/>
      <c r="B74" s="47" t="s">
        <v>39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50">
        <v>9</v>
      </c>
      <c r="N74" s="53">
        <v>9</v>
      </c>
      <c r="O74" s="50" t="s">
        <v>33</v>
      </c>
      <c r="P74" s="51" t="s">
        <v>33</v>
      </c>
      <c r="Q74" s="50" t="s">
        <v>33</v>
      </c>
      <c r="R74" s="51" t="s">
        <v>33</v>
      </c>
      <c r="S74" s="50" t="s">
        <v>33</v>
      </c>
      <c r="T74" s="51" t="s">
        <v>33</v>
      </c>
      <c r="U74" s="50" t="s">
        <v>33</v>
      </c>
      <c r="V74" s="51" t="s">
        <v>33</v>
      </c>
      <c r="W74" s="50" t="s">
        <v>33</v>
      </c>
      <c r="X74" s="51" t="s">
        <v>33</v>
      </c>
      <c r="Y74" s="107" t="s">
        <v>33</v>
      </c>
      <c r="Z74" s="108" t="s">
        <v>33</v>
      </c>
      <c r="AA74" s="48"/>
      <c r="AB74" s="48"/>
      <c r="AC74" s="48"/>
      <c r="AD74" s="48"/>
      <c r="AE74" s="48">
        <f t="shared" si="14"/>
        <v>2</v>
      </c>
      <c r="AF74" s="75" t="str">
        <f t="shared" si="11"/>
        <v>LAURIE</v>
      </c>
      <c r="AG74" s="76"/>
      <c r="AH74" s="56">
        <f t="shared" si="12"/>
        <v>0</v>
      </c>
      <c r="AI74" s="85">
        <f t="shared" si="13"/>
        <v>0</v>
      </c>
    </row>
    <row r="75" spans="1:35" ht="14.1" customHeight="1" thickBot="1" x14ac:dyDescent="0.25">
      <c r="A75" s="46"/>
      <c r="B75" s="47" t="s">
        <v>40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50">
        <v>9</v>
      </c>
      <c r="N75" s="53">
        <v>9</v>
      </c>
      <c r="O75" s="50" t="s">
        <v>33</v>
      </c>
      <c r="P75" s="51" t="s">
        <v>33</v>
      </c>
      <c r="Q75" s="50" t="s">
        <v>33</v>
      </c>
      <c r="R75" s="51" t="s">
        <v>33</v>
      </c>
      <c r="S75" s="50" t="s">
        <v>33</v>
      </c>
      <c r="T75" s="51" t="s">
        <v>33</v>
      </c>
      <c r="U75" s="50" t="s">
        <v>33</v>
      </c>
      <c r="V75" s="51" t="s">
        <v>33</v>
      </c>
      <c r="W75" s="50" t="s">
        <v>33</v>
      </c>
      <c r="X75" s="51" t="s">
        <v>33</v>
      </c>
      <c r="Y75" s="107">
        <v>5</v>
      </c>
      <c r="Z75" s="108">
        <v>5</v>
      </c>
      <c r="AA75" s="48"/>
      <c r="AB75" s="48"/>
      <c r="AC75" s="48"/>
      <c r="AD75" s="48"/>
      <c r="AE75" s="48">
        <f t="shared" si="14"/>
        <v>2</v>
      </c>
      <c r="AF75" s="75" t="str">
        <f t="shared" si="11"/>
        <v>MARIE-ANGE</v>
      </c>
      <c r="AG75" s="76"/>
      <c r="AH75" s="56">
        <f t="shared" si="12"/>
        <v>0</v>
      </c>
      <c r="AI75" s="85">
        <f t="shared" si="13"/>
        <v>0</v>
      </c>
    </row>
    <row r="76" spans="1:35" ht="14.1" customHeight="1" thickBot="1" x14ac:dyDescent="0.25">
      <c r="A76" s="46"/>
      <c r="B76" s="47" t="s">
        <v>41</v>
      </c>
      <c r="C76" s="48"/>
      <c r="D76" s="48"/>
      <c r="E76" s="48"/>
      <c r="F76" s="48"/>
      <c r="G76" s="48"/>
      <c r="H76" s="48"/>
      <c r="I76" s="48"/>
      <c r="J76" s="48"/>
      <c r="K76" s="48"/>
      <c r="L76" s="49"/>
      <c r="M76" s="50">
        <v>9</v>
      </c>
      <c r="N76" s="53">
        <v>9</v>
      </c>
      <c r="O76" s="50" t="s">
        <v>33</v>
      </c>
      <c r="P76" s="51" t="s">
        <v>33</v>
      </c>
      <c r="Q76" s="50" t="s">
        <v>33</v>
      </c>
      <c r="R76" s="51" t="s">
        <v>33</v>
      </c>
      <c r="S76" s="50" t="s">
        <v>33</v>
      </c>
      <c r="T76" s="51" t="s">
        <v>33</v>
      </c>
      <c r="U76" s="50" t="s">
        <v>33</v>
      </c>
      <c r="V76" s="51" t="s">
        <v>33</v>
      </c>
      <c r="W76" s="50" t="s">
        <v>33</v>
      </c>
      <c r="X76" s="51" t="s">
        <v>33</v>
      </c>
      <c r="Y76" s="107" t="s">
        <v>33</v>
      </c>
      <c r="Z76" s="108" t="s">
        <v>33</v>
      </c>
      <c r="AA76" s="48"/>
      <c r="AB76" s="48"/>
      <c r="AC76" s="48"/>
      <c r="AD76" s="48"/>
      <c r="AE76" s="48">
        <f t="shared" si="14"/>
        <v>2</v>
      </c>
      <c r="AF76" s="75" t="str">
        <f t="shared" si="11"/>
        <v>MARINE</v>
      </c>
      <c r="AG76" s="76"/>
      <c r="AH76" s="56">
        <f t="shared" si="12"/>
        <v>0</v>
      </c>
      <c r="AI76" s="85">
        <f t="shared" si="13"/>
        <v>0</v>
      </c>
    </row>
    <row r="77" spans="1:35" ht="14.1" customHeight="1" thickBot="1" x14ac:dyDescent="0.25">
      <c r="A77" s="46"/>
      <c r="B77" s="47" t="s">
        <v>42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52">
        <v>6</v>
      </c>
      <c r="N77" s="53">
        <v>6</v>
      </c>
      <c r="O77" s="50">
        <v>9</v>
      </c>
      <c r="P77" s="51">
        <v>9</v>
      </c>
      <c r="Q77" s="50">
        <v>5</v>
      </c>
      <c r="R77" s="51">
        <v>5</v>
      </c>
      <c r="S77" s="50">
        <v>5</v>
      </c>
      <c r="T77" s="51">
        <v>5</v>
      </c>
      <c r="U77" s="50">
        <v>5</v>
      </c>
      <c r="V77" s="51">
        <v>5</v>
      </c>
      <c r="W77" s="50">
        <v>5</v>
      </c>
      <c r="X77" s="51">
        <v>5</v>
      </c>
      <c r="Y77" s="107">
        <v>5</v>
      </c>
      <c r="Z77" s="108">
        <v>5</v>
      </c>
      <c r="AA77" s="48"/>
      <c r="AB77" s="48"/>
      <c r="AC77" s="48"/>
      <c r="AD77" s="48"/>
      <c r="AE77" s="48">
        <f t="shared" si="14"/>
        <v>2</v>
      </c>
      <c r="AF77" s="75" t="str">
        <f t="shared" si="11"/>
        <v>MARJORIE</v>
      </c>
      <c r="AG77" s="76"/>
      <c r="AH77" s="56">
        <f t="shared" si="12"/>
        <v>0</v>
      </c>
      <c r="AI77" s="85">
        <f t="shared" si="13"/>
        <v>0</v>
      </c>
    </row>
    <row r="78" spans="1:35" ht="14.1" customHeight="1" thickBot="1" x14ac:dyDescent="0.25">
      <c r="A78" s="46"/>
      <c r="B78" s="47" t="s">
        <v>43</v>
      </c>
      <c r="C78" s="48"/>
      <c r="D78" s="48"/>
      <c r="E78" s="48"/>
      <c r="F78" s="48"/>
      <c r="G78" s="48"/>
      <c r="H78" s="48"/>
      <c r="I78" s="48"/>
      <c r="J78" s="48"/>
      <c r="K78" s="48"/>
      <c r="L78" s="49"/>
      <c r="M78" s="50">
        <v>9</v>
      </c>
      <c r="N78" s="53">
        <v>9</v>
      </c>
      <c r="O78" s="50" t="s">
        <v>33</v>
      </c>
      <c r="P78" s="51" t="s">
        <v>33</v>
      </c>
      <c r="Q78" s="50" t="s">
        <v>33</v>
      </c>
      <c r="R78" s="51" t="s">
        <v>33</v>
      </c>
      <c r="S78" s="50" t="s">
        <v>33</v>
      </c>
      <c r="T78" s="51" t="s">
        <v>33</v>
      </c>
      <c r="U78" s="50" t="s">
        <v>33</v>
      </c>
      <c r="V78" s="51" t="s">
        <v>33</v>
      </c>
      <c r="W78" s="50" t="s">
        <v>33</v>
      </c>
      <c r="X78" s="51" t="s">
        <v>33</v>
      </c>
      <c r="Y78" s="107" t="s">
        <v>33</v>
      </c>
      <c r="Z78" s="108" t="s">
        <v>33</v>
      </c>
      <c r="AA78" s="48"/>
      <c r="AB78" s="48"/>
      <c r="AC78" s="48"/>
      <c r="AD78" s="48"/>
      <c r="AE78" s="48">
        <f t="shared" si="14"/>
        <v>2</v>
      </c>
      <c r="AF78" s="75" t="str">
        <f t="shared" si="11"/>
        <v>SABINE</v>
      </c>
      <c r="AG78" s="76"/>
      <c r="AH78" s="56">
        <f t="shared" si="12"/>
        <v>0</v>
      </c>
      <c r="AI78" s="85">
        <f t="shared" si="13"/>
        <v>0</v>
      </c>
    </row>
    <row r="79" spans="1:35" ht="14.1" customHeight="1" thickBot="1" x14ac:dyDescent="0.25">
      <c r="A79" s="46"/>
      <c r="B79" s="47" t="s">
        <v>75</v>
      </c>
      <c r="C79" s="48" t="s">
        <v>36</v>
      </c>
      <c r="D79" s="48"/>
      <c r="E79" s="48"/>
      <c r="F79" s="48"/>
      <c r="G79" s="48"/>
      <c r="H79" s="48"/>
      <c r="I79" s="48"/>
      <c r="J79" s="48"/>
      <c r="K79" s="48"/>
      <c r="L79" s="49"/>
      <c r="M79" s="50">
        <v>5</v>
      </c>
      <c r="N79" s="53">
        <v>5</v>
      </c>
      <c r="O79" s="50">
        <v>5</v>
      </c>
      <c r="P79" s="53">
        <v>5</v>
      </c>
      <c r="Q79" s="50">
        <v>5</v>
      </c>
      <c r="R79" s="53">
        <v>5</v>
      </c>
      <c r="S79" s="50">
        <v>5</v>
      </c>
      <c r="T79" s="53">
        <v>5</v>
      </c>
      <c r="U79" s="50">
        <v>5</v>
      </c>
      <c r="V79" s="53">
        <v>5</v>
      </c>
      <c r="W79" s="50">
        <v>5</v>
      </c>
      <c r="X79" s="53">
        <v>5</v>
      </c>
      <c r="Y79" s="50">
        <v>5</v>
      </c>
      <c r="Z79" s="53">
        <v>5</v>
      </c>
      <c r="AA79" s="48"/>
      <c r="AB79" s="48"/>
      <c r="AC79" s="48"/>
      <c r="AD79" s="48"/>
      <c r="AE79" s="128" t="str">
        <f>IF(COUNTIF(M79:P79,5)=4,"-",COUNTIF(E79:AD79,9))</f>
        <v>-</v>
      </c>
      <c r="AF79" s="75" t="s">
        <v>75</v>
      </c>
      <c r="AG79" s="76"/>
      <c r="AH79" s="56">
        <f>((COUNTIF(F79:AB79,8))+(COUNTIF(F79:AB79,1))+(COUNTIF(F79:AB79,2))+(COUNTIF(F79:AB79,3))+(COUNTIF(F79:AB79,4)))/2</f>
        <v>0</v>
      </c>
      <c r="AI79" s="85">
        <f>AH14+AH35+AH55+AH75+AH95</f>
        <v>0</v>
      </c>
    </row>
    <row r="80" spans="1:35" ht="14.1" customHeight="1" thickBot="1" x14ac:dyDescent="0.25">
      <c r="A80" s="46"/>
      <c r="B80" s="47" t="s">
        <v>44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50">
        <v>9</v>
      </c>
      <c r="N80" s="53">
        <v>9</v>
      </c>
      <c r="O80" s="50" t="s">
        <v>33</v>
      </c>
      <c r="P80" s="51" t="s">
        <v>33</v>
      </c>
      <c r="Q80" s="50" t="s">
        <v>33</v>
      </c>
      <c r="R80" s="51" t="s">
        <v>33</v>
      </c>
      <c r="S80" s="50" t="s">
        <v>33</v>
      </c>
      <c r="T80" s="51" t="s">
        <v>33</v>
      </c>
      <c r="U80" s="50" t="s">
        <v>33</v>
      </c>
      <c r="V80" s="51" t="s">
        <v>33</v>
      </c>
      <c r="W80" s="50" t="s">
        <v>33</v>
      </c>
      <c r="X80" s="51" t="s">
        <v>33</v>
      </c>
      <c r="Y80" s="107">
        <v>5</v>
      </c>
      <c r="Z80" s="108">
        <v>5</v>
      </c>
      <c r="AA80" s="48"/>
      <c r="AB80" s="48"/>
      <c r="AC80" s="48"/>
      <c r="AD80" s="48"/>
      <c r="AE80" s="48">
        <f t="shared" si="14"/>
        <v>2</v>
      </c>
      <c r="AF80" s="75" t="str">
        <f>AF59</f>
        <v>VIOLAINE</v>
      </c>
      <c r="AG80" s="76"/>
      <c r="AH80" s="56">
        <f t="shared" si="12"/>
        <v>0</v>
      </c>
      <c r="AI80" s="85">
        <f>AH16+AH38+AH59+AH80+AH101</f>
        <v>0</v>
      </c>
    </row>
    <row r="81" spans="1:35" ht="14.1" customHeight="1" thickBot="1" x14ac:dyDescent="0.25">
      <c r="A81" s="46"/>
      <c r="B81" s="62" t="s">
        <v>76</v>
      </c>
      <c r="C81" s="48" t="s">
        <v>36</v>
      </c>
      <c r="D81" s="48"/>
      <c r="E81" s="48"/>
      <c r="F81" s="48"/>
      <c r="G81" s="48"/>
      <c r="H81" s="48"/>
      <c r="I81" s="48"/>
      <c r="J81" s="48"/>
      <c r="K81" s="48"/>
      <c r="L81" s="48"/>
      <c r="M81" s="50">
        <v>5</v>
      </c>
      <c r="N81" s="53">
        <v>5</v>
      </c>
      <c r="O81" s="50">
        <v>5</v>
      </c>
      <c r="P81" s="51">
        <v>5</v>
      </c>
      <c r="Q81" s="52">
        <v>5</v>
      </c>
      <c r="R81" s="53">
        <v>5</v>
      </c>
      <c r="S81" s="50">
        <v>5</v>
      </c>
      <c r="T81" s="51">
        <v>5</v>
      </c>
      <c r="U81" s="52">
        <v>5</v>
      </c>
      <c r="V81" s="53">
        <v>5</v>
      </c>
      <c r="W81" s="50">
        <v>5</v>
      </c>
      <c r="X81" s="51">
        <v>5</v>
      </c>
      <c r="Y81" s="110">
        <v>5</v>
      </c>
      <c r="Z81" s="111">
        <v>5</v>
      </c>
      <c r="AA81" s="48"/>
      <c r="AB81" s="48"/>
      <c r="AC81" s="48"/>
      <c r="AD81" s="59"/>
      <c r="AE81" s="48" t="str">
        <f t="shared" si="14"/>
        <v>-</v>
      </c>
      <c r="AF81" s="75" t="str">
        <f>AF60</f>
        <v>Lucas</v>
      </c>
      <c r="AG81" s="76"/>
      <c r="AH81" s="56">
        <f t="shared" si="12"/>
        <v>0</v>
      </c>
      <c r="AI81" s="85">
        <f>AH17+AH39+AH60+AH81+AH102</f>
        <v>5</v>
      </c>
    </row>
    <row r="82" spans="1:35" ht="14.1" customHeight="1" thickBot="1" x14ac:dyDescent="0.25">
      <c r="A82" s="46"/>
      <c r="B82" s="62" t="s">
        <v>20</v>
      </c>
      <c r="C82" s="48" t="s">
        <v>36</v>
      </c>
      <c r="D82" s="60"/>
      <c r="E82" s="48"/>
      <c r="F82" s="48"/>
      <c r="G82" s="48"/>
      <c r="H82" s="48"/>
      <c r="I82" s="48"/>
      <c r="J82" s="48"/>
      <c r="K82" s="48"/>
      <c r="L82" s="48"/>
      <c r="M82" s="50">
        <v>5</v>
      </c>
      <c r="N82" s="53">
        <v>5</v>
      </c>
      <c r="O82" s="50">
        <v>5</v>
      </c>
      <c r="P82" s="51">
        <v>5</v>
      </c>
      <c r="Q82" s="52">
        <v>5</v>
      </c>
      <c r="R82" s="53">
        <v>5</v>
      </c>
      <c r="S82" s="50">
        <v>5</v>
      </c>
      <c r="T82" s="51">
        <v>5</v>
      </c>
      <c r="U82" s="52">
        <v>5</v>
      </c>
      <c r="V82" s="53">
        <v>5</v>
      </c>
      <c r="W82" s="50">
        <v>5</v>
      </c>
      <c r="X82" s="51">
        <v>5</v>
      </c>
      <c r="Y82" s="110">
        <v>5</v>
      </c>
      <c r="Z82" s="111">
        <v>5</v>
      </c>
      <c r="AA82" s="48"/>
      <c r="AB82" s="48"/>
      <c r="AC82" s="48"/>
      <c r="AD82" s="59"/>
      <c r="AE82" s="48" t="str">
        <f t="shared" si="14"/>
        <v>-</v>
      </c>
      <c r="AF82" s="75" t="str">
        <f>AF61</f>
        <v>Emeline</v>
      </c>
      <c r="AG82" s="76"/>
      <c r="AH82" s="56">
        <f t="shared" si="12"/>
        <v>0</v>
      </c>
      <c r="AI82" s="85">
        <f>AH18+AH40+AH61+AH82+AH103</f>
        <v>7</v>
      </c>
    </row>
    <row r="83" spans="1:35" ht="12" customHeight="1" x14ac:dyDescent="0.2">
      <c r="A83" s="46"/>
      <c r="B83" s="62" t="s">
        <v>45</v>
      </c>
      <c r="C83" s="48" t="s">
        <v>36</v>
      </c>
      <c r="D83" s="48"/>
      <c r="E83" s="48"/>
      <c r="F83" s="48"/>
      <c r="G83" s="48"/>
      <c r="H83" s="48"/>
      <c r="I83" s="48"/>
      <c r="J83" s="48"/>
      <c r="K83" s="48"/>
      <c r="L83" s="48"/>
      <c r="M83" s="50">
        <v>5</v>
      </c>
      <c r="N83" s="53">
        <v>5</v>
      </c>
      <c r="O83" s="50">
        <v>5</v>
      </c>
      <c r="P83" s="51">
        <v>5</v>
      </c>
      <c r="Q83" s="52">
        <v>5</v>
      </c>
      <c r="R83" s="53">
        <v>5</v>
      </c>
      <c r="S83" s="50">
        <v>5</v>
      </c>
      <c r="T83" s="51">
        <v>5</v>
      </c>
      <c r="U83" s="52">
        <v>5</v>
      </c>
      <c r="V83" s="53">
        <v>5</v>
      </c>
      <c r="W83" s="50">
        <v>5</v>
      </c>
      <c r="X83" s="51">
        <v>5</v>
      </c>
      <c r="Y83" s="110">
        <v>5</v>
      </c>
      <c r="Z83" s="111">
        <v>5</v>
      </c>
      <c r="AA83" s="48"/>
      <c r="AB83" s="48"/>
      <c r="AC83" s="48"/>
      <c r="AD83" s="48"/>
      <c r="AE83" s="48" t="str">
        <f t="shared" si="14"/>
        <v>-</v>
      </c>
      <c r="AF83" s="75" t="str">
        <f>AF62</f>
        <v>Raphaël</v>
      </c>
      <c r="AG83" s="76"/>
      <c r="AH83" s="56">
        <f t="shared" si="12"/>
        <v>0</v>
      </c>
      <c r="AI83" s="85">
        <f>AH19+AH41+AH62+AH83+AH104</f>
        <v>7</v>
      </c>
    </row>
    <row r="84" spans="1:35" ht="12" customHeight="1" x14ac:dyDescent="0.2">
      <c r="B84" s="47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64" t="str">
        <f>"PR"&amp;((COUNTIF(M69:N83,1)/2))</f>
        <v>PR0</v>
      </c>
      <c r="N84" s="64" t="str">
        <f>"EPN"&amp;((COUNTIF(M69:N83,2)/2))</f>
        <v>EPN0</v>
      </c>
      <c r="O84" s="64" t="str">
        <f>"PR"&amp;((COUNTIF(O69:P83,1)/2))</f>
        <v>PR0</v>
      </c>
      <c r="P84" s="64" t="str">
        <f>"EPN"&amp;((COUNTIF(O69:P83,2)/2))</f>
        <v>EPN0</v>
      </c>
      <c r="Q84" s="64" t="str">
        <f>"PR"&amp;((COUNTIF(Q69:R83,1)/2))</f>
        <v>PR0</v>
      </c>
      <c r="R84" s="64" t="str">
        <f>"EPN"&amp;((COUNTIF(Q69:R83,2)/2))</f>
        <v>EPN0</v>
      </c>
      <c r="S84" s="64" t="str">
        <f>"PR"&amp;((COUNTIF(S69:T83,1)/2))</f>
        <v>PR0</v>
      </c>
      <c r="T84" s="64" t="str">
        <f>"EPN"&amp;((COUNTIF(S69:T83,2)/2))</f>
        <v>EPN0</v>
      </c>
      <c r="U84" s="64" t="str">
        <f>"PR"&amp;((COUNTIF(U69:V83,1)/2))</f>
        <v>PR0</v>
      </c>
      <c r="V84" s="64" t="str">
        <f>"EPN"&amp;((COUNTIF(U69:V83,2)/2))</f>
        <v>EPN0</v>
      </c>
      <c r="W84" s="64" t="str">
        <f>"PR"&amp;((COUNTIF(W69:X83,1)/2))</f>
        <v>PR0</v>
      </c>
      <c r="X84" s="64" t="str">
        <f>"EPN"&amp;((COUNTIF(W69:X83,2)/2))</f>
        <v>EPN0</v>
      </c>
      <c r="Y84" s="102" t="str">
        <f>"PR"&amp;((COUNTIF(Y69:Z83,1)/2))</f>
        <v>PR0</v>
      </c>
      <c r="Z84" s="112" t="str">
        <f>"EPN"&amp;((COUNTIF(Y69:Z83,2)/2))</f>
        <v>EPN0</v>
      </c>
      <c r="AA84" s="86"/>
      <c r="AB84" s="86"/>
      <c r="AC84" s="86"/>
      <c r="AD84" s="86"/>
      <c r="AF84" s="77"/>
      <c r="AG84" s="77"/>
      <c r="AH84" s="65">
        <f>SUM(AH69:AH83)</f>
        <v>0</v>
      </c>
      <c r="AI84" s="65">
        <f>IF(AH84="","",AI63+AH84)</f>
        <v>5</v>
      </c>
    </row>
    <row r="85" spans="1:35" ht="10.5" customHeight="1" x14ac:dyDescent="0.2"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35">
        <f>COUNTIF(M69:N83,1)/2+COUNTIF(M69:N83,2)/2</f>
        <v>0</v>
      </c>
      <c r="N85" s="136"/>
      <c r="O85" s="135">
        <f>COUNTIF(O69:P83,1)/2+COUNTIF(O69:P83,2)/2</f>
        <v>0</v>
      </c>
      <c r="P85" s="136"/>
      <c r="Q85" s="135">
        <f>COUNTIF(Q69:R83,1)/2+COUNTIF(Q69:R83,2)/2</f>
        <v>0</v>
      </c>
      <c r="R85" s="136"/>
      <c r="S85" s="135">
        <f>COUNTIF(S69:T83,1)/2+COUNTIF(S69:T83,2)/2</f>
        <v>0</v>
      </c>
      <c r="T85" s="136"/>
      <c r="U85" s="135">
        <f>COUNTIF(U69:V83,1)/2+COUNTIF(U69:V83,2)/2</f>
        <v>0</v>
      </c>
      <c r="V85" s="136"/>
      <c r="W85" s="135">
        <f>COUNTIF(W69:X83,1)/2+COUNTIF(W69:X83,2)/2</f>
        <v>0</v>
      </c>
      <c r="X85" s="136"/>
      <c r="Y85" s="153">
        <f>COUNTIF(Y69:Z83,1)/2+COUNTIF(Y69:Z83,2)/2</f>
        <v>0</v>
      </c>
      <c r="Z85" s="154"/>
      <c r="AA85" s="140"/>
      <c r="AB85" s="140"/>
      <c r="AC85" s="140"/>
      <c r="AD85" s="140"/>
    </row>
    <row r="86" spans="1:35" s="58" customFormat="1" ht="13.5" customHeight="1" x14ac:dyDescent="0.2">
      <c r="B86" s="66"/>
      <c r="C86" s="66"/>
      <c r="D86" s="129"/>
      <c r="E86" s="129"/>
      <c r="F86" s="129"/>
      <c r="G86" s="129"/>
      <c r="H86" s="129"/>
      <c r="I86" s="129"/>
      <c r="J86" s="129"/>
      <c r="K86" s="129"/>
      <c r="L86" s="129" t="s">
        <v>47</v>
      </c>
      <c r="M86" s="129"/>
      <c r="N86" s="129" t="s">
        <v>48</v>
      </c>
      <c r="O86" s="129"/>
      <c r="P86" s="129" t="s">
        <v>49</v>
      </c>
      <c r="Q86" s="129"/>
      <c r="R86" s="129" t="s">
        <v>50</v>
      </c>
      <c r="S86" s="129"/>
      <c r="T86" s="129" t="s">
        <v>51</v>
      </c>
      <c r="U86" s="129"/>
      <c r="V86" s="129" t="s">
        <v>52</v>
      </c>
      <c r="W86" s="129"/>
      <c r="X86" s="129" t="s">
        <v>53</v>
      </c>
      <c r="Y86" s="129"/>
      <c r="Z86" s="129" t="s">
        <v>54</v>
      </c>
      <c r="AA86" s="129"/>
      <c r="AB86" s="129"/>
      <c r="AC86" s="129"/>
      <c r="AD86" s="67"/>
      <c r="AE86" s="67"/>
      <c r="AF86" s="68"/>
      <c r="AG86" s="68"/>
    </row>
    <row r="87" spans="1:35" ht="3.75" customHeight="1" thickBot="1" x14ac:dyDescent="0.4">
      <c r="A87" s="69"/>
      <c r="B87" s="69"/>
      <c r="C87" s="69"/>
      <c r="D87" s="69"/>
      <c r="E87" s="70"/>
      <c r="F87" s="70"/>
      <c r="G87" s="70"/>
      <c r="H87" s="70"/>
      <c r="I87" s="71"/>
      <c r="J87" s="71"/>
      <c r="K87" s="71"/>
      <c r="L87" s="71"/>
      <c r="M87" s="71"/>
      <c r="N87" s="71"/>
      <c r="O87" s="72"/>
      <c r="P87" s="73"/>
      <c r="Q87" s="73"/>
      <c r="R87" s="73"/>
    </row>
    <row r="88" spans="1:35" s="42" customFormat="1" ht="24" thickBot="1" x14ac:dyDescent="0.4">
      <c r="B88" s="43"/>
      <c r="C88" s="150" t="s">
        <v>60</v>
      </c>
      <c r="D88" s="150"/>
      <c r="E88" s="150"/>
      <c r="F88" s="150"/>
      <c r="G88" s="150"/>
      <c r="H88" s="142">
        <f>H67+1</f>
        <v>5</v>
      </c>
      <c r="I88" s="142"/>
      <c r="J88" s="143" t="s">
        <v>28</v>
      </c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F88" s="151" t="s">
        <v>29</v>
      </c>
      <c r="AG88" s="152"/>
      <c r="AH88" s="44" t="s">
        <v>30</v>
      </c>
      <c r="AI88" s="44" t="s">
        <v>31</v>
      </c>
    </row>
    <row r="89" spans="1:35" ht="3.75" customHeight="1" thickBot="1" x14ac:dyDescent="0.25"/>
    <row r="90" spans="1:35" ht="14.1" customHeight="1" thickBot="1" x14ac:dyDescent="0.25">
      <c r="A90" s="46"/>
      <c r="B90" s="47" t="s">
        <v>32</v>
      </c>
      <c r="C90" s="48"/>
      <c r="D90" s="48"/>
      <c r="E90" s="49"/>
      <c r="F90" s="49"/>
      <c r="G90" s="49"/>
      <c r="H90" s="49"/>
      <c r="I90" s="50" t="s">
        <v>33</v>
      </c>
      <c r="J90" s="53" t="s">
        <v>33</v>
      </c>
      <c r="K90" s="50" t="s">
        <v>33</v>
      </c>
      <c r="L90" s="51"/>
      <c r="M90" s="52"/>
      <c r="N90" s="53"/>
      <c r="O90" s="50">
        <v>9</v>
      </c>
      <c r="P90" s="51">
        <v>9</v>
      </c>
      <c r="Q90" s="50" t="s">
        <v>33</v>
      </c>
      <c r="R90" s="51" t="s">
        <v>33</v>
      </c>
      <c r="S90" s="50" t="s">
        <v>33</v>
      </c>
      <c r="T90" s="51" t="s">
        <v>33</v>
      </c>
      <c r="U90" s="50" t="s">
        <v>33</v>
      </c>
      <c r="V90" s="51" t="s">
        <v>33</v>
      </c>
      <c r="W90" s="50" t="s">
        <v>33</v>
      </c>
      <c r="X90" s="51" t="s">
        <v>33</v>
      </c>
      <c r="Y90" s="49"/>
      <c r="Z90" s="48"/>
      <c r="AA90" s="48"/>
      <c r="AB90" s="48"/>
      <c r="AC90" s="48"/>
      <c r="AD90" s="48"/>
      <c r="AE90" s="48">
        <f>IF(COUNTIF(M90:P90,5)=4,"-",COUNTIF(E90:AD90,9))</f>
        <v>2</v>
      </c>
      <c r="AF90" s="75" t="str">
        <f t="shared" ref="AF90:AF99" si="15">AF69</f>
        <v>BRUNO</v>
      </c>
      <c r="AG90" s="76"/>
      <c r="AH90" s="56">
        <f t="shared" ref="AH90:AH104" si="16">((COUNTIF(F90:AB90,8))+(COUNTIF(F90:AB90,1))+(COUNTIF(F90:AB90,2))+(COUNTIF(F90:AB90,3))+(COUNTIF(F90:AB90,4)))/2</f>
        <v>0</v>
      </c>
      <c r="AI90" s="87">
        <f t="shared" ref="AI90:AI99" si="17">AH5+AH27+AH48+AH69+AH90</f>
        <v>0</v>
      </c>
    </row>
    <row r="91" spans="1:35" ht="14.1" customHeight="1" thickBot="1" x14ac:dyDescent="0.25">
      <c r="A91" s="46"/>
      <c r="B91" s="47" t="s">
        <v>34</v>
      </c>
      <c r="C91" s="48" t="s">
        <v>36</v>
      </c>
      <c r="D91" s="48"/>
      <c r="E91" s="49"/>
      <c r="F91" s="49"/>
      <c r="G91" s="49"/>
      <c r="H91" s="49"/>
      <c r="I91" s="50">
        <v>5</v>
      </c>
      <c r="J91" s="53">
        <v>5</v>
      </c>
      <c r="K91" s="50">
        <v>5</v>
      </c>
      <c r="L91" s="51">
        <v>5</v>
      </c>
      <c r="M91" s="52">
        <v>5</v>
      </c>
      <c r="N91" s="53">
        <v>5</v>
      </c>
      <c r="O91" s="50">
        <v>5</v>
      </c>
      <c r="P91" s="51">
        <v>5</v>
      </c>
      <c r="Q91" s="50">
        <v>5</v>
      </c>
      <c r="R91" s="51">
        <v>5</v>
      </c>
      <c r="S91" s="50">
        <v>5</v>
      </c>
      <c r="T91" s="51">
        <v>5</v>
      </c>
      <c r="U91" s="50">
        <v>5</v>
      </c>
      <c r="V91" s="51">
        <v>5</v>
      </c>
      <c r="W91" s="50">
        <v>5</v>
      </c>
      <c r="X91" s="51">
        <v>5</v>
      </c>
      <c r="Y91" s="49"/>
      <c r="Z91" s="48"/>
      <c r="AA91" s="48"/>
      <c r="AB91" s="48"/>
      <c r="AC91" s="48"/>
      <c r="AD91" s="48"/>
      <c r="AE91" s="48" t="str">
        <f t="shared" ref="AE91:AE104" si="18">IF(COUNTIF(M91:P91,5)=4,"-",COUNTIF(E91:AD91,9))</f>
        <v>-</v>
      </c>
      <c r="AF91" s="75" t="str">
        <f t="shared" si="15"/>
        <v>CHRISTINE</v>
      </c>
      <c r="AG91" s="76"/>
      <c r="AH91" s="56">
        <f t="shared" si="16"/>
        <v>0</v>
      </c>
      <c r="AI91" s="87">
        <f t="shared" si="17"/>
        <v>0</v>
      </c>
    </row>
    <row r="92" spans="1:35" ht="14.1" customHeight="1" thickBot="1" x14ac:dyDescent="0.25">
      <c r="A92" s="46"/>
      <c r="B92" s="47" t="s">
        <v>35</v>
      </c>
      <c r="C92" s="48" t="s">
        <v>36</v>
      </c>
      <c r="D92" s="48"/>
      <c r="E92" s="49"/>
      <c r="F92" s="49"/>
      <c r="G92" s="49"/>
      <c r="H92" s="49"/>
      <c r="I92" s="50">
        <v>5</v>
      </c>
      <c r="J92" s="53">
        <v>5</v>
      </c>
      <c r="K92" s="50">
        <v>5</v>
      </c>
      <c r="L92" s="53">
        <v>5</v>
      </c>
      <c r="M92" s="50">
        <v>5</v>
      </c>
      <c r="N92" s="53">
        <v>5</v>
      </c>
      <c r="O92" s="50">
        <v>5</v>
      </c>
      <c r="P92" s="53">
        <v>5</v>
      </c>
      <c r="Q92" s="50">
        <v>5</v>
      </c>
      <c r="R92" s="53">
        <v>5</v>
      </c>
      <c r="S92" s="50">
        <v>5</v>
      </c>
      <c r="T92" s="53">
        <v>5</v>
      </c>
      <c r="U92" s="50">
        <v>5</v>
      </c>
      <c r="V92" s="53">
        <v>5</v>
      </c>
      <c r="W92" s="50">
        <v>5</v>
      </c>
      <c r="X92" s="51">
        <v>5</v>
      </c>
      <c r="Y92" s="49"/>
      <c r="Z92" s="48"/>
      <c r="AA92" s="48"/>
      <c r="AB92" s="48"/>
      <c r="AC92" s="48"/>
      <c r="AD92" s="48"/>
      <c r="AE92" s="48" t="str">
        <f t="shared" si="18"/>
        <v>-</v>
      </c>
      <c r="AF92" s="75" t="str">
        <f t="shared" si="15"/>
        <v>CORINNE</v>
      </c>
      <c r="AG92" s="76"/>
      <c r="AH92" s="56">
        <f t="shared" si="16"/>
        <v>0</v>
      </c>
      <c r="AI92" s="87">
        <f t="shared" si="17"/>
        <v>0</v>
      </c>
    </row>
    <row r="93" spans="1:35" ht="14.1" customHeight="1" thickBot="1" x14ac:dyDescent="0.25">
      <c r="A93" s="46"/>
      <c r="B93" s="47" t="s">
        <v>37</v>
      </c>
      <c r="C93" s="48"/>
      <c r="D93" s="48"/>
      <c r="E93" s="49"/>
      <c r="F93" s="49"/>
      <c r="G93" s="49"/>
      <c r="H93" s="49"/>
      <c r="I93" s="50" t="s">
        <v>33</v>
      </c>
      <c r="J93" s="53" t="s">
        <v>33</v>
      </c>
      <c r="K93" s="50" t="s">
        <v>33</v>
      </c>
      <c r="L93" s="51"/>
      <c r="M93" s="52"/>
      <c r="N93" s="53"/>
      <c r="O93" s="50">
        <v>9</v>
      </c>
      <c r="P93" s="51">
        <v>9</v>
      </c>
      <c r="Q93" s="50" t="s">
        <v>33</v>
      </c>
      <c r="R93" s="51" t="s">
        <v>33</v>
      </c>
      <c r="S93" s="50" t="s">
        <v>33</v>
      </c>
      <c r="T93" s="51" t="s">
        <v>33</v>
      </c>
      <c r="U93" s="50" t="s">
        <v>33</v>
      </c>
      <c r="V93" s="51" t="s">
        <v>33</v>
      </c>
      <c r="W93" s="50" t="s">
        <v>33</v>
      </c>
      <c r="X93" s="51" t="s">
        <v>33</v>
      </c>
      <c r="Y93" s="49"/>
      <c r="Z93" s="48"/>
      <c r="AA93" s="48"/>
      <c r="AB93" s="48"/>
      <c r="AC93" s="48"/>
      <c r="AD93" s="48"/>
      <c r="AE93" s="48">
        <f t="shared" si="18"/>
        <v>2</v>
      </c>
      <c r="AF93" s="75" t="str">
        <f t="shared" si="15"/>
        <v>FABIEN</v>
      </c>
      <c r="AG93" s="76"/>
      <c r="AH93" s="56">
        <f t="shared" si="16"/>
        <v>0</v>
      </c>
      <c r="AI93" s="87">
        <f t="shared" si="17"/>
        <v>0</v>
      </c>
    </row>
    <row r="94" spans="1:35" ht="14.65" customHeight="1" thickBot="1" x14ac:dyDescent="0.25">
      <c r="A94" s="46"/>
      <c r="B94" s="47" t="s">
        <v>38</v>
      </c>
      <c r="C94" s="48"/>
      <c r="D94" s="48"/>
      <c r="E94" s="49"/>
      <c r="F94" s="49"/>
      <c r="G94" s="49"/>
      <c r="H94" s="49"/>
      <c r="I94" s="50" t="s">
        <v>33</v>
      </c>
      <c r="J94" s="53" t="s">
        <v>33</v>
      </c>
      <c r="K94" s="50" t="s">
        <v>33</v>
      </c>
      <c r="L94" s="51"/>
      <c r="M94" s="52"/>
      <c r="N94" s="53"/>
      <c r="O94" s="50">
        <v>9</v>
      </c>
      <c r="P94" s="51">
        <v>9</v>
      </c>
      <c r="Q94" s="50" t="s">
        <v>33</v>
      </c>
      <c r="R94" s="51" t="s">
        <v>33</v>
      </c>
      <c r="S94" s="50" t="s">
        <v>33</v>
      </c>
      <c r="T94" s="51" t="s">
        <v>33</v>
      </c>
      <c r="U94" s="50" t="s">
        <v>33</v>
      </c>
      <c r="V94" s="51" t="s">
        <v>33</v>
      </c>
      <c r="W94" s="50" t="s">
        <v>33</v>
      </c>
      <c r="X94" s="51" t="s">
        <v>33</v>
      </c>
      <c r="Y94" s="49"/>
      <c r="Z94" s="48"/>
      <c r="AA94" s="48"/>
      <c r="AB94" s="48"/>
      <c r="AC94" s="48"/>
      <c r="AD94" s="48"/>
      <c r="AE94" s="48">
        <f t="shared" si="18"/>
        <v>2</v>
      </c>
      <c r="AF94" s="75" t="str">
        <f t="shared" si="15"/>
        <v>FLORINE</v>
      </c>
      <c r="AG94" s="76"/>
      <c r="AH94" s="56">
        <f t="shared" si="16"/>
        <v>0</v>
      </c>
      <c r="AI94" s="87">
        <f t="shared" si="17"/>
        <v>0</v>
      </c>
    </row>
    <row r="95" spans="1:35" ht="14.1" customHeight="1" thickBot="1" x14ac:dyDescent="0.25">
      <c r="A95" s="46"/>
      <c r="B95" s="47" t="s">
        <v>39</v>
      </c>
      <c r="C95" s="48" t="s">
        <v>36</v>
      </c>
      <c r="D95" s="48"/>
      <c r="E95" s="49"/>
      <c r="F95" s="49"/>
      <c r="G95" s="49"/>
      <c r="H95" s="49"/>
      <c r="I95" s="50">
        <v>5</v>
      </c>
      <c r="J95" s="53">
        <v>5</v>
      </c>
      <c r="K95" s="50">
        <v>5</v>
      </c>
      <c r="L95" s="53">
        <v>5</v>
      </c>
      <c r="M95" s="50">
        <v>5</v>
      </c>
      <c r="N95" s="53">
        <v>5</v>
      </c>
      <c r="O95" s="50">
        <v>5</v>
      </c>
      <c r="P95" s="53">
        <v>5</v>
      </c>
      <c r="Q95" s="50">
        <v>5</v>
      </c>
      <c r="R95" s="53">
        <v>5</v>
      </c>
      <c r="S95" s="50">
        <v>5</v>
      </c>
      <c r="T95" s="53">
        <v>5</v>
      </c>
      <c r="U95" s="50">
        <v>5</v>
      </c>
      <c r="V95" s="53">
        <v>5</v>
      </c>
      <c r="W95" s="50">
        <v>5</v>
      </c>
      <c r="X95" s="51">
        <v>5</v>
      </c>
      <c r="Y95" s="48"/>
      <c r="Z95" s="48"/>
      <c r="AA95" s="48"/>
      <c r="AB95" s="48"/>
      <c r="AC95" s="48"/>
      <c r="AD95" s="48"/>
      <c r="AE95" s="48" t="str">
        <f t="shared" si="18"/>
        <v>-</v>
      </c>
      <c r="AF95" s="75" t="str">
        <f t="shared" si="15"/>
        <v>LAURIE</v>
      </c>
      <c r="AG95" s="76"/>
      <c r="AH95" s="56">
        <f t="shared" si="16"/>
        <v>0</v>
      </c>
      <c r="AI95" s="87">
        <f t="shared" si="17"/>
        <v>0</v>
      </c>
    </row>
    <row r="96" spans="1:35" ht="14.1" customHeight="1" thickBot="1" x14ac:dyDescent="0.25">
      <c r="A96" s="46"/>
      <c r="B96" s="47" t="s">
        <v>40</v>
      </c>
      <c r="C96" s="48"/>
      <c r="D96" s="48"/>
      <c r="E96" s="49"/>
      <c r="F96" s="49"/>
      <c r="G96" s="49"/>
      <c r="H96" s="49"/>
      <c r="I96" s="50" t="s">
        <v>33</v>
      </c>
      <c r="J96" s="53" t="s">
        <v>33</v>
      </c>
      <c r="K96" s="50" t="s">
        <v>33</v>
      </c>
      <c r="L96" s="51"/>
      <c r="M96" s="52"/>
      <c r="N96" s="53"/>
      <c r="O96" s="50">
        <v>9</v>
      </c>
      <c r="P96" s="51">
        <v>9</v>
      </c>
      <c r="Q96" s="50" t="s">
        <v>33</v>
      </c>
      <c r="R96" s="51" t="s">
        <v>33</v>
      </c>
      <c r="S96" s="50" t="s">
        <v>33</v>
      </c>
      <c r="T96" s="51" t="s">
        <v>33</v>
      </c>
      <c r="U96" s="50" t="s">
        <v>33</v>
      </c>
      <c r="V96" s="51" t="s">
        <v>33</v>
      </c>
      <c r="W96" s="50" t="s">
        <v>33</v>
      </c>
      <c r="X96" s="51" t="s">
        <v>33</v>
      </c>
      <c r="Y96" s="48"/>
      <c r="Z96" s="48"/>
      <c r="AA96" s="48"/>
      <c r="AB96" s="48"/>
      <c r="AC96" s="48"/>
      <c r="AD96" s="48"/>
      <c r="AE96" s="48">
        <f t="shared" si="18"/>
        <v>2</v>
      </c>
      <c r="AF96" s="75" t="str">
        <f t="shared" si="15"/>
        <v>MARIE-ANGE</v>
      </c>
      <c r="AG96" s="76"/>
      <c r="AH96" s="56">
        <f t="shared" si="16"/>
        <v>0</v>
      </c>
      <c r="AI96" s="87">
        <f t="shared" si="17"/>
        <v>0</v>
      </c>
    </row>
    <row r="97" spans="1:35" ht="14.1" customHeight="1" thickBot="1" x14ac:dyDescent="0.25">
      <c r="A97" s="46"/>
      <c r="B97" s="47" t="s">
        <v>41</v>
      </c>
      <c r="C97" s="48" t="s">
        <v>36</v>
      </c>
      <c r="D97" s="48"/>
      <c r="E97" s="49"/>
      <c r="F97" s="49"/>
      <c r="G97" s="49"/>
      <c r="H97" s="88"/>
      <c r="I97" s="50">
        <v>5</v>
      </c>
      <c r="J97" s="53">
        <v>5</v>
      </c>
      <c r="K97" s="50">
        <v>5</v>
      </c>
      <c r="L97" s="53">
        <v>5</v>
      </c>
      <c r="M97" s="50">
        <v>5</v>
      </c>
      <c r="N97" s="53">
        <v>5</v>
      </c>
      <c r="O97" s="50">
        <v>5</v>
      </c>
      <c r="P97" s="53">
        <v>5</v>
      </c>
      <c r="Q97" s="50">
        <v>5</v>
      </c>
      <c r="R97" s="53">
        <v>5</v>
      </c>
      <c r="S97" s="50">
        <v>5</v>
      </c>
      <c r="T97" s="53">
        <v>5</v>
      </c>
      <c r="U97" s="50">
        <v>5</v>
      </c>
      <c r="V97" s="53">
        <v>5</v>
      </c>
      <c r="W97" s="50">
        <v>5</v>
      </c>
      <c r="X97" s="51">
        <v>5</v>
      </c>
      <c r="Y97" s="48"/>
      <c r="Z97" s="48"/>
      <c r="AA97" s="48"/>
      <c r="AB97" s="48"/>
      <c r="AC97" s="48"/>
      <c r="AD97" s="48"/>
      <c r="AE97" s="48" t="str">
        <f t="shared" si="18"/>
        <v>-</v>
      </c>
      <c r="AF97" s="75" t="str">
        <f t="shared" si="15"/>
        <v>MARINE</v>
      </c>
      <c r="AG97" s="76"/>
      <c r="AH97" s="56">
        <f t="shared" si="16"/>
        <v>0</v>
      </c>
      <c r="AI97" s="87">
        <f t="shared" si="17"/>
        <v>0</v>
      </c>
    </row>
    <row r="98" spans="1:35" ht="14.1" customHeight="1" thickBot="1" x14ac:dyDescent="0.25">
      <c r="A98" s="46"/>
      <c r="B98" s="47" t="s">
        <v>42</v>
      </c>
      <c r="C98" s="48" t="s">
        <v>36</v>
      </c>
      <c r="D98" s="48"/>
      <c r="E98" s="49"/>
      <c r="F98" s="49"/>
      <c r="G98" s="49"/>
      <c r="H98" s="49"/>
      <c r="I98" s="50">
        <v>5</v>
      </c>
      <c r="J98" s="53">
        <v>5</v>
      </c>
      <c r="K98" s="50">
        <v>5</v>
      </c>
      <c r="L98" s="51">
        <v>5</v>
      </c>
      <c r="M98" s="52">
        <v>5</v>
      </c>
      <c r="N98" s="53">
        <v>5</v>
      </c>
      <c r="O98" s="50">
        <v>5</v>
      </c>
      <c r="P98" s="51">
        <v>5</v>
      </c>
      <c r="Q98" s="50">
        <v>5</v>
      </c>
      <c r="R98" s="51">
        <v>5</v>
      </c>
      <c r="S98" s="50">
        <v>5</v>
      </c>
      <c r="T98" s="51">
        <v>5</v>
      </c>
      <c r="U98" s="50">
        <v>5</v>
      </c>
      <c r="V98" s="51">
        <v>5</v>
      </c>
      <c r="W98" s="50">
        <v>5</v>
      </c>
      <c r="X98" s="51">
        <v>5</v>
      </c>
      <c r="Y98" s="49"/>
      <c r="Z98" s="49"/>
      <c r="AA98" s="48"/>
      <c r="AB98" s="48"/>
      <c r="AC98" s="48"/>
      <c r="AD98" s="48"/>
      <c r="AE98" s="48" t="str">
        <f t="shared" si="18"/>
        <v>-</v>
      </c>
      <c r="AF98" s="75" t="str">
        <f t="shared" si="15"/>
        <v>MARJORIE</v>
      </c>
      <c r="AG98" s="76"/>
      <c r="AH98" s="56">
        <f t="shared" si="16"/>
        <v>0</v>
      </c>
      <c r="AI98" s="87">
        <f t="shared" si="17"/>
        <v>0</v>
      </c>
    </row>
    <row r="99" spans="1:35" ht="14.1" customHeight="1" thickBot="1" x14ac:dyDescent="0.25">
      <c r="A99" s="46"/>
      <c r="B99" s="47" t="s">
        <v>43</v>
      </c>
      <c r="C99" s="48" t="s">
        <v>36</v>
      </c>
      <c r="D99" s="48"/>
      <c r="E99" s="49"/>
      <c r="F99" s="49"/>
      <c r="G99" s="49"/>
      <c r="H99" s="49"/>
      <c r="I99" s="50">
        <v>5</v>
      </c>
      <c r="J99" s="53">
        <v>5</v>
      </c>
      <c r="K99" s="50">
        <v>5</v>
      </c>
      <c r="L99" s="53">
        <v>5</v>
      </c>
      <c r="M99" s="50">
        <v>5</v>
      </c>
      <c r="N99" s="53">
        <v>5</v>
      </c>
      <c r="O99" s="50">
        <v>5</v>
      </c>
      <c r="P99" s="53">
        <v>5</v>
      </c>
      <c r="Q99" s="50">
        <v>5</v>
      </c>
      <c r="R99" s="53">
        <v>5</v>
      </c>
      <c r="S99" s="50">
        <v>5</v>
      </c>
      <c r="T99" s="53">
        <v>5</v>
      </c>
      <c r="U99" s="50">
        <v>5</v>
      </c>
      <c r="V99" s="53">
        <v>5</v>
      </c>
      <c r="W99" s="50">
        <v>5</v>
      </c>
      <c r="X99" s="51">
        <v>5</v>
      </c>
      <c r="Y99" s="49"/>
      <c r="Z99" s="49"/>
      <c r="AA99" s="48"/>
      <c r="AB99" s="48"/>
      <c r="AC99" s="48"/>
      <c r="AD99" s="48"/>
      <c r="AE99" s="48" t="str">
        <f t="shared" si="18"/>
        <v>-</v>
      </c>
      <c r="AF99" s="75" t="str">
        <f t="shared" si="15"/>
        <v>SABINE</v>
      </c>
      <c r="AG99" s="76"/>
      <c r="AH99" s="56">
        <f t="shared" si="16"/>
        <v>0</v>
      </c>
      <c r="AI99" s="87">
        <f t="shared" si="17"/>
        <v>0</v>
      </c>
    </row>
    <row r="100" spans="1:35" ht="14.1" customHeight="1" thickBot="1" x14ac:dyDescent="0.25">
      <c r="A100" s="46"/>
      <c r="B100" s="47" t="s">
        <v>75</v>
      </c>
      <c r="C100" s="48"/>
      <c r="D100" s="48"/>
      <c r="E100" s="49"/>
      <c r="F100" s="49"/>
      <c r="G100" s="49"/>
      <c r="H100" s="49"/>
      <c r="I100" s="50"/>
      <c r="J100" s="53"/>
      <c r="K100" s="50"/>
      <c r="L100" s="53"/>
      <c r="M100" s="50"/>
      <c r="N100" s="53"/>
      <c r="O100" s="50">
        <v>9</v>
      </c>
      <c r="P100" s="53">
        <v>9</v>
      </c>
      <c r="Q100" s="50"/>
      <c r="R100" s="53"/>
      <c r="S100" s="50"/>
      <c r="T100" s="53"/>
      <c r="U100" s="50"/>
      <c r="V100" s="53"/>
      <c r="W100" s="50"/>
      <c r="X100" s="51"/>
      <c r="Y100" s="49"/>
      <c r="Z100" s="49"/>
      <c r="AA100" s="48"/>
      <c r="AB100" s="48"/>
      <c r="AC100" s="48"/>
      <c r="AD100" s="48"/>
      <c r="AE100" s="128">
        <f>IF(COUNTIF(M100:P100,5)=4,"-",COUNTIF(E100:AD100,9))</f>
        <v>2</v>
      </c>
      <c r="AF100" s="75" t="s">
        <v>75</v>
      </c>
      <c r="AG100" s="76"/>
      <c r="AH100" s="56">
        <f>((COUNTIF(F100:AB100,8))+(COUNTIF(F100:AB100,1))+(COUNTIF(F100:AB100,2))+(COUNTIF(F100:AB100,3))+(COUNTIF(F100:AB100,4)))/2</f>
        <v>0</v>
      </c>
      <c r="AI100" s="87">
        <f>AH14+AH35+AH55+AH75+AH95</f>
        <v>0</v>
      </c>
    </row>
    <row r="101" spans="1:35" ht="14.1" customHeight="1" thickBot="1" x14ac:dyDescent="0.25">
      <c r="A101" s="46"/>
      <c r="B101" s="47" t="s">
        <v>44</v>
      </c>
      <c r="C101" s="48"/>
      <c r="D101" s="48"/>
      <c r="E101" s="49"/>
      <c r="F101" s="49"/>
      <c r="G101" s="49"/>
      <c r="H101" s="49"/>
      <c r="I101" s="50" t="s">
        <v>33</v>
      </c>
      <c r="J101" s="53" t="s">
        <v>33</v>
      </c>
      <c r="K101" s="50" t="s">
        <v>33</v>
      </c>
      <c r="L101" s="53" t="s">
        <v>33</v>
      </c>
      <c r="M101" s="50"/>
      <c r="N101" s="53"/>
      <c r="O101" s="50">
        <v>9</v>
      </c>
      <c r="P101" s="53">
        <v>9</v>
      </c>
      <c r="Q101" s="50" t="s">
        <v>33</v>
      </c>
      <c r="R101" s="53" t="s">
        <v>33</v>
      </c>
      <c r="S101" s="50" t="s">
        <v>33</v>
      </c>
      <c r="T101" s="53" t="s">
        <v>33</v>
      </c>
      <c r="U101" s="50" t="s">
        <v>33</v>
      </c>
      <c r="V101" s="53" t="s">
        <v>33</v>
      </c>
      <c r="W101" s="50" t="s">
        <v>33</v>
      </c>
      <c r="X101" s="51" t="s">
        <v>33</v>
      </c>
      <c r="Y101" s="48"/>
      <c r="Z101" s="48"/>
      <c r="AA101" s="48"/>
      <c r="AB101" s="48"/>
      <c r="AC101" s="48"/>
      <c r="AD101" s="59"/>
      <c r="AE101" s="48">
        <f t="shared" si="18"/>
        <v>2</v>
      </c>
      <c r="AF101" s="75" t="str">
        <f>AF80</f>
        <v>VIOLAINE</v>
      </c>
      <c r="AG101" s="76"/>
      <c r="AH101" s="56">
        <f t="shared" si="16"/>
        <v>0</v>
      </c>
      <c r="AI101" s="87">
        <f>AH16+AH38+AH59+AH80+AH101</f>
        <v>0</v>
      </c>
    </row>
    <row r="102" spans="1:35" ht="12.75" customHeight="1" thickBot="1" x14ac:dyDescent="0.25">
      <c r="A102" s="46"/>
      <c r="B102" s="62" t="s">
        <v>76</v>
      </c>
      <c r="C102" s="48" t="s">
        <v>36</v>
      </c>
      <c r="D102" s="48"/>
      <c r="E102" s="49"/>
      <c r="F102" s="49"/>
      <c r="G102" s="49"/>
      <c r="H102" s="49"/>
      <c r="I102" s="50">
        <v>5</v>
      </c>
      <c r="J102" s="53">
        <v>5</v>
      </c>
      <c r="K102" s="50">
        <v>5</v>
      </c>
      <c r="L102" s="51">
        <v>5</v>
      </c>
      <c r="M102" s="52">
        <v>5</v>
      </c>
      <c r="N102" s="53">
        <v>5</v>
      </c>
      <c r="O102" s="50">
        <v>5</v>
      </c>
      <c r="P102" s="51">
        <v>5</v>
      </c>
      <c r="Q102" s="50">
        <v>5</v>
      </c>
      <c r="R102" s="51">
        <v>5</v>
      </c>
      <c r="S102" s="50">
        <v>5</v>
      </c>
      <c r="T102" s="51">
        <v>5</v>
      </c>
      <c r="U102" s="50">
        <v>5</v>
      </c>
      <c r="V102" s="51">
        <v>5</v>
      </c>
      <c r="W102" s="50">
        <v>5</v>
      </c>
      <c r="X102" s="51">
        <v>5</v>
      </c>
      <c r="Y102" s="48"/>
      <c r="Z102" s="48"/>
      <c r="AA102" s="48"/>
      <c r="AB102" s="48"/>
      <c r="AC102" s="48"/>
      <c r="AD102" s="59"/>
      <c r="AE102" s="48" t="str">
        <f t="shared" si="18"/>
        <v>-</v>
      </c>
      <c r="AF102" s="75" t="str">
        <f>AF81</f>
        <v>Lucas</v>
      </c>
      <c r="AG102" s="76"/>
      <c r="AH102" s="56">
        <f t="shared" si="16"/>
        <v>0</v>
      </c>
      <c r="AI102" s="87">
        <f>AH17+AH39+AH60+AH81+AH102</f>
        <v>5</v>
      </c>
    </row>
    <row r="103" spans="1:35" ht="14.25" customHeight="1" thickBot="1" x14ac:dyDescent="0.25">
      <c r="A103" s="46"/>
      <c r="B103" s="62" t="s">
        <v>20</v>
      </c>
      <c r="C103" s="48"/>
      <c r="D103" s="48"/>
      <c r="E103" s="49"/>
      <c r="F103" s="49"/>
      <c r="G103" s="49"/>
      <c r="H103" s="49"/>
      <c r="I103" s="50">
        <v>1</v>
      </c>
      <c r="J103" s="53">
        <v>1</v>
      </c>
      <c r="K103" s="50">
        <v>1</v>
      </c>
      <c r="L103" s="51">
        <v>1</v>
      </c>
      <c r="M103" s="52">
        <v>1</v>
      </c>
      <c r="N103" s="53">
        <v>1</v>
      </c>
      <c r="O103" s="50">
        <v>9</v>
      </c>
      <c r="P103" s="51">
        <v>9</v>
      </c>
      <c r="Q103" s="50">
        <v>1</v>
      </c>
      <c r="R103" s="51">
        <v>1</v>
      </c>
      <c r="S103" s="50">
        <v>1</v>
      </c>
      <c r="T103" s="51">
        <v>1</v>
      </c>
      <c r="U103" s="50">
        <v>1</v>
      </c>
      <c r="V103" s="51">
        <v>1</v>
      </c>
      <c r="W103" s="50">
        <v>1</v>
      </c>
      <c r="X103" s="51">
        <v>1</v>
      </c>
      <c r="Y103" s="48"/>
      <c r="Z103" s="48"/>
      <c r="AA103" s="48"/>
      <c r="AB103" s="48"/>
      <c r="AC103" s="48"/>
      <c r="AD103" s="48"/>
      <c r="AE103" s="48">
        <f t="shared" si="18"/>
        <v>2</v>
      </c>
      <c r="AF103" s="75" t="str">
        <f>AF82</f>
        <v>Emeline</v>
      </c>
      <c r="AG103" s="76"/>
      <c r="AH103" s="56">
        <f t="shared" si="16"/>
        <v>7</v>
      </c>
      <c r="AI103" s="87">
        <f>AH18+AH40+AH61+AH82+AH103</f>
        <v>7</v>
      </c>
    </row>
    <row r="104" spans="1:35" ht="12" customHeight="1" x14ac:dyDescent="0.2">
      <c r="A104" s="46"/>
      <c r="B104" s="62" t="s">
        <v>45</v>
      </c>
      <c r="C104" s="48"/>
      <c r="D104" s="60"/>
      <c r="E104" s="49"/>
      <c r="F104" s="49"/>
      <c r="G104" s="49"/>
      <c r="H104" s="49"/>
      <c r="I104" s="50">
        <v>1</v>
      </c>
      <c r="J104" s="53">
        <v>1</v>
      </c>
      <c r="K104" s="50">
        <v>1</v>
      </c>
      <c r="L104" s="51">
        <v>1</v>
      </c>
      <c r="M104" s="52">
        <v>1</v>
      </c>
      <c r="N104" s="53">
        <v>1</v>
      </c>
      <c r="O104" s="50">
        <v>9</v>
      </c>
      <c r="P104" s="51">
        <v>9</v>
      </c>
      <c r="Q104" s="50">
        <v>1</v>
      </c>
      <c r="R104" s="51">
        <v>1</v>
      </c>
      <c r="S104" s="50">
        <v>1</v>
      </c>
      <c r="T104" s="51">
        <v>1</v>
      </c>
      <c r="U104" s="50">
        <v>1</v>
      </c>
      <c r="V104" s="51">
        <v>1</v>
      </c>
      <c r="W104" s="50">
        <v>1</v>
      </c>
      <c r="X104" s="51">
        <v>1</v>
      </c>
      <c r="Y104" s="48"/>
      <c r="Z104" s="48"/>
      <c r="AA104" s="48"/>
      <c r="AB104" s="48"/>
      <c r="AC104" s="48"/>
      <c r="AD104" s="48"/>
      <c r="AE104" s="48">
        <f t="shared" si="18"/>
        <v>2</v>
      </c>
      <c r="AF104" s="75" t="str">
        <f>AF83</f>
        <v>Raphaël</v>
      </c>
      <c r="AG104" s="76"/>
      <c r="AH104" s="56">
        <f t="shared" si="16"/>
        <v>7</v>
      </c>
      <c r="AI104" s="87">
        <f>AH19+AH41+AH62+AH83+AH104</f>
        <v>7</v>
      </c>
    </row>
    <row r="105" spans="1:35" ht="12" customHeight="1" x14ac:dyDescent="0.2">
      <c r="B105" s="47"/>
      <c r="C105" s="86"/>
      <c r="D105" s="86"/>
      <c r="E105" s="86"/>
      <c r="F105" s="86"/>
      <c r="G105" s="86"/>
      <c r="H105" s="86"/>
      <c r="I105" s="64" t="str">
        <f>"PR"&amp;((COUNTIF(I90:J104,1)/2))</f>
        <v>PR2</v>
      </c>
      <c r="J105" s="64" t="str">
        <f>"EPN"&amp;((COUNTIF(I90:J104,2)/2))</f>
        <v>EPN0</v>
      </c>
      <c r="K105" s="64" t="str">
        <f>"PR"&amp;((COUNTIF(K90:L104,1)/2))</f>
        <v>PR2</v>
      </c>
      <c r="L105" s="64" t="str">
        <f>"EPN"&amp;((COUNTIF(K90:L104,2)/2))</f>
        <v>EPN0</v>
      </c>
      <c r="M105" s="64" t="str">
        <f>"PR"&amp;((COUNTIF(M90:N104,1)/2))</f>
        <v>PR2</v>
      </c>
      <c r="N105" s="64" t="str">
        <f>"EPN"&amp;((COUNTIF(M90:N104,2)/2))</f>
        <v>EPN0</v>
      </c>
      <c r="O105" s="64" t="str">
        <f>"PR"&amp;((COUNTIF(O90:P104,1)/2))</f>
        <v>PR0</v>
      </c>
      <c r="P105" s="64" t="str">
        <f>"EPN"&amp;((COUNTIF(O90:P104,2)/2))</f>
        <v>EPN0</v>
      </c>
      <c r="Q105" s="64" t="str">
        <f>"PR"&amp;((COUNTIF(Q90:R104,1)/2))</f>
        <v>PR2</v>
      </c>
      <c r="R105" s="64" t="str">
        <f>"EPN"&amp;((COUNTIF(Q90:R104,2)/2))</f>
        <v>EPN0</v>
      </c>
      <c r="S105" s="64" t="str">
        <f>"PR"&amp;((COUNTIF(S90:T104,1)/2))</f>
        <v>PR2</v>
      </c>
      <c r="T105" s="64" t="str">
        <f>"EPN"&amp;((COUNTIF(S90:T104,2)/2))</f>
        <v>EPN0</v>
      </c>
      <c r="U105" s="64" t="str">
        <f>"PR"&amp;((COUNTIF(U90:V104,1)/2))</f>
        <v>PR2</v>
      </c>
      <c r="V105" s="64" t="str">
        <f>"EPN"&amp;((COUNTIF(U90:V104,2)/2))</f>
        <v>EPN0</v>
      </c>
      <c r="W105" s="113" t="str">
        <f>"PR"&amp;((COUNTIF(W90:X104,1)/2))</f>
        <v>PR2</v>
      </c>
      <c r="X105" s="114" t="str">
        <f>"EPN"&amp;((COUNTIF(W90:X104,2)/2))</f>
        <v>EPN0</v>
      </c>
      <c r="Y105" s="86"/>
      <c r="Z105" s="86"/>
      <c r="AA105" s="86"/>
      <c r="AB105" s="86"/>
      <c r="AC105" s="86"/>
      <c r="AD105" s="86"/>
      <c r="AF105" s="77"/>
      <c r="AG105" s="77"/>
      <c r="AH105" s="65">
        <f>SUM(AH90:AH104)</f>
        <v>14</v>
      </c>
      <c r="AI105" s="89">
        <f>IF(AH105="","",AI84+AH105)</f>
        <v>19</v>
      </c>
    </row>
    <row r="106" spans="1:35" ht="10.5" customHeight="1" x14ac:dyDescent="0.2">
      <c r="C106" s="155"/>
      <c r="D106" s="155"/>
      <c r="E106" s="155"/>
      <c r="F106" s="155"/>
      <c r="G106" s="155"/>
      <c r="H106" s="155"/>
      <c r="I106" s="135">
        <f>COUNTIF(I90:J104,1)/2+COUNTIF(I90:J104,2)/2</f>
        <v>2</v>
      </c>
      <c r="J106" s="136"/>
      <c r="K106" s="135">
        <f>COUNTIF(K90:L104,1)/2+COUNTIF(K90:L104,2)/2</f>
        <v>2</v>
      </c>
      <c r="L106" s="136"/>
      <c r="M106" s="135">
        <f>COUNTIF(M90:N104,1)/2+COUNTIF(M90:N104,2)/2</f>
        <v>2</v>
      </c>
      <c r="N106" s="136"/>
      <c r="O106" s="135">
        <f>COUNTIF(O90:P104,1)/2+COUNTIF(O90:P104,2)/2</f>
        <v>0</v>
      </c>
      <c r="P106" s="136"/>
      <c r="Q106" s="135">
        <f>COUNTIF(Q90:R104,1)/2+COUNTIF(Q90:R104,2)/2</f>
        <v>2</v>
      </c>
      <c r="R106" s="136"/>
      <c r="S106" s="135">
        <f>COUNTIF(S90:T104,1)/2+COUNTIF(S90:T104,2)/2</f>
        <v>2</v>
      </c>
      <c r="T106" s="136"/>
      <c r="U106" s="135">
        <f>COUNTIF(U90:V104,1)/2+COUNTIF(U90:V104,2)/2</f>
        <v>2</v>
      </c>
      <c r="V106" s="136"/>
      <c r="W106" s="135">
        <f>COUNTIF(W90:X104,1)/2+COUNTIF(W90:X104,2)/2</f>
        <v>2</v>
      </c>
      <c r="X106" s="136"/>
      <c r="Y106" s="155"/>
      <c r="Z106" s="155"/>
      <c r="AA106" s="155"/>
      <c r="AB106" s="155"/>
      <c r="AC106" s="155"/>
      <c r="AD106" s="155"/>
    </row>
    <row r="107" spans="1:35" s="58" customFormat="1" ht="13.5" customHeight="1" x14ac:dyDescent="0.2">
      <c r="B107" s="71"/>
      <c r="C107" s="71"/>
      <c r="D107" s="156"/>
      <c r="E107" s="156"/>
      <c r="F107" s="156"/>
      <c r="G107" s="156"/>
      <c r="H107" s="156" t="s">
        <v>58</v>
      </c>
      <c r="I107" s="156"/>
      <c r="J107" s="156" t="s">
        <v>46</v>
      </c>
      <c r="K107" s="156"/>
      <c r="L107" s="156" t="s">
        <v>47</v>
      </c>
      <c r="M107" s="156"/>
      <c r="N107" s="156" t="s">
        <v>48</v>
      </c>
      <c r="O107" s="156"/>
      <c r="P107" s="156" t="s">
        <v>49</v>
      </c>
      <c r="Q107" s="156"/>
      <c r="R107" s="156" t="s">
        <v>50</v>
      </c>
      <c r="S107" s="156"/>
      <c r="T107" s="156" t="s">
        <v>51</v>
      </c>
      <c r="U107" s="156"/>
      <c r="V107" s="156" t="s">
        <v>52</v>
      </c>
      <c r="W107" s="156"/>
      <c r="X107" s="156" t="s">
        <v>53</v>
      </c>
      <c r="Y107" s="156"/>
      <c r="Z107" s="156"/>
      <c r="AA107" s="156"/>
      <c r="AB107" s="156"/>
      <c r="AC107" s="156"/>
      <c r="AD107" s="90"/>
      <c r="AE107" s="90"/>
      <c r="AF107" s="68"/>
      <c r="AG107" s="68"/>
    </row>
    <row r="108" spans="1:35" s="58" customFormat="1" ht="3" customHeight="1" x14ac:dyDescent="0.2"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90"/>
      <c r="AE108" s="90"/>
      <c r="AF108" s="68"/>
      <c r="AG108" s="68"/>
      <c r="AH108" s="91"/>
      <c r="AI108" s="92"/>
    </row>
    <row r="109" spans="1:35" s="58" customFormat="1" ht="3.75" customHeight="1" x14ac:dyDescent="0.2"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90"/>
      <c r="AE109" s="90"/>
      <c r="AF109" s="68"/>
      <c r="AG109" s="68"/>
      <c r="AH109" s="93"/>
      <c r="AI109" s="93"/>
    </row>
    <row r="110" spans="1:35" ht="6" customHeight="1" x14ac:dyDescent="0.2"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</row>
    <row r="111" spans="1:35" ht="5.25" customHeight="1" thickBot="1" x14ac:dyDescent="0.25">
      <c r="C111" s="95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</row>
    <row r="112" spans="1:35" ht="16.5" customHeight="1" thickBot="1" x14ac:dyDescent="0.3">
      <c r="C112" s="157">
        <v>1</v>
      </c>
      <c r="D112" s="158"/>
      <c r="E112" s="159" t="s">
        <v>61</v>
      </c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1"/>
    </row>
    <row r="113" spans="3:35" ht="16.5" customHeight="1" thickBot="1" x14ac:dyDescent="0.3">
      <c r="C113" s="169">
        <v>2</v>
      </c>
      <c r="D113" s="170"/>
      <c r="E113" s="159" t="s">
        <v>62</v>
      </c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1"/>
    </row>
    <row r="114" spans="3:35" ht="16.5" customHeight="1" thickBot="1" x14ac:dyDescent="0.3">
      <c r="C114" s="171">
        <v>3</v>
      </c>
      <c r="D114" s="172"/>
      <c r="E114" s="159" t="s">
        <v>63</v>
      </c>
      <c r="F114" s="160"/>
      <c r="G114" s="160"/>
      <c r="H114" s="160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1"/>
    </row>
    <row r="115" spans="3:35" ht="16.5" customHeight="1" thickBot="1" x14ac:dyDescent="0.3">
      <c r="C115" s="173">
        <v>4</v>
      </c>
      <c r="D115" s="174"/>
      <c r="E115" s="161" t="s">
        <v>64</v>
      </c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</row>
    <row r="116" spans="3:35" ht="16.5" customHeight="1" thickBot="1" x14ac:dyDescent="0.3">
      <c r="C116" s="162">
        <v>5</v>
      </c>
      <c r="D116" s="163"/>
      <c r="E116" s="161" t="s">
        <v>65</v>
      </c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64"/>
      <c r="AH116" s="164"/>
      <c r="AI116" s="164"/>
    </row>
    <row r="117" spans="3:35" ht="16.5" customHeight="1" thickBot="1" x14ac:dyDescent="0.3">
      <c r="C117" s="165">
        <v>6</v>
      </c>
      <c r="D117" s="166"/>
      <c r="E117" s="161" t="s">
        <v>66</v>
      </c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4"/>
      <c r="AH117" s="164"/>
      <c r="AI117" s="164"/>
    </row>
    <row r="118" spans="3:35" ht="16.5" customHeight="1" thickBot="1" x14ac:dyDescent="0.3">
      <c r="C118" s="167">
        <v>7</v>
      </c>
      <c r="D118" s="168"/>
      <c r="E118" s="161" t="s">
        <v>67</v>
      </c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</row>
    <row r="119" spans="3:35" ht="16.5" customHeight="1" thickBot="1" x14ac:dyDescent="0.3">
      <c r="C119" s="179">
        <v>8</v>
      </c>
      <c r="D119" s="180"/>
      <c r="E119" s="161" t="s">
        <v>68</v>
      </c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  <c r="AD119" s="164"/>
      <c r="AE119" s="164"/>
      <c r="AF119" s="164"/>
      <c r="AG119" s="164"/>
      <c r="AH119" s="164"/>
      <c r="AI119" s="164"/>
    </row>
    <row r="120" spans="3:35" ht="16.5" customHeight="1" thickBot="1" x14ac:dyDescent="0.3">
      <c r="C120" s="181">
        <v>9</v>
      </c>
      <c r="D120" s="182"/>
      <c r="E120" s="161" t="s">
        <v>69</v>
      </c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64"/>
      <c r="AH120" s="164"/>
      <c r="AI120" s="164"/>
    </row>
    <row r="121" spans="3:35" ht="16.5" customHeight="1" thickBot="1" x14ac:dyDescent="0.3">
      <c r="C121" s="175" t="s">
        <v>33</v>
      </c>
      <c r="D121" s="176"/>
      <c r="E121" s="161" t="s">
        <v>70</v>
      </c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  <c r="AD121" s="164"/>
      <c r="AE121" s="164"/>
      <c r="AF121" s="164"/>
      <c r="AG121" s="164"/>
      <c r="AH121" s="164"/>
      <c r="AI121" s="164"/>
    </row>
    <row r="122" spans="3:35" ht="16.5" customHeight="1" thickBot="1" x14ac:dyDescent="0.3">
      <c r="C122" s="175" t="s">
        <v>71</v>
      </c>
      <c r="D122" s="176"/>
      <c r="E122" s="161" t="s">
        <v>72</v>
      </c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4"/>
      <c r="AG122" s="164"/>
      <c r="AH122" s="164"/>
      <c r="AI122" s="164"/>
    </row>
    <row r="123" spans="3:35" ht="5.25" customHeight="1" x14ac:dyDescent="0.2">
      <c r="C123" s="177"/>
      <c r="D123" s="178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</row>
  </sheetData>
  <mergeCells count="184">
    <mergeCell ref="C122:D122"/>
    <mergeCell ref="E122:AI122"/>
    <mergeCell ref="C123:D123"/>
    <mergeCell ref="C119:D119"/>
    <mergeCell ref="E119:AI119"/>
    <mergeCell ref="C120:D120"/>
    <mergeCell ref="E120:AI120"/>
    <mergeCell ref="C121:D121"/>
    <mergeCell ref="E121:AI121"/>
    <mergeCell ref="C116:D116"/>
    <mergeCell ref="E116:AI116"/>
    <mergeCell ref="C117:D117"/>
    <mergeCell ref="E117:AI117"/>
    <mergeCell ref="C118:D118"/>
    <mergeCell ref="E118:AI118"/>
    <mergeCell ref="C113:D113"/>
    <mergeCell ref="E113:AI113"/>
    <mergeCell ref="C114:D114"/>
    <mergeCell ref="E114:AI114"/>
    <mergeCell ref="C115:D115"/>
    <mergeCell ref="E115:AI115"/>
    <mergeCell ref="T107:U107"/>
    <mergeCell ref="V107:W107"/>
    <mergeCell ref="X107:Y107"/>
    <mergeCell ref="Z107:AA107"/>
    <mergeCell ref="AB107:AC107"/>
    <mergeCell ref="C112:D112"/>
    <mergeCell ref="E112:AI112"/>
    <mergeCell ref="AA106:AB106"/>
    <mergeCell ref="AC106:AD106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O106:P106"/>
    <mergeCell ref="Q106:R106"/>
    <mergeCell ref="S106:T106"/>
    <mergeCell ref="U106:V106"/>
    <mergeCell ref="W106:X106"/>
    <mergeCell ref="Y106:Z106"/>
    <mergeCell ref="C106:D106"/>
    <mergeCell ref="E106:F106"/>
    <mergeCell ref="G106:H106"/>
    <mergeCell ref="I106:J106"/>
    <mergeCell ref="K106:L106"/>
    <mergeCell ref="M106:N106"/>
    <mergeCell ref="Z86:AA86"/>
    <mergeCell ref="AB86:AC86"/>
    <mergeCell ref="C88:G88"/>
    <mergeCell ref="H88:I88"/>
    <mergeCell ref="J88:AD88"/>
    <mergeCell ref="D86:E86"/>
    <mergeCell ref="F86:G86"/>
    <mergeCell ref="H86:I86"/>
    <mergeCell ref="J86:K86"/>
    <mergeCell ref="L86:M86"/>
    <mergeCell ref="AF88:AG88"/>
    <mergeCell ref="N86:O86"/>
    <mergeCell ref="P86:Q86"/>
    <mergeCell ref="R86:S86"/>
    <mergeCell ref="T86:U86"/>
    <mergeCell ref="V86:W86"/>
    <mergeCell ref="X86:Y86"/>
    <mergeCell ref="U85:V85"/>
    <mergeCell ref="W85:X85"/>
    <mergeCell ref="Y85:Z85"/>
    <mergeCell ref="AA85:AB85"/>
    <mergeCell ref="AC85:AD85"/>
    <mergeCell ref="AF67:AG67"/>
    <mergeCell ref="C85:D85"/>
    <mergeCell ref="E85:F85"/>
    <mergeCell ref="G85:H85"/>
    <mergeCell ref="I85:J85"/>
    <mergeCell ref="K85:L85"/>
    <mergeCell ref="M85:N85"/>
    <mergeCell ref="O85:P85"/>
    <mergeCell ref="Q85:R85"/>
    <mergeCell ref="S85:T85"/>
    <mergeCell ref="T65:U65"/>
    <mergeCell ref="V65:W65"/>
    <mergeCell ref="X65:Y65"/>
    <mergeCell ref="Z65:AA65"/>
    <mergeCell ref="AB65:AC65"/>
    <mergeCell ref="C67:G67"/>
    <mergeCell ref="H67:I67"/>
    <mergeCell ref="J67:AD67"/>
    <mergeCell ref="AA64:AB64"/>
    <mergeCell ref="AC64:AD64"/>
    <mergeCell ref="D65:E65"/>
    <mergeCell ref="F65:G65"/>
    <mergeCell ref="H65:I65"/>
    <mergeCell ref="J65:K65"/>
    <mergeCell ref="L65:M65"/>
    <mergeCell ref="N65:O65"/>
    <mergeCell ref="P65:Q65"/>
    <mergeCell ref="R65:S65"/>
    <mergeCell ref="O64:P64"/>
    <mergeCell ref="Q64:R64"/>
    <mergeCell ref="S64:T64"/>
    <mergeCell ref="U64:V64"/>
    <mergeCell ref="W64:X64"/>
    <mergeCell ref="Y64:Z64"/>
    <mergeCell ref="C64:D64"/>
    <mergeCell ref="E64:F64"/>
    <mergeCell ref="G64:H64"/>
    <mergeCell ref="I64:J64"/>
    <mergeCell ref="K64:L64"/>
    <mergeCell ref="M64:N64"/>
    <mergeCell ref="Z44:AA44"/>
    <mergeCell ref="AB44:AC44"/>
    <mergeCell ref="C46:G46"/>
    <mergeCell ref="H46:I46"/>
    <mergeCell ref="J46:AD46"/>
    <mergeCell ref="D44:E44"/>
    <mergeCell ref="F44:G44"/>
    <mergeCell ref="H44:I44"/>
    <mergeCell ref="J44:K44"/>
    <mergeCell ref="L44:M44"/>
    <mergeCell ref="AF46:AG46"/>
    <mergeCell ref="N44:O44"/>
    <mergeCell ref="P44:Q44"/>
    <mergeCell ref="R44:S44"/>
    <mergeCell ref="T44:U44"/>
    <mergeCell ref="V44:W44"/>
    <mergeCell ref="X44:Y44"/>
    <mergeCell ref="U43:V43"/>
    <mergeCell ref="W43:X43"/>
    <mergeCell ref="Y43:Z43"/>
    <mergeCell ref="AA43:AB43"/>
    <mergeCell ref="AC43:AD43"/>
    <mergeCell ref="AF25:AG25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C25:G25"/>
    <mergeCell ref="H25:I25"/>
    <mergeCell ref="J25:AD25"/>
    <mergeCell ref="Z22:AA22"/>
    <mergeCell ref="U21:V21"/>
    <mergeCell ref="W21:X21"/>
    <mergeCell ref="AF1:AI1"/>
    <mergeCell ref="L22:M22"/>
    <mergeCell ref="N22:O22"/>
    <mergeCell ref="P22:Q22"/>
    <mergeCell ref="R22:S22"/>
    <mergeCell ref="AB22:AC22"/>
    <mergeCell ref="AA21:AB21"/>
    <mergeCell ref="AC21:AD21"/>
    <mergeCell ref="J3:AD3"/>
    <mergeCell ref="AF3:AG3"/>
    <mergeCell ref="I21:J21"/>
    <mergeCell ref="K21:L21"/>
    <mergeCell ref="M21:N21"/>
    <mergeCell ref="Y21:Z21"/>
    <mergeCell ref="O21:P21"/>
    <mergeCell ref="Q21:R21"/>
    <mergeCell ref="S21:T21"/>
    <mergeCell ref="D22:E22"/>
    <mergeCell ref="F22:G22"/>
    <mergeCell ref="H22:I22"/>
    <mergeCell ref="J22:K22"/>
    <mergeCell ref="T22:U22"/>
    <mergeCell ref="V22:W22"/>
    <mergeCell ref="X22:Y22"/>
    <mergeCell ref="H1:J1"/>
    <mergeCell ref="M1:N1"/>
    <mergeCell ref="O1:R1"/>
    <mergeCell ref="S1:T1"/>
    <mergeCell ref="U1:Y1"/>
    <mergeCell ref="C3:G3"/>
    <mergeCell ref="H3:I3"/>
    <mergeCell ref="C21:D21"/>
    <mergeCell ref="E21:F21"/>
    <mergeCell ref="G21:H21"/>
  </mergeCells>
  <conditionalFormatting sqref="AG5:AG19 AG27:AG41 AG48:AG62 AG69:AG83 AG90:AG104">
    <cfRule type="expression" dxfId="2339" priority="329" stopIfTrue="1">
      <formula>AH5=0</formula>
    </cfRule>
  </conditionalFormatting>
  <conditionalFormatting sqref="B3 B25 B46 B67 B88">
    <cfRule type="cellIs" dxfId="2338" priority="330" stopIfTrue="1" operator="equal">
      <formula>"jfo"</formula>
    </cfRule>
  </conditionalFormatting>
  <conditionalFormatting sqref="AF5:AF19 AF27:AF41 AF48:AF62 AF69:AF83 AF90:AF104">
    <cfRule type="expression" dxfId="2337" priority="328" stopIfTrue="1">
      <formula>AH5=0</formula>
    </cfRule>
  </conditionalFormatting>
  <conditionalFormatting sqref="AF5:AF19 AF27:AF41 AF69:AF83 AF90:AF104">
    <cfRule type="expression" dxfId="2336" priority="327" stopIfTrue="1">
      <formula>AND(B5&lt;&gt;0,AF5&lt;&gt;B5)</formula>
    </cfRule>
  </conditionalFormatting>
  <conditionalFormatting sqref="AF48:AF62">
    <cfRule type="expression" dxfId="2335" priority="324" stopIfTrue="1">
      <formula>AND(48&lt;&gt;0,AF48&lt;&gt;B48)</formula>
    </cfRule>
  </conditionalFormatting>
  <conditionalFormatting sqref="G64:H64">
    <cfRule type="colorScale" priority="32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21:L21">
    <cfRule type="colorScale" priority="32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21:N21">
    <cfRule type="colorScale" priority="31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21:P21">
    <cfRule type="colorScale" priority="31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21:R21">
    <cfRule type="colorScale" priority="31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21:T21">
    <cfRule type="colorScale" priority="31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21:V21">
    <cfRule type="colorScale" priority="31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21:X21">
    <cfRule type="colorScale" priority="31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Y21:Z21">
    <cfRule type="colorScale" priority="31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AA21:AB21">
    <cfRule type="colorScale" priority="31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43:N43">
    <cfRule type="colorScale" priority="31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43:P43">
    <cfRule type="colorScale" priority="31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43:R43">
    <cfRule type="colorScale" priority="30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43:T43">
    <cfRule type="colorScale" priority="30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43:V43">
    <cfRule type="colorScale" priority="30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43:X43">
    <cfRule type="colorScale" priority="30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64:J64">
    <cfRule type="colorScale" priority="30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64:L64">
    <cfRule type="colorScale" priority="30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64:N64">
    <cfRule type="colorScale" priority="30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64:P64">
    <cfRule type="colorScale" priority="30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64:R64">
    <cfRule type="colorScale" priority="30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64:T64">
    <cfRule type="colorScale" priority="30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64:V64">
    <cfRule type="colorScale" priority="29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64:X64">
    <cfRule type="colorScale" priority="29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85:N85">
    <cfRule type="colorScale" priority="29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85:P85">
    <cfRule type="colorScale" priority="29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85:R85">
    <cfRule type="colorScale" priority="29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85:T85">
    <cfRule type="colorScale" priority="29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85:V85">
    <cfRule type="colorScale" priority="29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85:X85">
    <cfRule type="colorScale" priority="29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106:J106">
    <cfRule type="colorScale" priority="29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106:L106">
    <cfRule type="colorScale" priority="29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106:N106">
    <cfRule type="colorScale" priority="28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106:P106">
    <cfRule type="colorScale" priority="28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106:R106">
    <cfRule type="colorScale" priority="28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106:T106">
    <cfRule type="colorScale" priority="28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106:V106">
    <cfRule type="colorScale" priority="28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106:X106">
    <cfRule type="colorScale" priority="28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L20">
    <cfRule type="cellIs" dxfId="2334" priority="269" operator="notEqual">
      <formula>"EPN0"</formula>
    </cfRule>
  </conditionalFormatting>
  <conditionalFormatting sqref="K20">
    <cfRule type="cellIs" dxfId="2333" priority="265" operator="equal">
      <formula>"PR5"</formula>
    </cfRule>
    <cfRule type="cellIs" dxfId="2332" priority="266" operator="equal">
      <formula>"PR4"</formula>
    </cfRule>
    <cfRule type="cellIs" dxfId="2331" priority="267" operator="equal">
      <formula>"PR3"</formula>
    </cfRule>
    <cfRule type="cellIs" dxfId="2330" priority="268" operator="equal">
      <formula>"PR2"</formula>
    </cfRule>
  </conditionalFormatting>
  <conditionalFormatting sqref="M20">
    <cfRule type="cellIs" dxfId="2329" priority="261" operator="equal">
      <formula>"PR5"</formula>
    </cfRule>
    <cfRule type="cellIs" dxfId="2328" priority="262" operator="equal">
      <formula>"PR4"</formula>
    </cfRule>
    <cfRule type="cellIs" dxfId="2327" priority="263" operator="equal">
      <formula>"PR3"</formula>
    </cfRule>
    <cfRule type="cellIs" dxfId="2326" priority="264" operator="equal">
      <formula>"PR2"</formula>
    </cfRule>
  </conditionalFormatting>
  <conditionalFormatting sqref="O20">
    <cfRule type="cellIs" dxfId="2325" priority="257" operator="equal">
      <formula>"PR5"</formula>
    </cfRule>
    <cfRule type="cellIs" dxfId="2324" priority="258" operator="equal">
      <formula>"PR4"</formula>
    </cfRule>
    <cfRule type="cellIs" dxfId="2323" priority="259" operator="equal">
      <formula>"PR3"</formula>
    </cfRule>
    <cfRule type="cellIs" dxfId="2322" priority="260" operator="equal">
      <formula>"PR2"</formula>
    </cfRule>
  </conditionalFormatting>
  <conditionalFormatting sqref="Q20">
    <cfRule type="cellIs" dxfId="2321" priority="253" operator="equal">
      <formula>"PR5"</formula>
    </cfRule>
    <cfRule type="cellIs" dxfId="2320" priority="254" operator="equal">
      <formula>"PR4"</formula>
    </cfRule>
    <cfRule type="cellIs" dxfId="2319" priority="255" operator="equal">
      <formula>"PR3"</formula>
    </cfRule>
    <cfRule type="cellIs" dxfId="2318" priority="256" operator="equal">
      <formula>"PR2"</formula>
    </cfRule>
  </conditionalFormatting>
  <conditionalFormatting sqref="S20">
    <cfRule type="cellIs" dxfId="2317" priority="249" operator="equal">
      <formula>"PR5"</formula>
    </cfRule>
    <cfRule type="cellIs" dxfId="2316" priority="250" operator="equal">
      <formula>"PR4"</formula>
    </cfRule>
    <cfRule type="cellIs" dxfId="2315" priority="251" operator="equal">
      <formula>"PR3"</formula>
    </cfRule>
    <cfRule type="cellIs" dxfId="2314" priority="252" operator="equal">
      <formula>"PR2"</formula>
    </cfRule>
  </conditionalFormatting>
  <conditionalFormatting sqref="U20">
    <cfRule type="cellIs" dxfId="2313" priority="245" operator="equal">
      <formula>"PR5"</formula>
    </cfRule>
    <cfRule type="cellIs" dxfId="2312" priority="246" operator="equal">
      <formula>"PR4"</formula>
    </cfRule>
    <cfRule type="cellIs" dxfId="2311" priority="247" operator="equal">
      <formula>"PR3"</formula>
    </cfRule>
    <cfRule type="cellIs" dxfId="2310" priority="248" operator="equal">
      <formula>"PR2"</formula>
    </cfRule>
  </conditionalFormatting>
  <conditionalFormatting sqref="W20">
    <cfRule type="cellIs" dxfId="2309" priority="241" operator="equal">
      <formula>"PR5"</formula>
    </cfRule>
    <cfRule type="cellIs" dxfId="2308" priority="242" operator="equal">
      <formula>"PR4"</formula>
    </cfRule>
    <cfRule type="cellIs" dxfId="2307" priority="243" operator="equal">
      <formula>"PR3"</formula>
    </cfRule>
    <cfRule type="cellIs" dxfId="2306" priority="244" operator="equal">
      <formula>"PR2"</formula>
    </cfRule>
  </conditionalFormatting>
  <conditionalFormatting sqref="Y20">
    <cfRule type="cellIs" dxfId="2305" priority="237" operator="equal">
      <formula>"PR5"</formula>
    </cfRule>
    <cfRule type="cellIs" dxfId="2304" priority="238" operator="equal">
      <formula>"PR4"</formula>
    </cfRule>
    <cfRule type="cellIs" dxfId="2303" priority="239" operator="equal">
      <formula>"PR3"</formula>
    </cfRule>
    <cfRule type="cellIs" dxfId="2302" priority="240" operator="equal">
      <formula>"PR2"</formula>
    </cfRule>
  </conditionalFormatting>
  <conditionalFormatting sqref="AA20">
    <cfRule type="cellIs" dxfId="2301" priority="233" operator="equal">
      <formula>"PR5"</formula>
    </cfRule>
    <cfRule type="cellIs" dxfId="2300" priority="234" operator="equal">
      <formula>"PR4"</formula>
    </cfRule>
    <cfRule type="cellIs" dxfId="2299" priority="235" operator="equal">
      <formula>"PR3"</formula>
    </cfRule>
    <cfRule type="cellIs" dxfId="2298" priority="236" operator="equal">
      <formula>"PR2"</formula>
    </cfRule>
  </conditionalFormatting>
  <conditionalFormatting sqref="N20">
    <cfRule type="cellIs" dxfId="2297" priority="232" operator="notEqual">
      <formula>"EPN0"</formula>
    </cfRule>
  </conditionalFormatting>
  <conditionalFormatting sqref="P20">
    <cfRule type="cellIs" dxfId="2296" priority="231" operator="notEqual">
      <formula>"EPN0"</formula>
    </cfRule>
  </conditionalFormatting>
  <conditionalFormatting sqref="R20">
    <cfRule type="cellIs" dxfId="2295" priority="230" operator="notEqual">
      <formula>"EPN0"</formula>
    </cfRule>
  </conditionalFormatting>
  <conditionalFormatting sqref="T20">
    <cfRule type="cellIs" dxfId="2294" priority="229" operator="notEqual">
      <formula>"EPN0"</formula>
    </cfRule>
  </conditionalFormatting>
  <conditionalFormatting sqref="V20">
    <cfRule type="cellIs" dxfId="2293" priority="228" operator="notEqual">
      <formula>"EPN0"</formula>
    </cfRule>
  </conditionalFormatting>
  <conditionalFormatting sqref="X20">
    <cfRule type="cellIs" dxfId="2292" priority="227" operator="notEqual">
      <formula>"EPN0"</formula>
    </cfRule>
  </conditionalFormatting>
  <conditionalFormatting sqref="Z20">
    <cfRule type="cellIs" dxfId="2291" priority="226" operator="notEqual">
      <formula>"EPN0"</formula>
    </cfRule>
  </conditionalFormatting>
  <conditionalFormatting sqref="AB20">
    <cfRule type="cellIs" dxfId="2290" priority="225" operator="notEqual">
      <formula>"EPN0"</formula>
    </cfRule>
  </conditionalFormatting>
  <conditionalFormatting sqref="N42">
    <cfRule type="cellIs" dxfId="2289" priority="224" operator="notEqual">
      <formula>"EPN0"</formula>
    </cfRule>
  </conditionalFormatting>
  <conditionalFormatting sqref="M42">
    <cfRule type="cellIs" dxfId="2288" priority="220" operator="equal">
      <formula>"PR5"</formula>
    </cfRule>
    <cfRule type="cellIs" dxfId="2287" priority="221" operator="equal">
      <formula>"PR4"</formula>
    </cfRule>
    <cfRule type="cellIs" dxfId="2286" priority="222" operator="equal">
      <formula>"PR3"</formula>
    </cfRule>
    <cfRule type="cellIs" dxfId="2285" priority="223" operator="equal">
      <formula>"PR2"</formula>
    </cfRule>
  </conditionalFormatting>
  <conditionalFormatting sqref="O42">
    <cfRule type="cellIs" dxfId="2284" priority="216" operator="equal">
      <formula>"PR5"</formula>
    </cfRule>
    <cfRule type="cellIs" dxfId="2283" priority="217" operator="equal">
      <formula>"PR4"</formula>
    </cfRule>
    <cfRule type="cellIs" dxfId="2282" priority="218" operator="equal">
      <formula>"PR3"</formula>
    </cfRule>
    <cfRule type="cellIs" dxfId="2281" priority="219" operator="equal">
      <formula>"PR2"</formula>
    </cfRule>
  </conditionalFormatting>
  <conditionalFormatting sqref="Q42">
    <cfRule type="cellIs" dxfId="2280" priority="212" operator="equal">
      <formula>"PR5"</formula>
    </cfRule>
    <cfRule type="cellIs" dxfId="2279" priority="213" operator="equal">
      <formula>"PR4"</formula>
    </cfRule>
    <cfRule type="cellIs" dxfId="2278" priority="214" operator="equal">
      <formula>"PR3"</formula>
    </cfRule>
    <cfRule type="cellIs" dxfId="2277" priority="215" operator="equal">
      <formula>"PR2"</formula>
    </cfRule>
  </conditionalFormatting>
  <conditionalFormatting sqref="S42">
    <cfRule type="cellIs" dxfId="2276" priority="208" operator="equal">
      <formula>"PR5"</formula>
    </cfRule>
    <cfRule type="cellIs" dxfId="2275" priority="209" operator="equal">
      <formula>"PR4"</formula>
    </cfRule>
    <cfRule type="cellIs" dxfId="2274" priority="210" operator="equal">
      <formula>"PR3"</formula>
    </cfRule>
    <cfRule type="cellIs" dxfId="2273" priority="211" operator="equal">
      <formula>"PR2"</formula>
    </cfRule>
  </conditionalFormatting>
  <conditionalFormatting sqref="U42">
    <cfRule type="cellIs" dxfId="2272" priority="204" operator="equal">
      <formula>"PR5"</formula>
    </cfRule>
    <cfRule type="cellIs" dxfId="2271" priority="205" operator="equal">
      <formula>"PR4"</formula>
    </cfRule>
    <cfRule type="cellIs" dxfId="2270" priority="206" operator="equal">
      <formula>"PR3"</formula>
    </cfRule>
    <cfRule type="cellIs" dxfId="2269" priority="207" operator="equal">
      <formula>"PR2"</formula>
    </cfRule>
  </conditionalFormatting>
  <conditionalFormatting sqref="P42">
    <cfRule type="cellIs" dxfId="2268" priority="203" operator="notEqual">
      <formula>"EPN0"</formula>
    </cfRule>
  </conditionalFormatting>
  <conditionalFormatting sqref="R42">
    <cfRule type="cellIs" dxfId="2267" priority="202" operator="notEqual">
      <formula>"EPN0"</formula>
    </cfRule>
  </conditionalFormatting>
  <conditionalFormatting sqref="T42">
    <cfRule type="cellIs" dxfId="2266" priority="201" operator="notEqual">
      <formula>"EPN0"</formula>
    </cfRule>
  </conditionalFormatting>
  <conditionalFormatting sqref="V42">
    <cfRule type="cellIs" dxfId="2265" priority="200" operator="notEqual">
      <formula>"EPN0"</formula>
    </cfRule>
  </conditionalFormatting>
  <conditionalFormatting sqref="W42">
    <cfRule type="cellIs" dxfId="2264" priority="196" operator="equal">
      <formula>"PR5"</formula>
    </cfRule>
    <cfRule type="cellIs" dxfId="2263" priority="197" operator="equal">
      <formula>"PR4"</formula>
    </cfRule>
    <cfRule type="cellIs" dxfId="2262" priority="198" operator="equal">
      <formula>"PR3"</formula>
    </cfRule>
    <cfRule type="cellIs" dxfId="2261" priority="199" operator="equal">
      <formula>"PR2"</formula>
    </cfRule>
  </conditionalFormatting>
  <conditionalFormatting sqref="X42">
    <cfRule type="cellIs" dxfId="2260" priority="195" operator="notEqual">
      <formula>"EPN0"</formula>
    </cfRule>
  </conditionalFormatting>
  <conditionalFormatting sqref="H63">
    <cfRule type="cellIs" dxfId="2259" priority="194" operator="notEqual">
      <formula>"EPN0"</formula>
    </cfRule>
  </conditionalFormatting>
  <conditionalFormatting sqref="G63">
    <cfRule type="cellIs" dxfId="2258" priority="190" operator="equal">
      <formula>"PR5"</formula>
    </cfRule>
    <cfRule type="cellIs" dxfId="2257" priority="191" operator="equal">
      <formula>"PR4"</formula>
    </cfRule>
    <cfRule type="cellIs" dxfId="2256" priority="192" operator="equal">
      <formula>"PR3"</formula>
    </cfRule>
    <cfRule type="cellIs" dxfId="2255" priority="193" operator="equal">
      <formula>"PR2"</formula>
    </cfRule>
  </conditionalFormatting>
  <conditionalFormatting sqref="I63">
    <cfRule type="cellIs" dxfId="2254" priority="186" operator="equal">
      <formula>"PR5"</formula>
    </cfRule>
    <cfRule type="cellIs" dxfId="2253" priority="187" operator="equal">
      <formula>"PR4"</formula>
    </cfRule>
    <cfRule type="cellIs" dxfId="2252" priority="188" operator="equal">
      <formula>"PR3"</formula>
    </cfRule>
    <cfRule type="cellIs" dxfId="2251" priority="189" operator="equal">
      <formula>"PR2"</formula>
    </cfRule>
  </conditionalFormatting>
  <conditionalFormatting sqref="K63">
    <cfRule type="cellIs" dxfId="2250" priority="182" operator="equal">
      <formula>"PR5"</formula>
    </cfRule>
    <cfRule type="cellIs" dxfId="2249" priority="183" operator="equal">
      <formula>"PR4"</formula>
    </cfRule>
    <cfRule type="cellIs" dxfId="2248" priority="184" operator="equal">
      <formula>"PR3"</formula>
    </cfRule>
    <cfRule type="cellIs" dxfId="2247" priority="185" operator="equal">
      <formula>"PR2"</formula>
    </cfRule>
  </conditionalFormatting>
  <conditionalFormatting sqref="M63">
    <cfRule type="cellIs" dxfId="2246" priority="178" operator="equal">
      <formula>"PR5"</formula>
    </cfRule>
    <cfRule type="cellIs" dxfId="2245" priority="179" operator="equal">
      <formula>"PR4"</formula>
    </cfRule>
    <cfRule type="cellIs" dxfId="2244" priority="180" operator="equal">
      <formula>"PR3"</formula>
    </cfRule>
    <cfRule type="cellIs" dxfId="2243" priority="181" operator="equal">
      <formula>"PR2"</formula>
    </cfRule>
  </conditionalFormatting>
  <conditionalFormatting sqref="O63">
    <cfRule type="cellIs" dxfId="2242" priority="174" operator="equal">
      <formula>"PR5"</formula>
    </cfRule>
    <cfRule type="cellIs" dxfId="2241" priority="175" operator="equal">
      <formula>"PR4"</formula>
    </cfRule>
    <cfRule type="cellIs" dxfId="2240" priority="176" operator="equal">
      <formula>"PR3"</formula>
    </cfRule>
    <cfRule type="cellIs" dxfId="2239" priority="177" operator="equal">
      <formula>"PR2"</formula>
    </cfRule>
  </conditionalFormatting>
  <conditionalFormatting sqref="Q63">
    <cfRule type="cellIs" dxfId="2238" priority="170" operator="equal">
      <formula>"PR5"</formula>
    </cfRule>
    <cfRule type="cellIs" dxfId="2237" priority="171" operator="equal">
      <formula>"PR4"</formula>
    </cfRule>
    <cfRule type="cellIs" dxfId="2236" priority="172" operator="equal">
      <formula>"PR3"</formula>
    </cfRule>
    <cfRule type="cellIs" dxfId="2235" priority="173" operator="equal">
      <formula>"PR2"</formula>
    </cfRule>
  </conditionalFormatting>
  <conditionalFormatting sqref="S63">
    <cfRule type="cellIs" dxfId="2234" priority="166" operator="equal">
      <formula>"PR5"</formula>
    </cfRule>
    <cfRule type="cellIs" dxfId="2233" priority="167" operator="equal">
      <formula>"PR4"</formula>
    </cfRule>
    <cfRule type="cellIs" dxfId="2232" priority="168" operator="equal">
      <formula>"PR3"</formula>
    </cfRule>
    <cfRule type="cellIs" dxfId="2231" priority="169" operator="equal">
      <formula>"PR2"</formula>
    </cfRule>
  </conditionalFormatting>
  <conditionalFormatting sqref="U63">
    <cfRule type="cellIs" dxfId="2230" priority="162" operator="equal">
      <formula>"PR5"</formula>
    </cfRule>
    <cfRule type="cellIs" dxfId="2229" priority="163" operator="equal">
      <formula>"PR4"</formula>
    </cfRule>
    <cfRule type="cellIs" dxfId="2228" priority="164" operator="equal">
      <formula>"PR3"</formula>
    </cfRule>
    <cfRule type="cellIs" dxfId="2227" priority="165" operator="equal">
      <formula>"PR2"</formula>
    </cfRule>
  </conditionalFormatting>
  <conditionalFormatting sqref="W63">
    <cfRule type="cellIs" dxfId="2226" priority="158" operator="equal">
      <formula>"PR5"</formula>
    </cfRule>
    <cfRule type="cellIs" dxfId="2225" priority="159" operator="equal">
      <formula>"PR4"</formula>
    </cfRule>
    <cfRule type="cellIs" dxfId="2224" priority="160" operator="equal">
      <formula>"PR3"</formula>
    </cfRule>
    <cfRule type="cellIs" dxfId="2223" priority="161" operator="equal">
      <formula>"PR2"</formula>
    </cfRule>
  </conditionalFormatting>
  <conditionalFormatting sqref="J63">
    <cfRule type="cellIs" dxfId="2222" priority="157" operator="notEqual">
      <formula>"EPN0"</formula>
    </cfRule>
  </conditionalFormatting>
  <conditionalFormatting sqref="L63">
    <cfRule type="cellIs" dxfId="2221" priority="156" operator="notEqual">
      <formula>"EPN0"</formula>
    </cfRule>
  </conditionalFormatting>
  <conditionalFormatting sqref="N63">
    <cfRule type="cellIs" dxfId="2220" priority="155" operator="notEqual">
      <formula>"EPN0"</formula>
    </cfRule>
  </conditionalFormatting>
  <conditionalFormatting sqref="P63">
    <cfRule type="cellIs" dxfId="2219" priority="154" operator="notEqual">
      <formula>"EPN0"</formula>
    </cfRule>
  </conditionalFormatting>
  <conditionalFormatting sqref="R63">
    <cfRule type="cellIs" dxfId="2218" priority="153" operator="notEqual">
      <formula>"EPN0"</formula>
    </cfRule>
  </conditionalFormatting>
  <conditionalFormatting sqref="T63">
    <cfRule type="cellIs" dxfId="2217" priority="152" operator="notEqual">
      <formula>"EPN0"</formula>
    </cfRule>
  </conditionalFormatting>
  <conditionalFormatting sqref="V63">
    <cfRule type="cellIs" dxfId="2216" priority="151" operator="notEqual">
      <formula>"EPN0"</formula>
    </cfRule>
  </conditionalFormatting>
  <conditionalFormatting sqref="X63">
    <cfRule type="cellIs" dxfId="2215" priority="150" operator="notEqual">
      <formula>"EPN0"</formula>
    </cfRule>
  </conditionalFormatting>
  <conditionalFormatting sqref="N84">
    <cfRule type="cellIs" dxfId="2214" priority="149" operator="notEqual">
      <formula>"EPN0"</formula>
    </cfRule>
  </conditionalFormatting>
  <conditionalFormatting sqref="M84">
    <cfRule type="cellIs" dxfId="2213" priority="145" operator="equal">
      <formula>"PR5"</formula>
    </cfRule>
    <cfRule type="cellIs" dxfId="2212" priority="146" operator="equal">
      <formula>"PR4"</formula>
    </cfRule>
    <cfRule type="cellIs" dxfId="2211" priority="147" operator="equal">
      <formula>"PR3"</formula>
    </cfRule>
    <cfRule type="cellIs" dxfId="2210" priority="148" operator="equal">
      <formula>"PR2"</formula>
    </cfRule>
  </conditionalFormatting>
  <conditionalFormatting sqref="O84">
    <cfRule type="cellIs" dxfId="2209" priority="141" operator="equal">
      <formula>"PR5"</formula>
    </cfRule>
    <cfRule type="cellIs" dxfId="2208" priority="142" operator="equal">
      <formula>"PR4"</formula>
    </cfRule>
    <cfRule type="cellIs" dxfId="2207" priority="143" operator="equal">
      <formula>"PR3"</formula>
    </cfRule>
    <cfRule type="cellIs" dxfId="2206" priority="144" operator="equal">
      <formula>"PR2"</formula>
    </cfRule>
  </conditionalFormatting>
  <conditionalFormatting sqref="Q84">
    <cfRule type="cellIs" dxfId="2205" priority="137" operator="equal">
      <formula>"PR5"</formula>
    </cfRule>
    <cfRule type="cellIs" dxfId="2204" priority="138" operator="equal">
      <formula>"PR4"</formula>
    </cfRule>
    <cfRule type="cellIs" dxfId="2203" priority="139" operator="equal">
      <formula>"PR3"</formula>
    </cfRule>
    <cfRule type="cellIs" dxfId="2202" priority="140" operator="equal">
      <formula>"PR2"</formula>
    </cfRule>
  </conditionalFormatting>
  <conditionalFormatting sqref="S84">
    <cfRule type="cellIs" dxfId="2201" priority="133" operator="equal">
      <formula>"PR5"</formula>
    </cfRule>
    <cfRule type="cellIs" dxfId="2200" priority="134" operator="equal">
      <formula>"PR4"</formula>
    </cfRule>
    <cfRule type="cellIs" dxfId="2199" priority="135" operator="equal">
      <formula>"PR3"</formula>
    </cfRule>
    <cfRule type="cellIs" dxfId="2198" priority="136" operator="equal">
      <formula>"PR2"</formula>
    </cfRule>
  </conditionalFormatting>
  <conditionalFormatting sqref="U84">
    <cfRule type="cellIs" dxfId="2197" priority="129" operator="equal">
      <formula>"PR5"</formula>
    </cfRule>
    <cfRule type="cellIs" dxfId="2196" priority="130" operator="equal">
      <formula>"PR4"</formula>
    </cfRule>
    <cfRule type="cellIs" dxfId="2195" priority="131" operator="equal">
      <formula>"PR3"</formula>
    </cfRule>
    <cfRule type="cellIs" dxfId="2194" priority="132" operator="equal">
      <formula>"PR2"</formula>
    </cfRule>
  </conditionalFormatting>
  <conditionalFormatting sqref="P84">
    <cfRule type="cellIs" dxfId="2193" priority="128" operator="notEqual">
      <formula>"EPN0"</formula>
    </cfRule>
  </conditionalFormatting>
  <conditionalFormatting sqref="R84">
    <cfRule type="cellIs" dxfId="2192" priority="127" operator="notEqual">
      <formula>"EPN0"</formula>
    </cfRule>
  </conditionalFormatting>
  <conditionalFormatting sqref="T84">
    <cfRule type="cellIs" dxfId="2191" priority="126" operator="notEqual">
      <formula>"EPN0"</formula>
    </cfRule>
  </conditionalFormatting>
  <conditionalFormatting sqref="V84">
    <cfRule type="cellIs" dxfId="2190" priority="125" operator="notEqual">
      <formula>"EPN0"</formula>
    </cfRule>
  </conditionalFormatting>
  <conditionalFormatting sqref="W84">
    <cfRule type="cellIs" dxfId="2189" priority="121" operator="equal">
      <formula>"PR5"</formula>
    </cfRule>
    <cfRule type="cellIs" dxfId="2188" priority="122" operator="equal">
      <formula>"PR4"</formula>
    </cfRule>
    <cfRule type="cellIs" dxfId="2187" priority="123" operator="equal">
      <formula>"PR3"</formula>
    </cfRule>
    <cfRule type="cellIs" dxfId="2186" priority="124" operator="equal">
      <formula>"PR2"</formula>
    </cfRule>
  </conditionalFormatting>
  <conditionalFormatting sqref="X84">
    <cfRule type="cellIs" dxfId="2185" priority="120" operator="notEqual">
      <formula>"EPN0"</formula>
    </cfRule>
  </conditionalFormatting>
  <conditionalFormatting sqref="J105">
    <cfRule type="cellIs" dxfId="2184" priority="119" operator="notEqual">
      <formula>"EPN0"</formula>
    </cfRule>
  </conditionalFormatting>
  <conditionalFormatting sqref="I105">
    <cfRule type="cellIs" dxfId="2183" priority="115" operator="equal">
      <formula>"PR5"</formula>
    </cfRule>
    <cfRule type="cellIs" dxfId="2182" priority="116" operator="equal">
      <formula>"PR4"</formula>
    </cfRule>
    <cfRule type="cellIs" dxfId="2181" priority="117" operator="equal">
      <formula>"PR3"</formula>
    </cfRule>
    <cfRule type="cellIs" dxfId="2180" priority="118" operator="equal">
      <formula>"PR2"</formula>
    </cfRule>
  </conditionalFormatting>
  <conditionalFormatting sqref="K105">
    <cfRule type="cellIs" dxfId="2179" priority="111" operator="equal">
      <formula>"PR5"</formula>
    </cfRule>
    <cfRule type="cellIs" dxfId="2178" priority="112" operator="equal">
      <formula>"PR4"</formula>
    </cfRule>
    <cfRule type="cellIs" dxfId="2177" priority="113" operator="equal">
      <formula>"PR3"</formula>
    </cfRule>
    <cfRule type="cellIs" dxfId="2176" priority="114" operator="equal">
      <formula>"PR2"</formula>
    </cfRule>
  </conditionalFormatting>
  <conditionalFormatting sqref="L105">
    <cfRule type="cellIs" dxfId="2175" priority="110" operator="notEqual">
      <formula>"EPN0"</formula>
    </cfRule>
  </conditionalFormatting>
  <conditionalFormatting sqref="N105">
    <cfRule type="cellIs" dxfId="2174" priority="109" operator="notEqual">
      <formula>"EPN0"</formula>
    </cfRule>
  </conditionalFormatting>
  <conditionalFormatting sqref="M105">
    <cfRule type="cellIs" dxfId="2173" priority="105" operator="equal">
      <formula>"PR5"</formula>
    </cfRule>
    <cfRule type="cellIs" dxfId="2172" priority="106" operator="equal">
      <formula>"PR4"</formula>
    </cfRule>
    <cfRule type="cellIs" dxfId="2171" priority="107" operator="equal">
      <formula>"PR3"</formula>
    </cfRule>
    <cfRule type="cellIs" dxfId="2170" priority="108" operator="equal">
      <formula>"PR2"</formula>
    </cfRule>
  </conditionalFormatting>
  <conditionalFormatting sqref="O105">
    <cfRule type="cellIs" dxfId="2169" priority="101" operator="equal">
      <formula>"PR5"</formula>
    </cfRule>
    <cfRule type="cellIs" dxfId="2168" priority="102" operator="equal">
      <formula>"PR4"</formula>
    </cfRule>
    <cfRule type="cellIs" dxfId="2167" priority="103" operator="equal">
      <formula>"PR3"</formula>
    </cfRule>
    <cfRule type="cellIs" dxfId="2166" priority="104" operator="equal">
      <formula>"PR2"</formula>
    </cfRule>
  </conditionalFormatting>
  <conditionalFormatting sqref="Q105">
    <cfRule type="cellIs" dxfId="2165" priority="97" operator="equal">
      <formula>"PR5"</formula>
    </cfRule>
    <cfRule type="cellIs" dxfId="2164" priority="98" operator="equal">
      <formula>"PR4"</formula>
    </cfRule>
    <cfRule type="cellIs" dxfId="2163" priority="99" operator="equal">
      <formula>"PR3"</formula>
    </cfRule>
    <cfRule type="cellIs" dxfId="2162" priority="100" operator="equal">
      <formula>"PR2"</formula>
    </cfRule>
  </conditionalFormatting>
  <conditionalFormatting sqref="S105">
    <cfRule type="cellIs" dxfId="2161" priority="93" operator="equal">
      <formula>"PR5"</formula>
    </cfRule>
    <cfRule type="cellIs" dxfId="2160" priority="94" operator="equal">
      <formula>"PR4"</formula>
    </cfRule>
    <cfRule type="cellIs" dxfId="2159" priority="95" operator="equal">
      <formula>"PR3"</formula>
    </cfRule>
    <cfRule type="cellIs" dxfId="2158" priority="96" operator="equal">
      <formula>"PR2"</formula>
    </cfRule>
  </conditionalFormatting>
  <conditionalFormatting sqref="U105">
    <cfRule type="cellIs" dxfId="2157" priority="89" operator="equal">
      <formula>"PR5"</formula>
    </cfRule>
    <cfRule type="cellIs" dxfId="2156" priority="90" operator="equal">
      <formula>"PR4"</formula>
    </cfRule>
    <cfRule type="cellIs" dxfId="2155" priority="91" operator="equal">
      <formula>"PR3"</formula>
    </cfRule>
    <cfRule type="cellIs" dxfId="2154" priority="92" operator="equal">
      <formula>"PR2"</formula>
    </cfRule>
  </conditionalFormatting>
  <conditionalFormatting sqref="P105">
    <cfRule type="cellIs" dxfId="2153" priority="88" operator="notEqual">
      <formula>"EPN0"</formula>
    </cfRule>
  </conditionalFormatting>
  <conditionalFormatting sqref="R105">
    <cfRule type="cellIs" dxfId="2152" priority="87" operator="notEqual">
      <formula>"EPN0"</formula>
    </cfRule>
  </conditionalFormatting>
  <conditionalFormatting sqref="T105">
    <cfRule type="cellIs" dxfId="2151" priority="86" operator="notEqual">
      <formula>"EPN0"</formula>
    </cfRule>
  </conditionalFormatting>
  <conditionalFormatting sqref="V105">
    <cfRule type="cellIs" dxfId="2150" priority="85" operator="notEqual">
      <formula>"EPN0"</formula>
    </cfRule>
  </conditionalFormatting>
  <conditionalFormatting sqref="W105">
    <cfRule type="cellIs" dxfId="2149" priority="81" operator="equal">
      <formula>"PR5"</formula>
    </cfRule>
    <cfRule type="cellIs" dxfId="2148" priority="82" operator="equal">
      <formula>"PR4"</formula>
    </cfRule>
    <cfRule type="cellIs" dxfId="2147" priority="83" operator="equal">
      <formula>"PR3"</formula>
    </cfRule>
    <cfRule type="cellIs" dxfId="2146" priority="84" operator="equal">
      <formula>"PR2"</formula>
    </cfRule>
  </conditionalFormatting>
  <conditionalFormatting sqref="X105">
    <cfRule type="cellIs" dxfId="2145" priority="80" operator="notEqual">
      <formula>"EPN0"</formula>
    </cfRule>
  </conditionalFormatting>
  <conditionalFormatting sqref="AE5:AE14 AE27:AE36 AE48:AE57 AE69:AE78 AE90:AE99 AE16:AE19 AE38:AE41 AE59:AE62 AE80:AE83 AE101:AE104">
    <cfRule type="cellIs" dxfId="2144" priority="270" operator="greaterThanOrEqual">
      <formula>2</formula>
    </cfRule>
    <cfRule type="cellIs" dxfId="2143" priority="271" operator="lessThan">
      <formula>2</formula>
    </cfRule>
  </conditionalFormatting>
  <conditionalFormatting sqref="C112:D120 D69:X78 E27:AD41 AA69:AD83 D90:AD104 E5:AD19 E48:AD62 D80:X83 D79:Z79">
    <cfRule type="cellIs" dxfId="2142" priority="272" operator="equal">
      <formula>"d"</formula>
    </cfRule>
    <cfRule type="cellIs" dxfId="2141" priority="273" operator="equal">
      <formula>9</formula>
    </cfRule>
    <cfRule type="cellIs" dxfId="2140" priority="274" operator="equal">
      <formula>8</formula>
    </cfRule>
    <cfRule type="cellIs" dxfId="2139" priority="275" operator="equal">
      <formula>7</formula>
    </cfRule>
    <cfRule type="cellIs" dxfId="2138" priority="276" operator="equal">
      <formula>6</formula>
    </cfRule>
    <cfRule type="cellIs" dxfId="2137" priority="277" operator="equal">
      <formula>5</formula>
    </cfRule>
    <cfRule type="cellIs" dxfId="2136" priority="278" operator="equal">
      <formula>4</formula>
    </cfRule>
    <cfRule type="cellIs" dxfId="2135" priority="279" operator="equal">
      <formula>3</formula>
    </cfRule>
    <cfRule type="cellIs" dxfId="2134" priority="280" operator="equal">
      <formula>2</formula>
    </cfRule>
    <cfRule type="cellIs" dxfId="2133" priority="281" operator="equal">
      <formula>1</formula>
    </cfRule>
  </conditionalFormatting>
  <conditionalFormatting sqref="C121:D122">
    <cfRule type="cellIs" dxfId="2132" priority="70" operator="equal">
      <formula>"d"</formula>
    </cfRule>
    <cfRule type="cellIs" dxfId="2131" priority="71" operator="equal">
      <formula>9</formula>
    </cfRule>
    <cfRule type="cellIs" dxfId="2130" priority="72" operator="equal">
      <formula>8</formula>
    </cfRule>
    <cfRule type="cellIs" dxfId="2129" priority="73" operator="equal">
      <formula>7</formula>
    </cfRule>
    <cfRule type="cellIs" dxfId="2128" priority="74" operator="equal">
      <formula>6</formula>
    </cfRule>
    <cfRule type="cellIs" dxfId="2127" priority="75" operator="equal">
      <formula>5</formula>
    </cfRule>
    <cfRule type="cellIs" dxfId="2126" priority="76" operator="equal">
      <formula>4</formula>
    </cfRule>
    <cfRule type="cellIs" dxfId="2125" priority="77" operator="equal">
      <formula>3</formula>
    </cfRule>
    <cfRule type="cellIs" dxfId="2124" priority="78" operator="equal">
      <formula>2</formula>
    </cfRule>
    <cfRule type="cellIs" dxfId="2123" priority="79" operator="equal">
      <formula>1</formula>
    </cfRule>
  </conditionalFormatting>
  <conditionalFormatting sqref="C112:D122 D69:X78 D27:AD41 AA69:AD83 E90:AD104 D5:AD19 D48:AD62 D80:X83 D79:Z79">
    <cfRule type="cellIs" dxfId="2122" priority="69" operator="equal">
      <formula>"t"</formula>
    </cfRule>
  </conditionalFormatting>
  <conditionalFormatting sqref="C5:C19 C27:C41 C48:C62 C69:C83 C90:C104">
    <cfRule type="cellIs" dxfId="2121" priority="68" operator="equal">
      <formula>"abs"</formula>
    </cfRule>
  </conditionalFormatting>
  <conditionalFormatting sqref="Y85:Z85">
    <cfRule type="colorScale" priority="5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Y84">
    <cfRule type="cellIs" dxfId="2120" priority="51" operator="equal">
      <formula>"PR5"</formula>
    </cfRule>
    <cfRule type="cellIs" dxfId="2119" priority="52" operator="equal">
      <formula>"PR4"</formula>
    </cfRule>
    <cfRule type="cellIs" dxfId="2118" priority="53" operator="equal">
      <formula>"PR3"</formula>
    </cfRule>
    <cfRule type="cellIs" dxfId="2117" priority="54" operator="equal">
      <formula>"PR2"</formula>
    </cfRule>
  </conditionalFormatting>
  <conditionalFormatting sqref="Z84">
    <cfRule type="cellIs" dxfId="2116" priority="50" operator="notEqual">
      <formula>"EPN0"</formula>
    </cfRule>
  </conditionalFormatting>
  <conditionalFormatting sqref="Y69:Z78 Y80:Z83">
    <cfRule type="cellIs" dxfId="2115" priority="40" operator="equal">
      <formula>"d"</formula>
    </cfRule>
    <cfRule type="cellIs" dxfId="2114" priority="41" operator="equal">
      <formula>9</formula>
    </cfRule>
    <cfRule type="cellIs" dxfId="2113" priority="42" operator="equal">
      <formula>8</formula>
    </cfRule>
    <cfRule type="cellIs" dxfId="2112" priority="43" operator="equal">
      <formula>7</formula>
    </cfRule>
    <cfRule type="cellIs" dxfId="2111" priority="44" operator="equal">
      <formula>6</formula>
    </cfRule>
    <cfRule type="cellIs" dxfId="2110" priority="45" operator="equal">
      <formula>5</formula>
    </cfRule>
    <cfRule type="cellIs" dxfId="2109" priority="46" operator="equal">
      <formula>4</formula>
    </cfRule>
    <cfRule type="cellIs" dxfId="2108" priority="47" operator="equal">
      <formula>3</formula>
    </cfRule>
    <cfRule type="cellIs" dxfId="2107" priority="48" operator="equal">
      <formula>2</formula>
    </cfRule>
    <cfRule type="cellIs" dxfId="2106" priority="49" operator="equal">
      <formula>1</formula>
    </cfRule>
  </conditionalFormatting>
  <conditionalFormatting sqref="Y69:Z78 Y80:Z83">
    <cfRule type="cellIs" dxfId="2105" priority="39" operator="equal">
      <formula>"t"</formula>
    </cfRule>
  </conditionalFormatting>
  <conditionalFormatting sqref="I43:J43">
    <cfRule type="colorScale" priority="3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43:L43">
    <cfRule type="colorScale" priority="3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42">
    <cfRule type="cellIs" dxfId="2104" priority="23" operator="equal">
      <formula>"PR5"</formula>
    </cfRule>
    <cfRule type="cellIs" dxfId="2103" priority="24" operator="equal">
      <formula>"PR4"</formula>
    </cfRule>
    <cfRule type="cellIs" dxfId="2102" priority="25" operator="equal">
      <formula>"PR3"</formula>
    </cfRule>
    <cfRule type="cellIs" dxfId="2101" priority="26" operator="equal">
      <formula>"PR2"</formula>
    </cfRule>
  </conditionalFormatting>
  <conditionalFormatting sqref="K42">
    <cfRule type="cellIs" dxfId="2100" priority="19" operator="equal">
      <formula>"PR5"</formula>
    </cfRule>
    <cfRule type="cellIs" dxfId="2099" priority="20" operator="equal">
      <formula>"PR4"</formula>
    </cfRule>
    <cfRule type="cellIs" dxfId="2098" priority="21" operator="equal">
      <formula>"PR3"</formula>
    </cfRule>
    <cfRule type="cellIs" dxfId="2097" priority="22" operator="equal">
      <formula>"PR2"</formula>
    </cfRule>
  </conditionalFormatting>
  <conditionalFormatting sqref="J42">
    <cfRule type="cellIs" dxfId="2096" priority="18" operator="notEqual">
      <formula>"EPN0"</formula>
    </cfRule>
  </conditionalFormatting>
  <conditionalFormatting sqref="L42">
    <cfRule type="cellIs" dxfId="2095" priority="17" operator="notEqual">
      <formula>"EPN0"</formula>
    </cfRule>
  </conditionalFormatting>
  <conditionalFormatting sqref="AH15">
    <cfRule type="colorScale" priority="15">
      <colorScale>
        <cfvo type="num" val="1"/>
        <cfvo type="max"/>
        <color theme="6"/>
        <color theme="9"/>
      </colorScale>
    </cfRule>
  </conditionalFormatting>
  <conditionalFormatting sqref="AH37">
    <cfRule type="colorScale" priority="14">
      <colorScale>
        <cfvo type="num" val="1"/>
        <cfvo type="max"/>
        <color theme="6"/>
        <color theme="9"/>
      </colorScale>
    </cfRule>
  </conditionalFormatting>
  <conditionalFormatting sqref="AH58">
    <cfRule type="colorScale" priority="13">
      <colorScale>
        <cfvo type="num" val="1"/>
        <cfvo type="max"/>
        <color theme="6"/>
        <color theme="9"/>
      </colorScale>
    </cfRule>
  </conditionalFormatting>
  <conditionalFormatting sqref="AH90:AH99 AH69:AH78 AH48:AH57 AH27:AH36 AH5:AH14 AH16:AH19 AH38:AH41 AH59:AH62 AH80:AH83 AH101:AH104">
    <cfRule type="colorScale" priority="428">
      <colorScale>
        <cfvo type="num" val="1"/>
        <cfvo type="max"/>
        <color theme="6"/>
        <color theme="9"/>
      </colorScale>
    </cfRule>
  </conditionalFormatting>
  <conditionalFormatting sqref="AI90:AI104 AI69:AI83 AI48:AI62 AI27:AI41 AI5:AI19">
    <cfRule type="colorScale" priority="437">
      <colorScale>
        <cfvo type="num" val="1"/>
        <cfvo type="max"/>
        <color theme="6"/>
        <color theme="9"/>
      </colorScale>
    </cfRule>
  </conditionalFormatting>
  <conditionalFormatting sqref="AE15">
    <cfRule type="cellIs" dxfId="2094" priority="11" operator="greaterThanOrEqual">
      <formula>2</formula>
    </cfRule>
    <cfRule type="cellIs" dxfId="2093" priority="12" operator="lessThan">
      <formula>2</formula>
    </cfRule>
  </conditionalFormatting>
  <conditionalFormatting sqref="AE37">
    <cfRule type="cellIs" dxfId="2092" priority="9" operator="greaterThanOrEqual">
      <formula>2</formula>
    </cfRule>
    <cfRule type="cellIs" dxfId="2091" priority="10" operator="lessThan">
      <formula>2</formula>
    </cfRule>
  </conditionalFormatting>
  <conditionalFormatting sqref="AE58">
    <cfRule type="cellIs" dxfId="2090" priority="7" operator="greaterThanOrEqual">
      <formula>2</formula>
    </cfRule>
    <cfRule type="cellIs" dxfId="2089" priority="8" operator="lessThan">
      <formula>2</formula>
    </cfRule>
  </conditionalFormatting>
  <conditionalFormatting sqref="AE79">
    <cfRule type="cellIs" dxfId="2088" priority="5" operator="greaterThanOrEqual">
      <formula>2</formula>
    </cfRule>
    <cfRule type="cellIs" dxfId="2087" priority="6" operator="lessThan">
      <formula>2</formula>
    </cfRule>
  </conditionalFormatting>
  <conditionalFormatting sqref="AE100">
    <cfRule type="cellIs" dxfId="2086" priority="3" operator="greaterThanOrEqual">
      <formula>2</formula>
    </cfRule>
    <cfRule type="cellIs" dxfId="2085" priority="4" operator="lessThan">
      <formula>2</formula>
    </cfRule>
  </conditionalFormatting>
  <conditionalFormatting sqref="AH79">
    <cfRule type="colorScale" priority="2">
      <colorScale>
        <cfvo type="num" val="1"/>
        <cfvo type="max"/>
        <color theme="6"/>
        <color theme="9"/>
      </colorScale>
    </cfRule>
  </conditionalFormatting>
  <conditionalFormatting sqref="AH100">
    <cfRule type="colorScale" priority="1">
      <colorScale>
        <cfvo type="num" val="1"/>
        <cfvo type="max"/>
        <color theme="6"/>
        <color theme="9"/>
      </colorScale>
    </cfRule>
  </conditionalFormatting>
  <printOptions horizontalCentered="1" verticalCentered="1"/>
  <pageMargins left="0" right="0" top="0" bottom="0" header="0" footer="0"/>
  <pageSetup paperSize="9" scale="50" fitToHeight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M123"/>
  <sheetViews>
    <sheetView topLeftCell="B1" zoomScale="75" zoomScaleNormal="75" workbookViewId="0">
      <selection activeCell="AC100" sqref="AC100"/>
    </sheetView>
  </sheetViews>
  <sheetFormatPr baseColWidth="10" defaultColWidth="11.42578125" defaultRowHeight="12.75" x14ac:dyDescent="0.2"/>
  <cols>
    <col min="1" max="1" width="4.28515625" style="35" hidden="1" customWidth="1"/>
    <col min="2" max="2" width="7.28515625" style="35" customWidth="1"/>
    <col min="3" max="5" width="4.28515625" style="35" customWidth="1"/>
    <col min="6" max="6" width="4.7109375" style="35" customWidth="1"/>
    <col min="7" max="12" width="5.5703125" style="35" customWidth="1"/>
    <col min="13" max="24" width="7.28515625" style="35" customWidth="1"/>
    <col min="25" max="28" width="5.5703125" style="35" customWidth="1"/>
    <col min="29" max="31" width="1.7109375" style="35" customWidth="1"/>
    <col min="32" max="32" width="13.5703125" style="35" customWidth="1"/>
    <col min="33" max="33" width="2.28515625" style="35" customWidth="1"/>
    <col min="34" max="34" width="8" style="35" customWidth="1"/>
    <col min="35" max="35" width="9" style="35" customWidth="1"/>
    <col min="36" max="16384" width="11.42578125" style="35"/>
  </cols>
  <sheetData>
    <row r="1" spans="1:39" ht="31.5" customHeight="1" thickBot="1" x14ac:dyDescent="0.25">
      <c r="B1" s="36" t="s">
        <v>22</v>
      </c>
      <c r="C1" s="121"/>
      <c r="D1" s="121"/>
      <c r="E1" s="121"/>
      <c r="F1" s="121"/>
      <c r="G1" s="121"/>
      <c r="H1" s="130">
        <v>35</v>
      </c>
      <c r="I1" s="130"/>
      <c r="J1" s="130"/>
      <c r="K1" s="121"/>
      <c r="L1" s="121"/>
      <c r="M1" s="131" t="s">
        <v>24</v>
      </c>
      <c r="N1" s="131"/>
      <c r="O1" s="132">
        <v>43703</v>
      </c>
      <c r="P1" s="132"/>
      <c r="Q1" s="132"/>
      <c r="R1" s="132"/>
      <c r="S1" s="133" t="s">
        <v>25</v>
      </c>
      <c r="T1" s="133"/>
      <c r="U1" s="134">
        <v>43708</v>
      </c>
      <c r="V1" s="134"/>
      <c r="W1" s="134"/>
      <c r="X1" s="134"/>
      <c r="Y1" s="134"/>
      <c r="Z1" s="38">
        <f>O1</f>
        <v>43703</v>
      </c>
      <c r="AA1" s="39">
        <f>U1</f>
        <v>43708</v>
      </c>
      <c r="AB1" s="40">
        <f>I1</f>
        <v>0</v>
      </c>
      <c r="AC1" s="36"/>
      <c r="AD1" s="41"/>
      <c r="AF1" s="137" t="s">
        <v>74</v>
      </c>
      <c r="AG1" s="138"/>
      <c r="AH1" s="138"/>
      <c r="AI1" s="138"/>
    </row>
    <row r="2" spans="1:39" ht="4.5" customHeight="1" thickBot="1" x14ac:dyDescent="0.25"/>
    <row r="3" spans="1:39" s="42" customFormat="1" ht="24" thickBot="1" x14ac:dyDescent="0.4">
      <c r="B3" s="43"/>
      <c r="C3" s="141" t="s">
        <v>27</v>
      </c>
      <c r="D3" s="141"/>
      <c r="E3" s="141"/>
      <c r="F3" s="141"/>
      <c r="G3" s="141"/>
      <c r="H3" s="142">
        <f>O1+1</f>
        <v>43704</v>
      </c>
      <c r="I3" s="142"/>
      <c r="J3" s="143" t="s">
        <v>28</v>
      </c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F3" s="144" t="s">
        <v>29</v>
      </c>
      <c r="AG3" s="145"/>
      <c r="AH3" s="44" t="s">
        <v>30</v>
      </c>
      <c r="AI3" s="44" t="s">
        <v>31</v>
      </c>
      <c r="AK3" s="45"/>
    </row>
    <row r="4" spans="1:39" ht="3.75" customHeight="1" thickBot="1" x14ac:dyDescent="0.25"/>
    <row r="5" spans="1:39" ht="14.1" customHeight="1" thickBot="1" x14ac:dyDescent="0.25">
      <c r="A5" s="46"/>
      <c r="B5" s="47" t="s">
        <v>32</v>
      </c>
      <c r="C5" s="48"/>
      <c r="D5" s="48"/>
      <c r="E5" s="49"/>
      <c r="F5" s="49"/>
      <c r="G5" s="49"/>
      <c r="H5" s="49"/>
      <c r="I5" s="49"/>
      <c r="J5" s="49"/>
      <c r="K5" s="117"/>
      <c r="L5" s="117"/>
      <c r="M5" s="109">
        <v>1</v>
      </c>
      <c r="N5" s="120">
        <v>1</v>
      </c>
      <c r="O5" s="50">
        <v>9</v>
      </c>
      <c r="P5" s="51">
        <v>9</v>
      </c>
      <c r="Q5" s="52" t="s">
        <v>33</v>
      </c>
      <c r="R5" s="53" t="s">
        <v>33</v>
      </c>
      <c r="S5" s="50">
        <v>1</v>
      </c>
      <c r="T5" s="51">
        <v>1</v>
      </c>
      <c r="U5" s="52">
        <v>1</v>
      </c>
      <c r="V5" s="53">
        <v>1</v>
      </c>
      <c r="W5" s="50" t="s">
        <v>33</v>
      </c>
      <c r="X5" s="51" t="s">
        <v>33</v>
      </c>
      <c r="Y5" s="52">
        <v>5</v>
      </c>
      <c r="Z5" s="51">
        <v>5</v>
      </c>
      <c r="AA5" s="98"/>
      <c r="AB5" s="98"/>
      <c r="AC5" s="48"/>
      <c r="AD5" s="49"/>
      <c r="AE5" s="48">
        <f>IF(COUNTIF(M5:P5,5)=4,"-",COUNTIF(E5:AD5,9))</f>
        <v>2</v>
      </c>
      <c r="AF5" s="54" t="s">
        <v>32</v>
      </c>
      <c r="AG5" s="55"/>
      <c r="AH5" s="56">
        <f t="shared" ref="AH5:AH18" si="0">((COUNTIF(F5:AB5,8))+(COUNTIF(F5:AB5,1))+(COUNTIF(F5:AB5,2))+(COUNTIF(F5:AB5,3))+(COUNTIF(F5:AB5,4)))/2</f>
        <v>3</v>
      </c>
      <c r="AI5" s="57">
        <f t="shared" ref="AI5:AI19" si="1">AH5+AH27+AH48+AH69+AH90</f>
        <v>13</v>
      </c>
      <c r="AM5" s="58"/>
    </row>
    <row r="6" spans="1:39" ht="14.1" customHeight="1" thickBot="1" x14ac:dyDescent="0.25">
      <c r="A6" s="46"/>
      <c r="B6" s="47" t="s">
        <v>34</v>
      </c>
      <c r="C6" s="48"/>
      <c r="D6" s="48"/>
      <c r="E6" s="49"/>
      <c r="F6" s="49"/>
      <c r="G6" s="49"/>
      <c r="H6" s="49"/>
      <c r="I6" s="49"/>
      <c r="J6" s="49"/>
      <c r="K6" s="117"/>
      <c r="L6" s="117"/>
      <c r="M6" s="109">
        <v>9</v>
      </c>
      <c r="N6" s="120">
        <v>9</v>
      </c>
      <c r="O6" s="50" t="s">
        <v>33</v>
      </c>
      <c r="P6" s="51" t="s">
        <v>33</v>
      </c>
      <c r="Q6" s="52">
        <v>1</v>
      </c>
      <c r="R6" s="53">
        <v>1</v>
      </c>
      <c r="S6" s="50" t="s">
        <v>33</v>
      </c>
      <c r="T6" s="51" t="s">
        <v>33</v>
      </c>
      <c r="U6" s="52" t="s">
        <v>33</v>
      </c>
      <c r="V6" s="53" t="s">
        <v>33</v>
      </c>
      <c r="W6" s="50">
        <v>1</v>
      </c>
      <c r="X6" s="51">
        <v>1</v>
      </c>
      <c r="Y6" s="52">
        <v>1</v>
      </c>
      <c r="Z6" s="51">
        <v>1</v>
      </c>
      <c r="AA6" s="98"/>
      <c r="AB6" s="98"/>
      <c r="AC6" s="48"/>
      <c r="AD6" s="48"/>
      <c r="AE6" s="48">
        <f t="shared" ref="AE6:AE19" si="2">IF(COUNTIF(M6:P6,5)=4,"-",COUNTIF(E6:AD6,9))</f>
        <v>2</v>
      </c>
      <c r="AF6" s="54" t="s">
        <v>34</v>
      </c>
      <c r="AG6" s="55"/>
      <c r="AH6" s="56">
        <f t="shared" si="0"/>
        <v>3</v>
      </c>
      <c r="AI6" s="57">
        <f t="shared" si="1"/>
        <v>9</v>
      </c>
    </row>
    <row r="7" spans="1:39" ht="14.1" customHeight="1" thickBot="1" x14ac:dyDescent="0.25">
      <c r="A7" s="46"/>
      <c r="B7" s="47" t="s">
        <v>35</v>
      </c>
      <c r="C7" s="48" t="s">
        <v>36</v>
      </c>
      <c r="D7" s="48"/>
      <c r="E7" s="49"/>
      <c r="F7" s="49"/>
      <c r="G7" s="49"/>
      <c r="H7" s="49"/>
      <c r="I7" s="49"/>
      <c r="J7" s="49"/>
      <c r="K7" s="117"/>
      <c r="L7" s="117"/>
      <c r="M7" s="109">
        <v>5</v>
      </c>
      <c r="N7" s="120">
        <v>5</v>
      </c>
      <c r="O7" s="109">
        <v>5</v>
      </c>
      <c r="P7" s="120">
        <v>5</v>
      </c>
      <c r="Q7" s="109">
        <v>5</v>
      </c>
      <c r="R7" s="120">
        <v>5</v>
      </c>
      <c r="S7" s="109">
        <v>5</v>
      </c>
      <c r="T7" s="120">
        <v>5</v>
      </c>
      <c r="U7" s="109">
        <v>5</v>
      </c>
      <c r="V7" s="120">
        <v>5</v>
      </c>
      <c r="W7" s="109">
        <v>5</v>
      </c>
      <c r="X7" s="120">
        <v>5</v>
      </c>
      <c r="Y7" s="109">
        <v>5</v>
      </c>
      <c r="Z7" s="120">
        <v>5</v>
      </c>
      <c r="AA7" s="98"/>
      <c r="AB7" s="98"/>
      <c r="AC7" s="48"/>
      <c r="AD7" s="48"/>
      <c r="AE7" s="48" t="str">
        <f t="shared" si="2"/>
        <v>-</v>
      </c>
      <c r="AF7" s="54" t="s">
        <v>35</v>
      </c>
      <c r="AG7" s="55"/>
      <c r="AH7" s="56">
        <f t="shared" si="0"/>
        <v>0</v>
      </c>
      <c r="AI7" s="57">
        <f t="shared" si="1"/>
        <v>0</v>
      </c>
    </row>
    <row r="8" spans="1:39" ht="14.1" customHeight="1" thickBot="1" x14ac:dyDescent="0.25">
      <c r="A8" s="46"/>
      <c r="B8" s="47" t="s">
        <v>37</v>
      </c>
      <c r="C8" s="48" t="s">
        <v>36</v>
      </c>
      <c r="D8" s="48"/>
      <c r="E8" s="49"/>
      <c r="F8" s="49"/>
      <c r="G8" s="49"/>
      <c r="H8" s="49"/>
      <c r="I8" s="49"/>
      <c r="J8" s="49"/>
      <c r="K8" s="117"/>
      <c r="L8" s="117"/>
      <c r="M8" s="109">
        <v>5</v>
      </c>
      <c r="N8" s="120">
        <v>5</v>
      </c>
      <c r="O8" s="109">
        <v>5</v>
      </c>
      <c r="P8" s="120">
        <v>5</v>
      </c>
      <c r="Q8" s="109">
        <v>5</v>
      </c>
      <c r="R8" s="120">
        <v>5</v>
      </c>
      <c r="S8" s="109">
        <v>5</v>
      </c>
      <c r="T8" s="120">
        <v>5</v>
      </c>
      <c r="U8" s="109">
        <v>5</v>
      </c>
      <c r="V8" s="120">
        <v>5</v>
      </c>
      <c r="W8" s="109">
        <v>5</v>
      </c>
      <c r="X8" s="120">
        <v>5</v>
      </c>
      <c r="Y8" s="109">
        <v>5</v>
      </c>
      <c r="Z8" s="120">
        <v>5</v>
      </c>
      <c r="AA8" s="98"/>
      <c r="AB8" s="98"/>
      <c r="AC8" s="48"/>
      <c r="AD8" s="48"/>
      <c r="AE8" s="48" t="str">
        <f t="shared" si="2"/>
        <v>-</v>
      </c>
      <c r="AF8" s="54" t="s">
        <v>37</v>
      </c>
      <c r="AG8" s="55"/>
      <c r="AH8" s="56">
        <f t="shared" si="0"/>
        <v>0</v>
      </c>
      <c r="AI8" s="57">
        <f t="shared" si="1"/>
        <v>0</v>
      </c>
    </row>
    <row r="9" spans="1:39" ht="14.1" customHeight="1" thickBot="1" x14ac:dyDescent="0.25">
      <c r="A9" s="46"/>
      <c r="B9" s="47" t="s">
        <v>38</v>
      </c>
      <c r="C9" s="48" t="s">
        <v>36</v>
      </c>
      <c r="D9" s="48"/>
      <c r="E9" s="49"/>
      <c r="F9" s="49"/>
      <c r="G9" s="49"/>
      <c r="H9" s="49"/>
      <c r="I9" s="49"/>
      <c r="J9" s="49"/>
      <c r="K9" s="117"/>
      <c r="L9" s="117"/>
      <c r="M9" s="109">
        <v>5</v>
      </c>
      <c r="N9" s="120">
        <v>5</v>
      </c>
      <c r="O9" s="109">
        <v>5</v>
      </c>
      <c r="P9" s="120">
        <v>5</v>
      </c>
      <c r="Q9" s="109">
        <v>5</v>
      </c>
      <c r="R9" s="120">
        <v>5</v>
      </c>
      <c r="S9" s="109">
        <v>5</v>
      </c>
      <c r="T9" s="120">
        <v>5</v>
      </c>
      <c r="U9" s="109">
        <v>5</v>
      </c>
      <c r="V9" s="120">
        <v>5</v>
      </c>
      <c r="W9" s="109">
        <v>5</v>
      </c>
      <c r="X9" s="120">
        <v>5</v>
      </c>
      <c r="Y9" s="109">
        <v>5</v>
      </c>
      <c r="Z9" s="120">
        <v>5</v>
      </c>
      <c r="AA9" s="98"/>
      <c r="AB9" s="98"/>
      <c r="AC9" s="48"/>
      <c r="AD9" s="59"/>
      <c r="AE9" s="48" t="str">
        <f t="shared" si="2"/>
        <v>-</v>
      </c>
      <c r="AF9" s="54" t="s">
        <v>38</v>
      </c>
      <c r="AG9" s="55"/>
      <c r="AH9" s="56">
        <f t="shared" si="0"/>
        <v>0</v>
      </c>
      <c r="AI9" s="57">
        <f t="shared" si="1"/>
        <v>0</v>
      </c>
    </row>
    <row r="10" spans="1:39" ht="14.1" customHeight="1" thickBot="1" x14ac:dyDescent="0.25">
      <c r="A10" s="46"/>
      <c r="B10" s="47" t="s">
        <v>39</v>
      </c>
      <c r="C10" s="48"/>
      <c r="D10" s="48"/>
      <c r="E10" s="49"/>
      <c r="F10" s="49"/>
      <c r="G10" s="49"/>
      <c r="H10" s="49"/>
      <c r="I10" s="49"/>
      <c r="J10" s="49"/>
      <c r="K10" s="117"/>
      <c r="L10" s="117"/>
      <c r="M10" s="109">
        <v>1</v>
      </c>
      <c r="N10" s="120">
        <v>1</v>
      </c>
      <c r="O10" s="50">
        <v>9</v>
      </c>
      <c r="P10" s="51">
        <v>9</v>
      </c>
      <c r="Q10" s="52" t="s">
        <v>33</v>
      </c>
      <c r="R10" s="53" t="s">
        <v>33</v>
      </c>
      <c r="S10" s="50" t="s">
        <v>33</v>
      </c>
      <c r="T10" s="51" t="s">
        <v>33</v>
      </c>
      <c r="U10" s="52" t="s">
        <v>33</v>
      </c>
      <c r="V10" s="53" t="s">
        <v>33</v>
      </c>
      <c r="W10" s="50">
        <v>1</v>
      </c>
      <c r="X10" s="51">
        <v>1</v>
      </c>
      <c r="Y10" s="52">
        <v>1</v>
      </c>
      <c r="Z10" s="51">
        <v>1</v>
      </c>
      <c r="AA10" s="98"/>
      <c r="AB10" s="98"/>
      <c r="AC10" s="48"/>
      <c r="AD10" s="59"/>
      <c r="AE10" s="48">
        <f t="shared" si="2"/>
        <v>2</v>
      </c>
      <c r="AF10" s="54" t="s">
        <v>39</v>
      </c>
      <c r="AG10" s="55"/>
      <c r="AH10" s="56">
        <f t="shared" si="0"/>
        <v>3</v>
      </c>
      <c r="AI10" s="57">
        <f t="shared" si="1"/>
        <v>10</v>
      </c>
    </row>
    <row r="11" spans="1:39" ht="14.1" customHeight="1" thickBot="1" x14ac:dyDescent="0.25">
      <c r="A11" s="46"/>
      <c r="B11" s="47" t="s">
        <v>40</v>
      </c>
      <c r="C11" s="48"/>
      <c r="D11" s="48"/>
      <c r="E11" s="49"/>
      <c r="F11" s="49"/>
      <c r="G11" s="49"/>
      <c r="H11" s="49"/>
      <c r="I11" s="49"/>
      <c r="J11" s="49"/>
      <c r="K11" s="117"/>
      <c r="L11" s="117"/>
      <c r="M11" s="109"/>
      <c r="N11" s="120"/>
      <c r="O11" s="50">
        <v>9</v>
      </c>
      <c r="P11" s="51">
        <v>9</v>
      </c>
      <c r="Q11" s="52" t="s">
        <v>33</v>
      </c>
      <c r="R11" s="53" t="s">
        <v>33</v>
      </c>
      <c r="S11" s="50">
        <v>1</v>
      </c>
      <c r="T11" s="51">
        <v>1</v>
      </c>
      <c r="U11" s="52">
        <v>1</v>
      </c>
      <c r="V11" s="53">
        <v>1</v>
      </c>
      <c r="W11" s="50" t="s">
        <v>33</v>
      </c>
      <c r="X11" s="51" t="s">
        <v>33</v>
      </c>
      <c r="Y11" s="52">
        <v>5</v>
      </c>
      <c r="Z11" s="51">
        <v>5</v>
      </c>
      <c r="AA11" s="98"/>
      <c r="AB11" s="98"/>
      <c r="AC11" s="48"/>
      <c r="AD11" s="48"/>
      <c r="AE11" s="48">
        <f t="shared" si="2"/>
        <v>2</v>
      </c>
      <c r="AF11" s="54" t="s">
        <v>40</v>
      </c>
      <c r="AG11" s="55"/>
      <c r="AH11" s="56">
        <f t="shared" si="0"/>
        <v>2</v>
      </c>
      <c r="AI11" s="57">
        <f t="shared" si="1"/>
        <v>9</v>
      </c>
    </row>
    <row r="12" spans="1:39" ht="14.1" customHeight="1" thickBot="1" x14ac:dyDescent="0.25">
      <c r="A12" s="46"/>
      <c r="B12" s="47" t="s">
        <v>41</v>
      </c>
      <c r="C12" s="48"/>
      <c r="D12" s="48"/>
      <c r="E12" s="49"/>
      <c r="F12" s="49"/>
      <c r="G12" s="49"/>
      <c r="H12" s="49"/>
      <c r="I12" s="49"/>
      <c r="J12" s="49"/>
      <c r="K12" s="117"/>
      <c r="L12" s="117"/>
      <c r="M12" s="109">
        <v>2</v>
      </c>
      <c r="N12" s="120">
        <v>2</v>
      </c>
      <c r="O12" s="50">
        <v>9</v>
      </c>
      <c r="P12" s="51">
        <v>9</v>
      </c>
      <c r="Q12" s="52" t="s">
        <v>33</v>
      </c>
      <c r="R12" s="53" t="s">
        <v>33</v>
      </c>
      <c r="S12" s="50">
        <v>2</v>
      </c>
      <c r="T12" s="51">
        <v>2</v>
      </c>
      <c r="U12" s="52"/>
      <c r="V12" s="53"/>
      <c r="W12" s="50" t="s">
        <v>33</v>
      </c>
      <c r="X12" s="51" t="s">
        <v>33</v>
      </c>
      <c r="Y12" s="52" t="s">
        <v>33</v>
      </c>
      <c r="Z12" s="51" t="s">
        <v>33</v>
      </c>
      <c r="AA12" s="98"/>
      <c r="AB12" s="98"/>
      <c r="AC12" s="48"/>
      <c r="AD12" s="48"/>
      <c r="AE12" s="48">
        <f t="shared" si="2"/>
        <v>2</v>
      </c>
      <c r="AF12" s="54" t="s">
        <v>41</v>
      </c>
      <c r="AG12" s="55"/>
      <c r="AH12" s="56">
        <f t="shared" si="0"/>
        <v>2</v>
      </c>
      <c r="AI12" s="57">
        <f t="shared" si="1"/>
        <v>8</v>
      </c>
    </row>
    <row r="13" spans="1:39" ht="14.1" customHeight="1" thickBot="1" x14ac:dyDescent="0.25">
      <c r="B13" s="47" t="s">
        <v>42</v>
      </c>
      <c r="C13" s="48"/>
      <c r="D13" s="60"/>
      <c r="E13" s="49"/>
      <c r="F13" s="49"/>
      <c r="G13" s="49"/>
      <c r="H13" s="49"/>
      <c r="I13" s="49"/>
      <c r="J13" s="49"/>
      <c r="K13" s="117"/>
      <c r="L13" s="117"/>
      <c r="M13" s="109">
        <v>6</v>
      </c>
      <c r="N13" s="120">
        <v>6</v>
      </c>
      <c r="O13" s="50">
        <v>9</v>
      </c>
      <c r="P13" s="51">
        <v>9</v>
      </c>
      <c r="Q13" s="52">
        <v>5</v>
      </c>
      <c r="R13" s="53">
        <v>5</v>
      </c>
      <c r="S13" s="50">
        <v>5</v>
      </c>
      <c r="T13" s="51">
        <v>5</v>
      </c>
      <c r="U13" s="52">
        <v>5</v>
      </c>
      <c r="V13" s="53">
        <v>5</v>
      </c>
      <c r="W13" s="50">
        <v>5</v>
      </c>
      <c r="X13" s="51">
        <v>5</v>
      </c>
      <c r="Y13" s="52">
        <v>5</v>
      </c>
      <c r="Z13" s="51">
        <v>5</v>
      </c>
      <c r="AA13" s="98"/>
      <c r="AB13" s="98"/>
      <c r="AC13" s="48"/>
      <c r="AD13" s="48"/>
      <c r="AE13" s="48">
        <f t="shared" si="2"/>
        <v>2</v>
      </c>
      <c r="AF13" s="54" t="s">
        <v>42</v>
      </c>
      <c r="AG13" s="61"/>
      <c r="AH13" s="56">
        <f t="shared" si="0"/>
        <v>0</v>
      </c>
      <c r="AI13" s="57">
        <f t="shared" si="1"/>
        <v>2</v>
      </c>
    </row>
    <row r="14" spans="1:39" ht="14.1" customHeight="1" thickBot="1" x14ac:dyDescent="0.25">
      <c r="B14" s="47" t="s">
        <v>43</v>
      </c>
      <c r="C14" s="48"/>
      <c r="D14" s="48"/>
      <c r="E14" s="49"/>
      <c r="F14" s="49"/>
      <c r="G14" s="49"/>
      <c r="H14" s="49"/>
      <c r="I14" s="49"/>
      <c r="J14" s="49"/>
      <c r="K14" s="117"/>
      <c r="L14" s="117"/>
      <c r="M14" s="109">
        <v>9</v>
      </c>
      <c r="N14" s="120">
        <v>9</v>
      </c>
      <c r="O14" s="50">
        <v>1</v>
      </c>
      <c r="P14" s="51">
        <v>1</v>
      </c>
      <c r="Q14" s="52">
        <v>1</v>
      </c>
      <c r="R14" s="53">
        <v>1</v>
      </c>
      <c r="S14" s="50" t="s">
        <v>33</v>
      </c>
      <c r="T14" s="51" t="s">
        <v>33</v>
      </c>
      <c r="U14" s="52" t="s">
        <v>33</v>
      </c>
      <c r="V14" s="53" t="s">
        <v>33</v>
      </c>
      <c r="W14" s="50">
        <v>2</v>
      </c>
      <c r="X14" s="51">
        <v>2</v>
      </c>
      <c r="Y14" s="52">
        <v>2</v>
      </c>
      <c r="Z14" s="51">
        <v>2</v>
      </c>
      <c r="AA14" s="98"/>
      <c r="AB14" s="98"/>
      <c r="AC14" s="48"/>
      <c r="AD14" s="48"/>
      <c r="AE14" s="48">
        <f t="shared" si="2"/>
        <v>2</v>
      </c>
      <c r="AF14" s="54" t="s">
        <v>43</v>
      </c>
      <c r="AG14" s="61"/>
      <c r="AH14" s="56">
        <f t="shared" si="0"/>
        <v>4</v>
      </c>
      <c r="AI14" s="57">
        <f t="shared" si="1"/>
        <v>11</v>
      </c>
    </row>
    <row r="15" spans="1:39" ht="14.1" customHeight="1" thickBot="1" x14ac:dyDescent="0.25">
      <c r="B15" s="47" t="s">
        <v>75</v>
      </c>
      <c r="C15" s="48" t="s">
        <v>36</v>
      </c>
      <c r="D15" s="48"/>
      <c r="E15" s="49"/>
      <c r="F15" s="49"/>
      <c r="G15" s="49"/>
      <c r="H15" s="49"/>
      <c r="I15" s="49"/>
      <c r="J15" s="49"/>
      <c r="K15" s="117"/>
      <c r="L15" s="117"/>
      <c r="M15" s="109">
        <v>5</v>
      </c>
      <c r="N15" s="120">
        <v>5</v>
      </c>
      <c r="O15" s="109">
        <v>5</v>
      </c>
      <c r="P15" s="120">
        <v>5</v>
      </c>
      <c r="Q15" s="109">
        <v>5</v>
      </c>
      <c r="R15" s="120">
        <v>5</v>
      </c>
      <c r="S15" s="109">
        <v>5</v>
      </c>
      <c r="T15" s="120">
        <v>5</v>
      </c>
      <c r="U15" s="109">
        <v>5</v>
      </c>
      <c r="V15" s="120">
        <v>5</v>
      </c>
      <c r="W15" s="109">
        <v>5</v>
      </c>
      <c r="X15" s="120">
        <v>5</v>
      </c>
      <c r="Y15" s="109">
        <v>5</v>
      </c>
      <c r="Z15" s="120">
        <v>5</v>
      </c>
      <c r="AA15" s="98"/>
      <c r="AB15" s="98"/>
      <c r="AC15" s="48"/>
      <c r="AD15" s="48"/>
      <c r="AE15" s="128" t="str">
        <f>IF(COUNTIF(M15:P15,5)=4,"-",COUNTIF(E15:AD15,9))</f>
        <v>-</v>
      </c>
      <c r="AF15" s="54" t="s">
        <v>75</v>
      </c>
      <c r="AG15" s="61"/>
      <c r="AH15" s="56">
        <f>((COUNTIF(F15:AB15,8))+(COUNTIF(F15:AB15,1))+(COUNTIF(F15:AB15,2))+(COUNTIF(F15:AB15,3))+(COUNTIF(F15:AB15,4)))/2</f>
        <v>0</v>
      </c>
      <c r="AI15" s="57">
        <f t="shared" si="1"/>
        <v>12</v>
      </c>
    </row>
    <row r="16" spans="1:39" ht="14.1" customHeight="1" thickBot="1" x14ac:dyDescent="0.25">
      <c r="B16" s="47" t="s">
        <v>44</v>
      </c>
      <c r="C16" s="48"/>
      <c r="D16" s="48"/>
      <c r="E16" s="49"/>
      <c r="F16" s="49"/>
      <c r="G16" s="49"/>
      <c r="H16" s="49"/>
      <c r="I16" s="49"/>
      <c r="J16" s="49"/>
      <c r="K16" s="117"/>
      <c r="L16" s="117"/>
      <c r="M16" s="109">
        <v>9</v>
      </c>
      <c r="N16" s="120">
        <v>9</v>
      </c>
      <c r="O16" s="50">
        <v>2</v>
      </c>
      <c r="P16" s="51">
        <v>2</v>
      </c>
      <c r="Q16" s="52">
        <v>2</v>
      </c>
      <c r="R16" s="53">
        <v>2</v>
      </c>
      <c r="S16" s="50" t="s">
        <v>33</v>
      </c>
      <c r="T16" s="51" t="s">
        <v>33</v>
      </c>
      <c r="U16" s="52">
        <v>2</v>
      </c>
      <c r="V16" s="53">
        <v>2</v>
      </c>
      <c r="W16" s="50" t="s">
        <v>33</v>
      </c>
      <c r="X16" s="51" t="s">
        <v>33</v>
      </c>
      <c r="Y16" s="52">
        <v>5</v>
      </c>
      <c r="Z16" s="51">
        <v>5</v>
      </c>
      <c r="AA16" s="98"/>
      <c r="AB16" s="98"/>
      <c r="AC16" s="48" t="s">
        <v>33</v>
      </c>
      <c r="AD16" s="48"/>
      <c r="AE16" s="48">
        <f t="shared" si="2"/>
        <v>2</v>
      </c>
      <c r="AF16" s="54" t="s">
        <v>44</v>
      </c>
      <c r="AG16" s="61"/>
      <c r="AH16" s="56">
        <f t="shared" si="0"/>
        <v>3</v>
      </c>
      <c r="AI16" s="57">
        <f t="shared" si="1"/>
        <v>13</v>
      </c>
    </row>
    <row r="17" spans="1:39" ht="14.1" customHeight="1" thickBot="1" x14ac:dyDescent="0.25">
      <c r="B17" s="62" t="s">
        <v>76</v>
      </c>
      <c r="C17" s="48" t="s">
        <v>36</v>
      </c>
      <c r="D17" s="48"/>
      <c r="E17" s="49"/>
      <c r="F17" s="49"/>
      <c r="G17" s="49"/>
      <c r="H17" s="49"/>
      <c r="I17" s="49"/>
      <c r="J17" s="49"/>
      <c r="K17" s="117"/>
      <c r="L17" s="117"/>
      <c r="M17" s="109">
        <v>5</v>
      </c>
      <c r="N17" s="120">
        <v>5</v>
      </c>
      <c r="O17" s="50">
        <v>5</v>
      </c>
      <c r="P17" s="51">
        <v>5</v>
      </c>
      <c r="Q17" s="52">
        <v>5</v>
      </c>
      <c r="R17" s="53">
        <v>5</v>
      </c>
      <c r="S17" s="50">
        <v>5</v>
      </c>
      <c r="T17" s="51">
        <v>5</v>
      </c>
      <c r="U17" s="52">
        <v>5</v>
      </c>
      <c r="V17" s="53">
        <v>5</v>
      </c>
      <c r="W17" s="50">
        <v>5</v>
      </c>
      <c r="X17" s="51">
        <v>5</v>
      </c>
      <c r="Y17" s="52">
        <v>5</v>
      </c>
      <c r="Z17" s="51">
        <v>5</v>
      </c>
      <c r="AA17" s="98"/>
      <c r="AB17" s="98"/>
      <c r="AC17" s="48"/>
      <c r="AD17" s="48"/>
      <c r="AE17" s="48" t="str">
        <f t="shared" si="2"/>
        <v>-</v>
      </c>
      <c r="AF17" s="54" t="s">
        <v>76</v>
      </c>
      <c r="AG17" s="61"/>
      <c r="AH17" s="56">
        <f t="shared" si="0"/>
        <v>0</v>
      </c>
      <c r="AI17" s="57">
        <f t="shared" si="1"/>
        <v>12</v>
      </c>
    </row>
    <row r="18" spans="1:39" ht="14.1" customHeight="1" thickBot="1" x14ac:dyDescent="0.25">
      <c r="B18" s="62" t="s">
        <v>20</v>
      </c>
      <c r="C18" s="48" t="s">
        <v>36</v>
      </c>
      <c r="D18" s="48"/>
      <c r="E18" s="49"/>
      <c r="F18" s="49"/>
      <c r="G18" s="49"/>
      <c r="H18" s="49"/>
      <c r="I18" s="49"/>
      <c r="J18" s="49"/>
      <c r="K18" s="117"/>
      <c r="L18" s="117"/>
      <c r="M18" s="109">
        <v>5</v>
      </c>
      <c r="N18" s="120">
        <v>5</v>
      </c>
      <c r="O18" s="50">
        <v>5</v>
      </c>
      <c r="P18" s="51">
        <v>5</v>
      </c>
      <c r="Q18" s="52">
        <v>5</v>
      </c>
      <c r="R18" s="53">
        <v>5</v>
      </c>
      <c r="S18" s="50">
        <v>5</v>
      </c>
      <c r="T18" s="51">
        <v>5</v>
      </c>
      <c r="U18" s="52">
        <v>5</v>
      </c>
      <c r="V18" s="53">
        <v>5</v>
      </c>
      <c r="W18" s="50">
        <v>5</v>
      </c>
      <c r="X18" s="51">
        <v>5</v>
      </c>
      <c r="Y18" s="52">
        <v>5</v>
      </c>
      <c r="Z18" s="51">
        <v>5</v>
      </c>
      <c r="AA18" s="98"/>
      <c r="AB18" s="98"/>
      <c r="AC18" s="48"/>
      <c r="AD18" s="48"/>
      <c r="AE18" s="48" t="str">
        <f t="shared" si="2"/>
        <v>-</v>
      </c>
      <c r="AF18" s="54" t="s">
        <v>20</v>
      </c>
      <c r="AG18" s="61"/>
      <c r="AH18" s="56">
        <f t="shared" si="0"/>
        <v>0</v>
      </c>
      <c r="AI18" s="57">
        <f t="shared" si="1"/>
        <v>7</v>
      </c>
    </row>
    <row r="19" spans="1:39" ht="14.1" customHeight="1" x14ac:dyDescent="0.2">
      <c r="B19" s="62" t="s">
        <v>45</v>
      </c>
      <c r="C19" s="48"/>
      <c r="D19" s="48"/>
      <c r="E19" s="49"/>
      <c r="F19" s="49"/>
      <c r="G19" s="49"/>
      <c r="H19" s="49"/>
      <c r="I19" s="49"/>
      <c r="J19" s="49"/>
      <c r="K19" s="117"/>
      <c r="L19" s="117"/>
      <c r="M19" s="109">
        <v>9</v>
      </c>
      <c r="N19" s="120">
        <v>9</v>
      </c>
      <c r="O19" s="50">
        <v>1</v>
      </c>
      <c r="P19" s="51">
        <v>1</v>
      </c>
      <c r="Q19" s="52">
        <v>1</v>
      </c>
      <c r="R19" s="53">
        <v>1</v>
      </c>
      <c r="S19" s="50">
        <v>1</v>
      </c>
      <c r="T19" s="51">
        <v>1</v>
      </c>
      <c r="U19" s="52">
        <v>1</v>
      </c>
      <c r="V19" s="53">
        <v>1</v>
      </c>
      <c r="W19" s="50">
        <v>1</v>
      </c>
      <c r="X19" s="51">
        <v>1</v>
      </c>
      <c r="Y19" s="52">
        <v>1</v>
      </c>
      <c r="Z19" s="51">
        <v>1</v>
      </c>
      <c r="AA19" s="98"/>
      <c r="AB19" s="98"/>
      <c r="AC19" s="48"/>
      <c r="AD19" s="48"/>
      <c r="AE19" s="48">
        <f t="shared" si="2"/>
        <v>2</v>
      </c>
      <c r="AF19" s="54" t="s">
        <v>45</v>
      </c>
      <c r="AG19" s="61"/>
      <c r="AH19" s="56">
        <f>((COUNTIF(K19:AB19,8))+(COUNTIF(K19:AB19,1))+(COUNTIF(K19:AB19,2))+(COUNTIF(K19:AB19,3))+(COUNTIF(K19:AB19,4)))/2</f>
        <v>6</v>
      </c>
      <c r="AI19" s="57">
        <f t="shared" si="1"/>
        <v>19</v>
      </c>
    </row>
    <row r="20" spans="1:39" ht="12" customHeight="1" x14ac:dyDescent="0.2">
      <c r="B20" s="47"/>
      <c r="C20" s="63"/>
      <c r="D20" s="63"/>
      <c r="E20" s="63"/>
      <c r="F20" s="63"/>
      <c r="G20" s="63"/>
      <c r="H20" s="63"/>
      <c r="I20" s="63"/>
      <c r="J20" s="63"/>
      <c r="K20" s="105"/>
      <c r="L20" s="105"/>
      <c r="M20" s="118" t="str">
        <f>"PR"&amp;((COUNTIF(M5:N19,1)/2))</f>
        <v>PR2</v>
      </c>
      <c r="N20" s="105" t="str">
        <f>"EPN"&amp;((COUNTIF(M5:N19,2)/2))</f>
        <v>EPN1</v>
      </c>
      <c r="O20" s="64" t="str">
        <f>"PR"&amp;((COUNTIF(O5:P19,1)/2))</f>
        <v>PR2</v>
      </c>
      <c r="P20" s="64" t="str">
        <f>"EPN"&amp;((COUNTIF(O5:P19,2)/2))</f>
        <v>EPN1</v>
      </c>
      <c r="Q20" s="64" t="str">
        <f>"PR"&amp;((COUNTIF(Q5:R19,1)/2))</f>
        <v>PR3</v>
      </c>
      <c r="R20" s="64" t="str">
        <f>"EPN"&amp;((COUNTIF(Q5:R19,2)/2))</f>
        <v>EPN1</v>
      </c>
      <c r="S20" s="64" t="str">
        <f>"PR"&amp;((COUNTIF(S5:T19,1)/2))</f>
        <v>PR3</v>
      </c>
      <c r="T20" s="64" t="str">
        <f>"EPN"&amp;((COUNTIF(S5:T19,2)/2))</f>
        <v>EPN1</v>
      </c>
      <c r="U20" s="64" t="str">
        <f>"PR"&amp;((COUNTIF(U5:V19,1)/2))</f>
        <v>PR3</v>
      </c>
      <c r="V20" s="64" t="str">
        <f>"EPN"&amp;((COUNTIF(U5:V19,2)/2))</f>
        <v>EPN1</v>
      </c>
      <c r="W20" s="64" t="str">
        <f>"PR"&amp;((COUNTIF(W5:X19,1)/2))</f>
        <v>PR3</v>
      </c>
      <c r="X20" s="64" t="str">
        <f>"EPN"&amp;((COUNTIF(W5:X19,2)/2))</f>
        <v>EPN1</v>
      </c>
      <c r="Y20" s="105" t="str">
        <f>"PR"&amp;((COUNTIF(Y5:Z19,1)/2))</f>
        <v>PR3</v>
      </c>
      <c r="Z20" s="106" t="str">
        <f>"EPN"&amp;((COUNTIF(Y5:Z19,2)/2))</f>
        <v>EPN1</v>
      </c>
      <c r="AA20" s="99"/>
      <c r="AB20" s="99"/>
      <c r="AC20" s="63"/>
      <c r="AD20" s="63"/>
      <c r="AF20" s="61"/>
      <c r="AG20" s="61"/>
      <c r="AH20" s="65">
        <f>SUM(AH5:AH19)</f>
        <v>26</v>
      </c>
      <c r="AI20" s="65">
        <f>IF(AH20="","",AH20)</f>
        <v>26</v>
      </c>
    </row>
    <row r="21" spans="1:39" ht="10.5" customHeight="1" x14ac:dyDescent="0.2">
      <c r="C21" s="140"/>
      <c r="D21" s="140"/>
      <c r="E21" s="140"/>
      <c r="F21" s="140"/>
      <c r="G21" s="140"/>
      <c r="H21" s="140"/>
      <c r="I21" s="140"/>
      <c r="J21" s="140"/>
      <c r="K21" s="146"/>
      <c r="L21" s="146"/>
      <c r="M21" s="147">
        <f>COUNTIF(M5:N19,1)/2+COUNTIF(M5:N19,2)/2</f>
        <v>3</v>
      </c>
      <c r="N21" s="136"/>
      <c r="O21" s="135">
        <f>COUNTIF(O5:P19,1)/2+COUNTIF(O5:P19,2)/2</f>
        <v>3</v>
      </c>
      <c r="P21" s="136"/>
      <c r="Q21" s="135">
        <f>COUNTIF(Q5:R19,1)/2+COUNTIF(Q5:R19,2)/2</f>
        <v>4</v>
      </c>
      <c r="R21" s="136"/>
      <c r="S21" s="135">
        <f>COUNTIF(S5:T19,1)/2+COUNTIF(S5:T19,2)/2</f>
        <v>4</v>
      </c>
      <c r="T21" s="136"/>
      <c r="U21" s="135">
        <f>COUNTIF(U5:V19,1)/2+COUNTIF(U5:V19,2)/2</f>
        <v>4</v>
      </c>
      <c r="V21" s="136"/>
      <c r="W21" s="135">
        <f>COUNTIF(W5:X19,1)/2+COUNTIF(W5:X19,2)/2</f>
        <v>4</v>
      </c>
      <c r="X21" s="136"/>
      <c r="Y21" s="135">
        <f>COUNTIF(Y5:Z19,1)/2+COUNTIF(Y5:Z19,2)/2</f>
        <v>4</v>
      </c>
      <c r="Z21" s="148"/>
      <c r="AA21" s="139"/>
      <c r="AB21" s="139"/>
      <c r="AC21" s="140"/>
      <c r="AD21" s="140"/>
    </row>
    <row r="22" spans="1:39" s="58" customFormat="1" ht="15.75" customHeight="1" x14ac:dyDescent="0.2">
      <c r="B22" s="123"/>
      <c r="C22" s="123"/>
      <c r="D22" s="129"/>
      <c r="E22" s="129"/>
      <c r="F22" s="129"/>
      <c r="G22" s="129"/>
      <c r="H22" s="129"/>
      <c r="I22" s="129"/>
      <c r="J22" s="129" t="s">
        <v>46</v>
      </c>
      <c r="K22" s="129"/>
      <c r="L22" s="129" t="s">
        <v>47</v>
      </c>
      <c r="M22" s="129"/>
      <c r="N22" s="129" t="s">
        <v>48</v>
      </c>
      <c r="O22" s="129"/>
      <c r="P22" s="129" t="s">
        <v>49</v>
      </c>
      <c r="Q22" s="129"/>
      <c r="R22" s="129" t="s">
        <v>50</v>
      </c>
      <c r="S22" s="129"/>
      <c r="T22" s="129" t="s">
        <v>51</v>
      </c>
      <c r="U22" s="129"/>
      <c r="V22" s="129" t="s">
        <v>52</v>
      </c>
      <c r="W22" s="129"/>
      <c r="X22" s="129" t="s">
        <v>53</v>
      </c>
      <c r="Y22" s="129"/>
      <c r="Z22" s="129" t="s">
        <v>54</v>
      </c>
      <c r="AA22" s="129"/>
      <c r="AB22" s="129"/>
      <c r="AC22" s="129"/>
      <c r="AD22" s="67"/>
      <c r="AE22" s="67"/>
      <c r="AF22" s="35"/>
      <c r="AG22" s="35"/>
      <c r="AM22" s="35"/>
    </row>
    <row r="23" spans="1:39" ht="16.5" customHeight="1" x14ac:dyDescent="0.2">
      <c r="AF23" s="68"/>
      <c r="AG23" s="68"/>
      <c r="AH23" s="68"/>
      <c r="AI23" s="68"/>
    </row>
    <row r="24" spans="1:39" ht="3.75" customHeight="1" thickBot="1" x14ac:dyDescent="0.4">
      <c r="A24" s="69"/>
      <c r="B24" s="69"/>
      <c r="C24" s="69"/>
      <c r="D24" s="69"/>
      <c r="E24" s="70"/>
      <c r="F24" s="70"/>
      <c r="G24" s="70"/>
      <c r="H24" s="70"/>
      <c r="I24" s="127"/>
      <c r="J24" s="127"/>
      <c r="K24" s="127"/>
      <c r="L24" s="127"/>
      <c r="M24" s="127"/>
      <c r="N24" s="127"/>
      <c r="O24" s="72"/>
      <c r="P24" s="73"/>
      <c r="Q24" s="73"/>
      <c r="R24" s="73"/>
    </row>
    <row r="25" spans="1:39" s="42" customFormat="1" ht="24" thickBot="1" x14ac:dyDescent="0.4">
      <c r="B25" s="43"/>
      <c r="C25" s="141" t="s">
        <v>55</v>
      </c>
      <c r="D25" s="141"/>
      <c r="E25" s="141"/>
      <c r="F25" s="141"/>
      <c r="G25" s="141"/>
      <c r="H25" s="142">
        <f>H3+1</f>
        <v>43705</v>
      </c>
      <c r="I25" s="142"/>
      <c r="J25" s="143" t="s">
        <v>28</v>
      </c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F25" s="144" t="s">
        <v>29</v>
      </c>
      <c r="AG25" s="145"/>
      <c r="AH25" s="44" t="s">
        <v>30</v>
      </c>
      <c r="AI25" s="44" t="s">
        <v>31</v>
      </c>
    </row>
    <row r="26" spans="1:39" ht="3.75" customHeight="1" thickBot="1" x14ac:dyDescent="0.25">
      <c r="AH26" s="74"/>
      <c r="AI26" s="74"/>
    </row>
    <row r="27" spans="1:39" ht="14.1" customHeight="1" thickBot="1" x14ac:dyDescent="0.25">
      <c r="A27" s="46"/>
      <c r="B27" s="47" t="s">
        <v>32</v>
      </c>
      <c r="C27" s="48"/>
      <c r="D27" s="48"/>
      <c r="E27" s="49"/>
      <c r="F27" s="49"/>
      <c r="G27" s="49"/>
      <c r="H27" s="49"/>
      <c r="I27" s="50"/>
      <c r="J27" s="53"/>
      <c r="K27" s="50"/>
      <c r="L27" s="51"/>
      <c r="M27" s="50">
        <v>1</v>
      </c>
      <c r="N27" s="51">
        <v>1</v>
      </c>
      <c r="O27" s="52">
        <v>9</v>
      </c>
      <c r="P27" s="53">
        <v>9</v>
      </c>
      <c r="Q27" s="50"/>
      <c r="R27" s="51"/>
      <c r="S27" s="52">
        <v>1</v>
      </c>
      <c r="T27" s="53">
        <v>1</v>
      </c>
      <c r="U27" s="50" t="s">
        <v>33</v>
      </c>
      <c r="V27" s="51" t="s">
        <v>33</v>
      </c>
      <c r="W27" s="52">
        <v>5</v>
      </c>
      <c r="X27" s="51">
        <v>5</v>
      </c>
      <c r="Y27" s="48" t="s">
        <v>33</v>
      </c>
      <c r="Z27" s="48" t="s">
        <v>33</v>
      </c>
      <c r="AA27" s="48"/>
      <c r="AB27" s="48"/>
      <c r="AC27" s="48"/>
      <c r="AD27" s="48"/>
      <c r="AE27" s="48">
        <f>IF(COUNTIF(M27:P27,5)=4,"-",COUNTIF(E27:AD27,9))</f>
        <v>2</v>
      </c>
      <c r="AF27" s="75" t="str">
        <f t="shared" ref="AF27:AF36" si="3">AF5</f>
        <v>BRUNO</v>
      </c>
      <c r="AG27" s="76"/>
      <c r="AH27" s="56">
        <f t="shared" ref="AH27:AH41" si="4">((COUNTIF(F27:AB27,8))+(COUNTIF(F27:AB27,1))+(COUNTIF(F27:AB27,2))+(COUNTIF(F27:AB27,3))+(COUNTIF(F27:AB27,4)))/2</f>
        <v>2</v>
      </c>
      <c r="AI27" s="57">
        <f t="shared" ref="AI27:AI41" si="5">AH5+AH27+AH48+AH69+AH90</f>
        <v>13</v>
      </c>
    </row>
    <row r="28" spans="1:39" ht="14.1" customHeight="1" thickBot="1" x14ac:dyDescent="0.25">
      <c r="A28" s="46"/>
      <c r="B28" s="47" t="s">
        <v>34</v>
      </c>
      <c r="C28" s="48"/>
      <c r="D28" s="48"/>
      <c r="E28" s="49"/>
      <c r="F28" s="49"/>
      <c r="G28" s="49"/>
      <c r="H28" s="49"/>
      <c r="I28" s="50"/>
      <c r="J28" s="53"/>
      <c r="K28" s="50"/>
      <c r="L28" s="51"/>
      <c r="M28" s="50">
        <v>1</v>
      </c>
      <c r="N28" s="51">
        <v>1</v>
      </c>
      <c r="O28" s="52">
        <v>9</v>
      </c>
      <c r="P28" s="53">
        <v>9</v>
      </c>
      <c r="Q28" s="50" t="s">
        <v>33</v>
      </c>
      <c r="R28" s="51" t="s">
        <v>33</v>
      </c>
      <c r="S28" s="52" t="s">
        <v>33</v>
      </c>
      <c r="T28" s="53" t="s">
        <v>33</v>
      </c>
      <c r="U28" s="50">
        <v>1</v>
      </c>
      <c r="V28" s="51">
        <v>1</v>
      </c>
      <c r="W28" s="52">
        <v>1</v>
      </c>
      <c r="X28" s="51">
        <v>1</v>
      </c>
      <c r="Y28" s="48" t="s">
        <v>33</v>
      </c>
      <c r="Z28" s="48"/>
      <c r="AA28" s="48"/>
      <c r="AB28" s="48"/>
      <c r="AC28" s="48"/>
      <c r="AD28" s="48"/>
      <c r="AE28" s="48">
        <f t="shared" ref="AE28:AE41" si="6">IF(COUNTIF(M28:P28,5)=4,"-",COUNTIF(E28:AD28,9))</f>
        <v>2</v>
      </c>
      <c r="AF28" s="75" t="str">
        <f t="shared" si="3"/>
        <v>CHRISTINE</v>
      </c>
      <c r="AG28" s="76"/>
      <c r="AH28" s="56">
        <f t="shared" si="4"/>
        <v>3</v>
      </c>
      <c r="AI28" s="57">
        <f t="shared" si="5"/>
        <v>9</v>
      </c>
    </row>
    <row r="29" spans="1:39" ht="14.1" customHeight="1" thickBot="1" x14ac:dyDescent="0.25">
      <c r="A29" s="46"/>
      <c r="B29" s="47" t="s">
        <v>35</v>
      </c>
      <c r="C29" s="48" t="s">
        <v>36</v>
      </c>
      <c r="D29" s="48"/>
      <c r="E29" s="49"/>
      <c r="F29" s="49"/>
      <c r="G29" s="49"/>
      <c r="H29" s="49"/>
      <c r="I29" s="50">
        <v>5</v>
      </c>
      <c r="J29" s="53">
        <v>5</v>
      </c>
      <c r="K29" s="50">
        <v>5</v>
      </c>
      <c r="L29" s="51">
        <v>5</v>
      </c>
      <c r="M29" s="50">
        <v>5</v>
      </c>
      <c r="N29" s="51">
        <v>5</v>
      </c>
      <c r="O29" s="52">
        <v>5</v>
      </c>
      <c r="P29" s="53">
        <v>5</v>
      </c>
      <c r="Q29" s="50">
        <v>5</v>
      </c>
      <c r="R29" s="51">
        <v>5</v>
      </c>
      <c r="S29" s="52">
        <v>5</v>
      </c>
      <c r="T29" s="53">
        <v>5</v>
      </c>
      <c r="U29" s="50">
        <v>5</v>
      </c>
      <c r="V29" s="51">
        <v>5</v>
      </c>
      <c r="W29" s="52">
        <v>5</v>
      </c>
      <c r="X29" s="51">
        <v>5</v>
      </c>
      <c r="Y29" s="48"/>
      <c r="Z29" s="48"/>
      <c r="AA29" s="48"/>
      <c r="AB29" s="48"/>
      <c r="AC29" s="48"/>
      <c r="AD29" s="48"/>
      <c r="AE29" s="48" t="str">
        <f t="shared" si="6"/>
        <v>-</v>
      </c>
      <c r="AF29" s="75" t="str">
        <f t="shared" si="3"/>
        <v>CORINNE</v>
      </c>
      <c r="AG29" s="76"/>
      <c r="AH29" s="56">
        <f t="shared" si="4"/>
        <v>0</v>
      </c>
      <c r="AI29" s="57">
        <f t="shared" si="5"/>
        <v>0</v>
      </c>
    </row>
    <row r="30" spans="1:39" ht="14.1" customHeight="1" thickBot="1" x14ac:dyDescent="0.25">
      <c r="A30" s="46"/>
      <c r="B30" s="47" t="s">
        <v>37</v>
      </c>
      <c r="C30" s="48" t="s">
        <v>36</v>
      </c>
      <c r="D30" s="48"/>
      <c r="E30" s="49"/>
      <c r="F30" s="49"/>
      <c r="G30" s="49"/>
      <c r="H30" s="49"/>
      <c r="I30" s="50">
        <v>5</v>
      </c>
      <c r="J30" s="53">
        <v>5</v>
      </c>
      <c r="K30" s="50">
        <v>5</v>
      </c>
      <c r="L30" s="53">
        <v>5</v>
      </c>
      <c r="M30" s="50">
        <v>5</v>
      </c>
      <c r="N30" s="53">
        <v>5</v>
      </c>
      <c r="O30" s="50">
        <v>5</v>
      </c>
      <c r="P30" s="53">
        <v>5</v>
      </c>
      <c r="Q30" s="50">
        <v>5</v>
      </c>
      <c r="R30" s="53">
        <v>5</v>
      </c>
      <c r="S30" s="50">
        <v>5</v>
      </c>
      <c r="T30" s="53">
        <v>5</v>
      </c>
      <c r="U30" s="50">
        <v>5</v>
      </c>
      <c r="V30" s="53">
        <v>5</v>
      </c>
      <c r="W30" s="52">
        <v>5</v>
      </c>
      <c r="X30" s="51">
        <v>5</v>
      </c>
      <c r="Y30" s="48"/>
      <c r="Z30" s="48"/>
      <c r="AA30" s="48"/>
      <c r="AB30" s="48"/>
      <c r="AC30" s="48"/>
      <c r="AD30" s="48"/>
      <c r="AE30" s="48" t="str">
        <f t="shared" si="6"/>
        <v>-</v>
      </c>
      <c r="AF30" s="75" t="str">
        <f t="shared" si="3"/>
        <v>FABIEN</v>
      </c>
      <c r="AG30" s="76"/>
      <c r="AH30" s="56">
        <f t="shared" si="4"/>
        <v>0</v>
      </c>
      <c r="AI30" s="57">
        <f t="shared" si="5"/>
        <v>0</v>
      </c>
    </row>
    <row r="31" spans="1:39" ht="14.1" customHeight="1" thickBot="1" x14ac:dyDescent="0.25">
      <c r="A31" s="46"/>
      <c r="B31" s="47" t="s">
        <v>38</v>
      </c>
      <c r="C31" s="48" t="s">
        <v>36</v>
      </c>
      <c r="D31" s="48"/>
      <c r="E31" s="49"/>
      <c r="F31" s="49"/>
      <c r="G31" s="49"/>
      <c r="H31" s="49"/>
      <c r="I31" s="50">
        <v>5</v>
      </c>
      <c r="J31" s="53">
        <v>5</v>
      </c>
      <c r="K31" s="50">
        <v>5</v>
      </c>
      <c r="L31" s="53">
        <v>5</v>
      </c>
      <c r="M31" s="50">
        <v>5</v>
      </c>
      <c r="N31" s="53">
        <v>5</v>
      </c>
      <c r="O31" s="50">
        <v>5</v>
      </c>
      <c r="P31" s="53">
        <v>5</v>
      </c>
      <c r="Q31" s="50">
        <v>5</v>
      </c>
      <c r="R31" s="53">
        <v>5</v>
      </c>
      <c r="S31" s="50">
        <v>5</v>
      </c>
      <c r="T31" s="53">
        <v>5</v>
      </c>
      <c r="U31" s="50">
        <v>5</v>
      </c>
      <c r="V31" s="53">
        <v>5</v>
      </c>
      <c r="W31" s="52">
        <v>5</v>
      </c>
      <c r="X31" s="51">
        <v>5</v>
      </c>
      <c r="Y31" s="48"/>
      <c r="Z31" s="48"/>
      <c r="AA31" s="48"/>
      <c r="AB31" s="48"/>
      <c r="AC31" s="48"/>
      <c r="AD31" s="48"/>
      <c r="AE31" s="48" t="str">
        <f t="shared" si="6"/>
        <v>-</v>
      </c>
      <c r="AF31" s="75" t="str">
        <f t="shared" si="3"/>
        <v>FLORINE</v>
      </c>
      <c r="AG31" s="76"/>
      <c r="AH31" s="56">
        <f t="shared" si="4"/>
        <v>0</v>
      </c>
      <c r="AI31" s="57">
        <f t="shared" si="5"/>
        <v>0</v>
      </c>
    </row>
    <row r="32" spans="1:39" ht="14.1" customHeight="1" thickBot="1" x14ac:dyDescent="0.25">
      <c r="A32" s="46"/>
      <c r="B32" s="47" t="s">
        <v>39</v>
      </c>
      <c r="C32" s="48"/>
      <c r="D32" s="48"/>
      <c r="E32" s="49"/>
      <c r="F32" s="49"/>
      <c r="G32" s="49"/>
      <c r="H32" s="49"/>
      <c r="I32" s="50">
        <v>1</v>
      </c>
      <c r="J32" s="53">
        <v>1</v>
      </c>
      <c r="K32" s="50">
        <v>1</v>
      </c>
      <c r="L32" s="51">
        <v>1</v>
      </c>
      <c r="M32" s="50">
        <v>9</v>
      </c>
      <c r="N32" s="51">
        <v>9</v>
      </c>
      <c r="O32" s="52" t="s">
        <v>33</v>
      </c>
      <c r="P32" s="53" t="s">
        <v>33</v>
      </c>
      <c r="Q32" s="50">
        <v>1</v>
      </c>
      <c r="R32" s="51">
        <v>1</v>
      </c>
      <c r="S32" s="52"/>
      <c r="T32" s="53"/>
      <c r="U32" s="50"/>
      <c r="V32" s="51"/>
      <c r="W32" s="52" t="s">
        <v>33</v>
      </c>
      <c r="X32" s="51" t="s">
        <v>33</v>
      </c>
      <c r="Y32" s="48"/>
      <c r="Z32" s="48"/>
      <c r="AA32" s="48"/>
      <c r="AB32" s="48"/>
      <c r="AC32" s="48"/>
      <c r="AD32" s="48"/>
      <c r="AE32" s="48">
        <f t="shared" si="6"/>
        <v>2</v>
      </c>
      <c r="AF32" s="75" t="str">
        <f t="shared" si="3"/>
        <v>LAURIE</v>
      </c>
      <c r="AG32" s="76"/>
      <c r="AH32" s="56">
        <f t="shared" si="4"/>
        <v>3</v>
      </c>
      <c r="AI32" s="57">
        <f t="shared" si="5"/>
        <v>10</v>
      </c>
    </row>
    <row r="33" spans="1:35" ht="14.1" customHeight="1" thickBot="1" x14ac:dyDescent="0.25">
      <c r="A33" s="46"/>
      <c r="B33" s="47" t="s">
        <v>40</v>
      </c>
      <c r="C33" s="48"/>
      <c r="D33" s="48"/>
      <c r="E33" s="49"/>
      <c r="F33" s="49"/>
      <c r="G33" s="49"/>
      <c r="H33" s="49"/>
      <c r="I33" s="50"/>
      <c r="J33" s="53"/>
      <c r="K33" s="50"/>
      <c r="L33" s="51"/>
      <c r="M33" s="50"/>
      <c r="N33" s="51"/>
      <c r="O33" s="52">
        <v>9</v>
      </c>
      <c r="P33" s="53">
        <v>9</v>
      </c>
      <c r="Q33" s="50" t="s">
        <v>33</v>
      </c>
      <c r="R33" s="51" t="s">
        <v>33</v>
      </c>
      <c r="S33" s="52">
        <v>1</v>
      </c>
      <c r="T33" s="53">
        <v>1</v>
      </c>
      <c r="U33" s="50">
        <v>8</v>
      </c>
      <c r="V33" s="51">
        <v>8</v>
      </c>
      <c r="W33" s="52">
        <v>5</v>
      </c>
      <c r="X33" s="51">
        <v>5</v>
      </c>
      <c r="Y33" s="48"/>
      <c r="Z33" s="48"/>
      <c r="AA33" s="48"/>
      <c r="AB33" s="48"/>
      <c r="AC33" s="48"/>
      <c r="AD33" s="48"/>
      <c r="AE33" s="48">
        <f t="shared" si="6"/>
        <v>2</v>
      </c>
      <c r="AF33" s="75" t="str">
        <f t="shared" si="3"/>
        <v>MARIE-ANGE</v>
      </c>
      <c r="AG33" s="76"/>
      <c r="AH33" s="56">
        <f t="shared" si="4"/>
        <v>2</v>
      </c>
      <c r="AI33" s="57">
        <f t="shared" si="5"/>
        <v>9</v>
      </c>
    </row>
    <row r="34" spans="1:35" ht="14.1" customHeight="1" thickBot="1" x14ac:dyDescent="0.25">
      <c r="A34" s="46"/>
      <c r="B34" s="47" t="s">
        <v>41</v>
      </c>
      <c r="C34" s="48"/>
      <c r="D34" s="48"/>
      <c r="E34" s="49"/>
      <c r="F34" s="49"/>
      <c r="G34" s="49"/>
      <c r="H34" s="49"/>
      <c r="I34" s="50" t="s">
        <v>33</v>
      </c>
      <c r="J34" s="53" t="s">
        <v>33</v>
      </c>
      <c r="K34" s="50" t="s">
        <v>33</v>
      </c>
      <c r="L34" s="51" t="s">
        <v>33</v>
      </c>
      <c r="M34" s="50">
        <v>9</v>
      </c>
      <c r="N34" s="51">
        <v>9</v>
      </c>
      <c r="O34" s="52">
        <v>1</v>
      </c>
      <c r="P34" s="53">
        <v>1</v>
      </c>
      <c r="Q34" s="50">
        <v>1</v>
      </c>
      <c r="R34" s="51">
        <v>1</v>
      </c>
      <c r="S34" s="52" t="s">
        <v>33</v>
      </c>
      <c r="T34" s="53" t="s">
        <v>33</v>
      </c>
      <c r="U34" s="50" t="s">
        <v>33</v>
      </c>
      <c r="V34" s="51" t="s">
        <v>33</v>
      </c>
      <c r="W34" s="52" t="s">
        <v>33</v>
      </c>
      <c r="X34" s="51" t="s">
        <v>33</v>
      </c>
      <c r="Y34" s="48"/>
      <c r="Z34" s="48"/>
      <c r="AA34" s="48"/>
      <c r="AB34" s="48"/>
      <c r="AC34" s="48"/>
      <c r="AD34" s="48"/>
      <c r="AE34" s="48">
        <f t="shared" si="6"/>
        <v>2</v>
      </c>
      <c r="AF34" s="75" t="str">
        <f t="shared" si="3"/>
        <v>MARINE</v>
      </c>
      <c r="AG34" s="76"/>
      <c r="AH34" s="56">
        <f t="shared" si="4"/>
        <v>2</v>
      </c>
      <c r="AI34" s="57">
        <f t="shared" si="5"/>
        <v>8</v>
      </c>
    </row>
    <row r="35" spans="1:35" ht="14.1" customHeight="1" thickBot="1" x14ac:dyDescent="0.25">
      <c r="A35" s="46"/>
      <c r="B35" s="47" t="s">
        <v>42</v>
      </c>
      <c r="C35" s="48"/>
      <c r="D35" s="48"/>
      <c r="E35" s="49"/>
      <c r="F35" s="49"/>
      <c r="G35" s="49"/>
      <c r="H35" s="49"/>
      <c r="I35" s="50">
        <v>8</v>
      </c>
      <c r="J35" s="53">
        <v>8</v>
      </c>
      <c r="K35" s="50">
        <v>8</v>
      </c>
      <c r="L35" s="51">
        <v>8</v>
      </c>
      <c r="M35" s="52">
        <v>6</v>
      </c>
      <c r="N35" s="53">
        <v>6</v>
      </c>
      <c r="O35" s="50">
        <v>9</v>
      </c>
      <c r="P35" s="51">
        <v>9</v>
      </c>
      <c r="Q35" s="52">
        <v>5</v>
      </c>
      <c r="R35" s="53">
        <v>5</v>
      </c>
      <c r="S35" s="50">
        <v>5</v>
      </c>
      <c r="T35" s="51">
        <v>5</v>
      </c>
      <c r="U35" s="52">
        <v>5</v>
      </c>
      <c r="V35" s="53">
        <v>5</v>
      </c>
      <c r="W35" s="50">
        <v>5</v>
      </c>
      <c r="X35" s="51">
        <v>5</v>
      </c>
      <c r="Y35" s="48"/>
      <c r="Z35" s="48"/>
      <c r="AA35" s="48"/>
      <c r="AB35" s="48"/>
      <c r="AC35" s="48"/>
      <c r="AD35" s="48"/>
      <c r="AE35" s="48">
        <f t="shared" si="6"/>
        <v>2</v>
      </c>
      <c r="AF35" s="75" t="str">
        <f t="shared" si="3"/>
        <v>MARJORIE</v>
      </c>
      <c r="AG35" s="76"/>
      <c r="AH35" s="56">
        <f t="shared" si="4"/>
        <v>2</v>
      </c>
      <c r="AI35" s="57">
        <f t="shared" si="5"/>
        <v>2</v>
      </c>
    </row>
    <row r="36" spans="1:35" ht="14.1" customHeight="1" thickBot="1" x14ac:dyDescent="0.25">
      <c r="A36" s="46"/>
      <c r="B36" s="47" t="s">
        <v>43</v>
      </c>
      <c r="C36" s="48"/>
      <c r="D36" s="48"/>
      <c r="E36" s="49"/>
      <c r="F36" s="49"/>
      <c r="G36" s="49"/>
      <c r="H36" s="49"/>
      <c r="I36" s="50">
        <v>1</v>
      </c>
      <c r="J36" s="53">
        <v>1</v>
      </c>
      <c r="K36" s="50">
        <v>1</v>
      </c>
      <c r="L36" s="51">
        <v>1</v>
      </c>
      <c r="M36" s="50">
        <v>9</v>
      </c>
      <c r="N36" s="51">
        <v>9</v>
      </c>
      <c r="O36" s="52" t="s">
        <v>33</v>
      </c>
      <c r="P36" s="53" t="s">
        <v>33</v>
      </c>
      <c r="Q36" s="50" t="s">
        <v>33</v>
      </c>
      <c r="R36" s="51" t="s">
        <v>33</v>
      </c>
      <c r="S36" s="52" t="s">
        <v>33</v>
      </c>
      <c r="T36" s="53" t="s">
        <v>33</v>
      </c>
      <c r="U36" s="50">
        <v>1</v>
      </c>
      <c r="V36" s="51">
        <v>1</v>
      </c>
      <c r="W36" s="52">
        <v>1</v>
      </c>
      <c r="X36" s="51">
        <v>1</v>
      </c>
      <c r="Y36" s="48" t="s">
        <v>33</v>
      </c>
      <c r="Z36" s="48"/>
      <c r="AA36" s="48"/>
      <c r="AB36" s="48"/>
      <c r="AC36" s="48"/>
      <c r="AD36" s="48"/>
      <c r="AE36" s="48">
        <f t="shared" si="6"/>
        <v>2</v>
      </c>
      <c r="AF36" s="75" t="str">
        <f t="shared" si="3"/>
        <v>SABINE</v>
      </c>
      <c r="AG36" s="76"/>
      <c r="AH36" s="56">
        <f t="shared" si="4"/>
        <v>4</v>
      </c>
      <c r="AI36" s="57">
        <f t="shared" si="5"/>
        <v>11</v>
      </c>
    </row>
    <row r="37" spans="1:35" ht="14.1" customHeight="1" thickBot="1" x14ac:dyDescent="0.25">
      <c r="A37" s="46"/>
      <c r="B37" s="47" t="s">
        <v>75</v>
      </c>
      <c r="C37" s="48"/>
      <c r="D37" s="48"/>
      <c r="E37" s="49"/>
      <c r="F37" s="49"/>
      <c r="G37" s="49"/>
      <c r="H37" s="49"/>
      <c r="I37" s="50">
        <v>2</v>
      </c>
      <c r="J37" s="53">
        <v>2</v>
      </c>
      <c r="K37" s="50">
        <v>2</v>
      </c>
      <c r="L37" s="51">
        <v>2</v>
      </c>
      <c r="M37" s="50">
        <v>9</v>
      </c>
      <c r="N37" s="51">
        <v>9</v>
      </c>
      <c r="O37" s="52">
        <v>2</v>
      </c>
      <c r="P37" s="53">
        <v>2</v>
      </c>
      <c r="Q37" s="50"/>
      <c r="R37" s="53"/>
      <c r="S37" s="52"/>
      <c r="T37" s="53"/>
      <c r="U37" s="50">
        <v>2</v>
      </c>
      <c r="V37" s="51">
        <v>2</v>
      </c>
      <c r="W37" s="52">
        <v>2</v>
      </c>
      <c r="X37" s="51">
        <v>2</v>
      </c>
      <c r="Y37" s="48"/>
      <c r="Z37" s="48"/>
      <c r="AA37" s="48"/>
      <c r="AB37" s="48"/>
      <c r="AC37" s="48"/>
      <c r="AD37" s="48"/>
      <c r="AE37" s="128">
        <f>IF(COUNTIF(M37:P37,5)=4,"-",COUNTIF(E37:AD37,9))</f>
        <v>2</v>
      </c>
      <c r="AF37" s="75" t="s">
        <v>75</v>
      </c>
      <c r="AG37" s="76"/>
      <c r="AH37" s="56">
        <f>((COUNTIF(F37:AB37,8))+(COUNTIF(F37:AB37,1))+(COUNTIF(F37:AB37,2))+(COUNTIF(F37:AB37,3))+(COUNTIF(F37:AB37,4)))/2</f>
        <v>5</v>
      </c>
      <c r="AI37" s="57">
        <f t="shared" si="5"/>
        <v>12</v>
      </c>
    </row>
    <row r="38" spans="1:35" ht="14.1" customHeight="1" thickBot="1" x14ac:dyDescent="0.25">
      <c r="A38" s="46"/>
      <c r="B38" s="47" t="s">
        <v>44</v>
      </c>
      <c r="C38" s="48"/>
      <c r="D38" s="48"/>
      <c r="E38" s="49"/>
      <c r="F38" s="49"/>
      <c r="G38" s="49"/>
      <c r="H38" s="49"/>
      <c r="I38" s="50"/>
      <c r="J38" s="53"/>
      <c r="K38" s="50"/>
      <c r="L38" s="51"/>
      <c r="M38" s="50">
        <v>2</v>
      </c>
      <c r="N38" s="51">
        <v>2</v>
      </c>
      <c r="O38" s="52">
        <v>9</v>
      </c>
      <c r="P38" s="53">
        <v>9</v>
      </c>
      <c r="Q38" s="50">
        <v>2</v>
      </c>
      <c r="R38" s="53">
        <v>2</v>
      </c>
      <c r="S38" s="50">
        <v>2</v>
      </c>
      <c r="T38" s="53">
        <v>2</v>
      </c>
      <c r="U38" s="50" t="s">
        <v>33</v>
      </c>
      <c r="V38" s="51" t="s">
        <v>33</v>
      </c>
      <c r="W38" s="52">
        <v>5</v>
      </c>
      <c r="X38" s="51">
        <v>5</v>
      </c>
      <c r="Y38" s="48"/>
      <c r="Z38" s="48"/>
      <c r="AA38" s="48"/>
      <c r="AB38" s="48"/>
      <c r="AC38" s="48"/>
      <c r="AD38" s="59"/>
      <c r="AE38" s="48">
        <f t="shared" si="6"/>
        <v>2</v>
      </c>
      <c r="AF38" s="75" t="str">
        <f>AF16</f>
        <v>VIOLAINE</v>
      </c>
      <c r="AG38" s="76"/>
      <c r="AH38" s="56">
        <f t="shared" si="4"/>
        <v>3</v>
      </c>
      <c r="AI38" s="57">
        <f t="shared" si="5"/>
        <v>13</v>
      </c>
    </row>
    <row r="39" spans="1:35" ht="14.1" customHeight="1" thickBot="1" x14ac:dyDescent="0.25">
      <c r="A39" s="46"/>
      <c r="B39" s="62" t="s">
        <v>76</v>
      </c>
      <c r="C39" s="48"/>
      <c r="D39" s="48"/>
      <c r="E39" s="49"/>
      <c r="F39" s="49"/>
      <c r="G39" s="49"/>
      <c r="H39" s="49"/>
      <c r="I39" s="50">
        <v>5</v>
      </c>
      <c r="J39" s="53">
        <v>5</v>
      </c>
      <c r="K39" s="50">
        <v>5</v>
      </c>
      <c r="L39" s="51">
        <v>5</v>
      </c>
      <c r="M39" s="50">
        <v>9</v>
      </c>
      <c r="N39" s="51">
        <v>9</v>
      </c>
      <c r="O39" s="52">
        <v>1</v>
      </c>
      <c r="P39" s="53">
        <v>1</v>
      </c>
      <c r="Q39" s="50">
        <v>1</v>
      </c>
      <c r="R39" s="51">
        <v>1</v>
      </c>
      <c r="S39" s="52">
        <v>1</v>
      </c>
      <c r="T39" s="53">
        <v>1</v>
      </c>
      <c r="U39" s="50">
        <v>1</v>
      </c>
      <c r="V39" s="51">
        <v>1</v>
      </c>
      <c r="W39" s="52">
        <v>1</v>
      </c>
      <c r="X39" s="51">
        <v>1</v>
      </c>
      <c r="Y39" s="48"/>
      <c r="Z39" s="48"/>
      <c r="AA39" s="48"/>
      <c r="AB39" s="48"/>
      <c r="AC39" s="48"/>
      <c r="AD39" s="59"/>
      <c r="AE39" s="48">
        <f t="shared" si="6"/>
        <v>2</v>
      </c>
      <c r="AF39" s="75" t="str">
        <f>AF17</f>
        <v>Lucas</v>
      </c>
      <c r="AG39" s="76"/>
      <c r="AH39" s="56">
        <f t="shared" si="4"/>
        <v>5</v>
      </c>
      <c r="AI39" s="57">
        <f t="shared" si="5"/>
        <v>12</v>
      </c>
    </row>
    <row r="40" spans="1:35" ht="12" customHeight="1" thickBot="1" x14ac:dyDescent="0.25">
      <c r="A40" s="46"/>
      <c r="B40" s="62" t="s">
        <v>20</v>
      </c>
      <c r="C40" s="48" t="s">
        <v>36</v>
      </c>
      <c r="D40" s="48"/>
      <c r="E40" s="49"/>
      <c r="F40" s="49"/>
      <c r="G40" s="49"/>
      <c r="H40" s="49"/>
      <c r="I40" s="50">
        <v>5</v>
      </c>
      <c r="J40" s="53">
        <v>5</v>
      </c>
      <c r="K40" s="50">
        <v>5</v>
      </c>
      <c r="L40" s="51">
        <v>5</v>
      </c>
      <c r="M40" s="50">
        <v>5</v>
      </c>
      <c r="N40" s="51">
        <v>5</v>
      </c>
      <c r="O40" s="52">
        <v>5</v>
      </c>
      <c r="P40" s="53">
        <v>5</v>
      </c>
      <c r="Q40" s="50">
        <v>5</v>
      </c>
      <c r="R40" s="51">
        <v>5</v>
      </c>
      <c r="S40" s="52">
        <v>5</v>
      </c>
      <c r="T40" s="53">
        <v>5</v>
      </c>
      <c r="U40" s="50">
        <v>5</v>
      </c>
      <c r="V40" s="51">
        <v>5</v>
      </c>
      <c r="W40" s="52">
        <v>5</v>
      </c>
      <c r="X40" s="51">
        <v>5</v>
      </c>
      <c r="Y40" s="48"/>
      <c r="Z40" s="48"/>
      <c r="AA40" s="48"/>
      <c r="AB40" s="48"/>
      <c r="AC40" s="48"/>
      <c r="AD40" s="48"/>
      <c r="AE40" s="48" t="str">
        <f t="shared" si="6"/>
        <v>-</v>
      </c>
      <c r="AF40" s="75" t="str">
        <f>AF18</f>
        <v>Emeline</v>
      </c>
      <c r="AG40" s="76"/>
      <c r="AH40" s="56">
        <f t="shared" si="4"/>
        <v>0</v>
      </c>
      <c r="AI40" s="57">
        <f t="shared" si="5"/>
        <v>7</v>
      </c>
    </row>
    <row r="41" spans="1:35" ht="12" customHeight="1" x14ac:dyDescent="0.2">
      <c r="A41" s="46"/>
      <c r="B41" s="62" t="s">
        <v>45</v>
      </c>
      <c r="C41" s="48" t="s">
        <v>36</v>
      </c>
      <c r="D41" s="60"/>
      <c r="E41" s="49"/>
      <c r="F41" s="49"/>
      <c r="G41" s="49"/>
      <c r="H41" s="49"/>
      <c r="I41" s="50">
        <v>5</v>
      </c>
      <c r="J41" s="53">
        <v>5</v>
      </c>
      <c r="K41" s="50">
        <v>5</v>
      </c>
      <c r="L41" s="51">
        <v>5</v>
      </c>
      <c r="M41" s="50">
        <v>5</v>
      </c>
      <c r="N41" s="51">
        <v>5</v>
      </c>
      <c r="O41" s="52">
        <v>5</v>
      </c>
      <c r="P41" s="53">
        <v>5</v>
      </c>
      <c r="Q41" s="50">
        <v>5</v>
      </c>
      <c r="R41" s="51">
        <v>5</v>
      </c>
      <c r="S41" s="52">
        <v>5</v>
      </c>
      <c r="T41" s="53">
        <v>5</v>
      </c>
      <c r="U41" s="50">
        <v>5</v>
      </c>
      <c r="V41" s="51">
        <v>5</v>
      </c>
      <c r="W41" s="52">
        <v>5</v>
      </c>
      <c r="X41" s="51">
        <v>5</v>
      </c>
      <c r="Y41" s="48"/>
      <c r="Z41" s="48"/>
      <c r="AA41" s="48"/>
      <c r="AB41" s="48"/>
      <c r="AC41" s="48"/>
      <c r="AD41" s="48"/>
      <c r="AE41" s="48" t="str">
        <f t="shared" si="6"/>
        <v>-</v>
      </c>
      <c r="AF41" s="75" t="str">
        <f>AF19</f>
        <v>Raphaël</v>
      </c>
      <c r="AG41" s="76"/>
      <c r="AH41" s="56">
        <f t="shared" si="4"/>
        <v>0</v>
      </c>
      <c r="AI41" s="57">
        <f t="shared" si="5"/>
        <v>19</v>
      </c>
    </row>
    <row r="42" spans="1:35" ht="12" customHeight="1" x14ac:dyDescent="0.2">
      <c r="B42" s="47"/>
      <c r="C42" s="63"/>
      <c r="D42" s="63"/>
      <c r="E42" s="63"/>
      <c r="F42" s="63"/>
      <c r="G42" s="63"/>
      <c r="H42" s="63"/>
      <c r="I42" s="118" t="str">
        <f>"PR"&amp;((COUNTIF(I27:J41,1)/2))</f>
        <v>PR2</v>
      </c>
      <c r="J42" s="105" t="str">
        <f>"EPN"&amp;((COUNTIF(I27:J41,2)/2))</f>
        <v>EPN1</v>
      </c>
      <c r="K42" s="64" t="str">
        <f>"PR"&amp;((COUNTIF(K27:L41,1)/2))</f>
        <v>PR2</v>
      </c>
      <c r="L42" s="64" t="str">
        <f>"EPN"&amp;((COUNTIF(K27:L41,2)/2))</f>
        <v>EPN1</v>
      </c>
      <c r="M42" s="64" t="str">
        <f>"PR"&amp;((COUNTIF(M27:N41,1)/2))</f>
        <v>PR2</v>
      </c>
      <c r="N42" s="64" t="str">
        <f>"EPN"&amp;((COUNTIF(M27:N41,2)/2))</f>
        <v>EPN1</v>
      </c>
      <c r="O42" s="64" t="str">
        <f>"PR"&amp;((COUNTIF(O27:P41,1)/2))</f>
        <v>PR2</v>
      </c>
      <c r="P42" s="64" t="str">
        <f>"EPN"&amp;((COUNTIF(O27:P41,2)/2))</f>
        <v>EPN1</v>
      </c>
      <c r="Q42" s="64" t="str">
        <f>"PR"&amp;((COUNTIF(Q27:R41,1)/2))</f>
        <v>PR3</v>
      </c>
      <c r="R42" s="64" t="str">
        <f>"EPN"&amp;((COUNTIF(Q27:R41,2)/2))</f>
        <v>EPN1</v>
      </c>
      <c r="S42" s="64" t="str">
        <f>"PR"&amp;((COUNTIF(S27:T41,1)/2))</f>
        <v>PR3</v>
      </c>
      <c r="T42" s="64" t="str">
        <f>"EPN"&amp;((COUNTIF(S27:T41,2)/2))</f>
        <v>EPN1</v>
      </c>
      <c r="U42" s="64" t="str">
        <f>"PR"&amp;((COUNTIF(U27:V41,1)/2))</f>
        <v>PR3</v>
      </c>
      <c r="V42" s="64" t="str">
        <f>"EPN"&amp;((COUNTIF(U27:V41,2)/2))</f>
        <v>EPN1</v>
      </c>
      <c r="W42" s="64" t="str">
        <f>"PR"&amp;((COUNTIF(W27:X41,1)/2))</f>
        <v>PR3</v>
      </c>
      <c r="X42" s="64" t="str">
        <f>"EPN"&amp;((COUNTIF(W27:X41,2)/2))</f>
        <v>EPN1</v>
      </c>
      <c r="Y42" s="63"/>
      <c r="Z42" s="63"/>
      <c r="AA42" s="63"/>
      <c r="AB42" s="63"/>
      <c r="AC42" s="63"/>
      <c r="AD42" s="63"/>
      <c r="AF42" s="77"/>
      <c r="AG42" s="77"/>
      <c r="AH42" s="65">
        <f>SUM(AH27:AH41)</f>
        <v>31</v>
      </c>
      <c r="AI42" s="65">
        <f>IF(AH42="","",AI20+AH42)</f>
        <v>57</v>
      </c>
    </row>
    <row r="43" spans="1:35" ht="10.5" customHeight="1" x14ac:dyDescent="0.2">
      <c r="C43" s="140"/>
      <c r="D43" s="140"/>
      <c r="E43" s="140"/>
      <c r="F43" s="140"/>
      <c r="G43" s="140"/>
      <c r="H43" s="140"/>
      <c r="I43" s="147">
        <f>COUNTIF(I27:J41,1)/2+COUNTIF(I27:J41,2)/2</f>
        <v>3</v>
      </c>
      <c r="J43" s="136"/>
      <c r="K43" s="135">
        <f>COUNTIF(K27:L41,1)/2+COUNTIF(K27:L41,2)/2</f>
        <v>3</v>
      </c>
      <c r="L43" s="136"/>
      <c r="M43" s="135">
        <f>COUNTIF(M27:N41,1)/2+COUNTIF(M27:N41,2)/2</f>
        <v>3</v>
      </c>
      <c r="N43" s="136"/>
      <c r="O43" s="135">
        <f>COUNTIF(O27:P41,1)/2+COUNTIF(O27:P41,2)/2</f>
        <v>3</v>
      </c>
      <c r="P43" s="136"/>
      <c r="Q43" s="135">
        <f>COUNTIF(Q27:R41,1)/2+COUNTIF(Q27:R41,2)/2</f>
        <v>4</v>
      </c>
      <c r="R43" s="136"/>
      <c r="S43" s="135">
        <f>COUNTIF(S27:T41,1)/2+COUNTIF(S27:T41,2)/2</f>
        <v>4</v>
      </c>
      <c r="T43" s="136"/>
      <c r="U43" s="135">
        <f>COUNTIF(U27:V41,1)/2+COUNTIF(U27:V41,2)/2</f>
        <v>4</v>
      </c>
      <c r="V43" s="136"/>
      <c r="W43" s="135">
        <f>COUNTIF(W27:X41,1)/2+COUNTIF(W27:X41,2)/2</f>
        <v>4</v>
      </c>
      <c r="X43" s="136"/>
      <c r="Y43" s="140"/>
      <c r="Z43" s="140"/>
      <c r="AA43" s="140"/>
      <c r="AB43" s="140"/>
      <c r="AC43" s="140"/>
      <c r="AD43" s="140"/>
      <c r="AF43" s="74"/>
      <c r="AG43" s="74"/>
    </row>
    <row r="44" spans="1:35" s="58" customFormat="1" ht="13.5" customHeight="1" x14ac:dyDescent="0.2">
      <c r="B44" s="123"/>
      <c r="C44" s="123"/>
      <c r="D44" s="129"/>
      <c r="E44" s="129"/>
      <c r="F44" s="129"/>
      <c r="G44" s="129"/>
      <c r="H44" s="129" t="s">
        <v>58</v>
      </c>
      <c r="I44" s="129"/>
      <c r="J44" s="129" t="s">
        <v>46</v>
      </c>
      <c r="K44" s="129"/>
      <c r="L44" s="129" t="s">
        <v>47</v>
      </c>
      <c r="M44" s="129"/>
      <c r="N44" s="129" t="s">
        <v>48</v>
      </c>
      <c r="O44" s="129"/>
      <c r="P44" s="129" t="s">
        <v>49</v>
      </c>
      <c r="Q44" s="129"/>
      <c r="R44" s="129" t="s">
        <v>50</v>
      </c>
      <c r="S44" s="129"/>
      <c r="T44" s="129" t="s">
        <v>51</v>
      </c>
      <c r="U44" s="129"/>
      <c r="V44" s="129" t="s">
        <v>52</v>
      </c>
      <c r="W44" s="129"/>
      <c r="X44" s="129" t="s">
        <v>53</v>
      </c>
      <c r="Y44" s="129"/>
      <c r="Z44" s="129"/>
      <c r="AA44" s="129"/>
      <c r="AB44" s="129"/>
      <c r="AC44" s="129"/>
      <c r="AD44" s="67"/>
      <c r="AE44" s="67"/>
      <c r="AF44" s="78"/>
      <c r="AG44" s="78"/>
    </row>
    <row r="45" spans="1:35" ht="3.75" customHeight="1" thickBot="1" x14ac:dyDescent="0.4">
      <c r="A45" s="69"/>
      <c r="B45" s="69"/>
      <c r="C45" s="69"/>
      <c r="D45" s="69"/>
      <c r="E45" s="70"/>
      <c r="F45" s="70"/>
      <c r="G45" s="70"/>
      <c r="H45" s="70"/>
      <c r="I45" s="127"/>
      <c r="J45" s="127"/>
      <c r="K45" s="127"/>
      <c r="L45" s="127"/>
      <c r="M45" s="127"/>
      <c r="N45" s="127"/>
      <c r="O45" s="72"/>
      <c r="P45" s="73"/>
      <c r="Q45" s="73"/>
      <c r="R45" s="73"/>
      <c r="AF45" s="74"/>
      <c r="AG45" s="74"/>
    </row>
    <row r="46" spans="1:35" s="42" customFormat="1" ht="24" thickBot="1" x14ac:dyDescent="0.4">
      <c r="B46" s="43"/>
      <c r="C46" s="150" t="s">
        <v>56</v>
      </c>
      <c r="D46" s="150"/>
      <c r="E46" s="150"/>
      <c r="F46" s="150"/>
      <c r="G46" s="150"/>
      <c r="H46" s="142">
        <f>H25+1</f>
        <v>43706</v>
      </c>
      <c r="I46" s="142"/>
      <c r="J46" s="143" t="s">
        <v>28</v>
      </c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F46" s="144" t="s">
        <v>29</v>
      </c>
      <c r="AG46" s="149"/>
      <c r="AH46" s="79" t="s">
        <v>30</v>
      </c>
      <c r="AI46" s="79" t="s">
        <v>31</v>
      </c>
    </row>
    <row r="47" spans="1:35" s="42" customFormat="1" ht="3" customHeight="1" thickBot="1" x14ac:dyDescent="0.4">
      <c r="C47" s="125"/>
      <c r="D47" s="125"/>
      <c r="E47" s="125"/>
      <c r="F47" s="125"/>
      <c r="G47" s="125"/>
      <c r="H47" s="122"/>
      <c r="I47" s="12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F47" s="83"/>
      <c r="AG47" s="124"/>
      <c r="AH47" s="79"/>
      <c r="AI47" s="79"/>
    </row>
    <row r="48" spans="1:35" ht="14.1" customHeight="1" thickBot="1" x14ac:dyDescent="0.25">
      <c r="A48" s="46"/>
      <c r="B48" s="47" t="s">
        <v>32</v>
      </c>
      <c r="C48" s="48"/>
      <c r="D48" s="48"/>
      <c r="E48" s="48"/>
      <c r="F48" s="48"/>
      <c r="G48" s="50"/>
      <c r="H48" s="51"/>
      <c r="I48" s="52"/>
      <c r="J48" s="53"/>
      <c r="K48" s="50"/>
      <c r="L48" s="51"/>
      <c r="M48" s="52">
        <v>9</v>
      </c>
      <c r="N48" s="53">
        <v>9</v>
      </c>
      <c r="O48" s="50">
        <v>9</v>
      </c>
      <c r="P48" s="51">
        <v>9</v>
      </c>
      <c r="Q48" s="52"/>
      <c r="R48" s="53"/>
      <c r="S48" s="50"/>
      <c r="T48" s="51"/>
      <c r="U48" s="52"/>
      <c r="V48" s="53"/>
      <c r="W48" s="50"/>
      <c r="X48" s="51"/>
      <c r="Y48" s="48"/>
      <c r="Z48" s="48"/>
      <c r="AA48" s="48"/>
      <c r="AB48" s="48"/>
      <c r="AC48" s="48"/>
      <c r="AD48" s="48"/>
      <c r="AE48" s="48">
        <f>IF(COUNTIF(M48:P48,5)=4,"-",COUNTIF(E48:AD48,9))</f>
        <v>4</v>
      </c>
      <c r="AF48" s="75" t="str">
        <f t="shared" ref="AF48:AF57" si="7">AF27</f>
        <v>BRUNO</v>
      </c>
      <c r="AG48" s="76"/>
      <c r="AH48" s="56">
        <f t="shared" ref="AH48:AH62" si="8">((COUNTIF(F48:AB48,8))+(COUNTIF(F48:AB48,1))+(COUNTIF(F48:AB48,2))+(COUNTIF(F48:AB48,3))+(COUNTIF(F48:AB48,4)))/2</f>
        <v>0</v>
      </c>
      <c r="AI48" s="85">
        <f t="shared" ref="AI48:AI62" si="9">AH5+AH27+AH48+AH69+AH90</f>
        <v>13</v>
      </c>
    </row>
    <row r="49" spans="1:35" ht="14.1" customHeight="1" thickBot="1" x14ac:dyDescent="0.25">
      <c r="A49" s="46"/>
      <c r="B49" s="47" t="s">
        <v>34</v>
      </c>
      <c r="C49" s="48"/>
      <c r="D49" s="48"/>
      <c r="E49" s="48"/>
      <c r="F49" s="48"/>
      <c r="G49" s="50"/>
      <c r="H49" s="51"/>
      <c r="I49" s="52"/>
      <c r="J49" s="53"/>
      <c r="K49" s="50"/>
      <c r="L49" s="51"/>
      <c r="M49" s="52">
        <v>9</v>
      </c>
      <c r="N49" s="53">
        <v>9</v>
      </c>
      <c r="O49" s="50">
        <v>9</v>
      </c>
      <c r="P49" s="51">
        <v>9</v>
      </c>
      <c r="Q49" s="52"/>
      <c r="R49" s="53"/>
      <c r="S49" s="50" t="s">
        <v>33</v>
      </c>
      <c r="T49" s="51" t="s">
        <v>33</v>
      </c>
      <c r="U49" s="52"/>
      <c r="V49" s="53"/>
      <c r="W49" s="50"/>
      <c r="X49" s="51"/>
      <c r="Y49" s="48"/>
      <c r="Z49" s="48"/>
      <c r="AA49" s="48"/>
      <c r="AB49" s="48"/>
      <c r="AC49" s="48"/>
      <c r="AD49" s="48"/>
      <c r="AE49" s="48">
        <f t="shared" ref="AE49:AE62" si="10">IF(COUNTIF(M49:P49,5)=4,"-",COUNTIF(E49:AD49,9))</f>
        <v>4</v>
      </c>
      <c r="AF49" s="75" t="str">
        <f t="shared" si="7"/>
        <v>CHRISTINE</v>
      </c>
      <c r="AG49" s="76"/>
      <c r="AH49" s="56">
        <f t="shared" si="8"/>
        <v>0</v>
      </c>
      <c r="AI49" s="85">
        <f t="shared" si="9"/>
        <v>9</v>
      </c>
    </row>
    <row r="50" spans="1:35" ht="14.1" customHeight="1" thickBot="1" x14ac:dyDescent="0.25">
      <c r="A50" s="46"/>
      <c r="B50" s="47" t="s">
        <v>35</v>
      </c>
      <c r="C50" s="48" t="s">
        <v>36</v>
      </c>
      <c r="D50" s="48"/>
      <c r="E50" s="48"/>
      <c r="F50" s="48"/>
      <c r="G50" s="50">
        <v>5</v>
      </c>
      <c r="H50" s="51">
        <v>5</v>
      </c>
      <c r="I50" s="52">
        <v>5</v>
      </c>
      <c r="J50" s="53">
        <v>5</v>
      </c>
      <c r="K50" s="50">
        <v>5</v>
      </c>
      <c r="L50" s="51">
        <v>5</v>
      </c>
      <c r="M50" s="52">
        <v>5</v>
      </c>
      <c r="N50" s="53">
        <v>5</v>
      </c>
      <c r="O50" s="50">
        <v>5</v>
      </c>
      <c r="P50" s="51">
        <v>5</v>
      </c>
      <c r="Q50" s="52">
        <v>5</v>
      </c>
      <c r="R50" s="53">
        <v>5</v>
      </c>
      <c r="S50" s="50">
        <v>5</v>
      </c>
      <c r="T50" s="51">
        <v>5</v>
      </c>
      <c r="U50" s="52">
        <v>5</v>
      </c>
      <c r="V50" s="53">
        <v>5</v>
      </c>
      <c r="W50" s="50">
        <v>5</v>
      </c>
      <c r="X50" s="51">
        <v>5</v>
      </c>
      <c r="Y50" s="48"/>
      <c r="Z50" s="48"/>
      <c r="AA50" s="48"/>
      <c r="AB50" s="48"/>
      <c r="AC50" s="48"/>
      <c r="AD50" s="48"/>
      <c r="AE50" s="48" t="str">
        <f t="shared" si="10"/>
        <v>-</v>
      </c>
      <c r="AF50" s="75" t="str">
        <f t="shared" si="7"/>
        <v>CORINNE</v>
      </c>
      <c r="AG50" s="76"/>
      <c r="AH50" s="56">
        <f t="shared" si="8"/>
        <v>0</v>
      </c>
      <c r="AI50" s="85">
        <f t="shared" si="9"/>
        <v>0</v>
      </c>
    </row>
    <row r="51" spans="1:35" ht="14.1" customHeight="1" thickBot="1" x14ac:dyDescent="0.25">
      <c r="A51" s="46"/>
      <c r="B51" s="47" t="s">
        <v>37</v>
      </c>
      <c r="C51" s="48"/>
      <c r="D51" s="48"/>
      <c r="E51" s="48"/>
      <c r="F51" s="48"/>
      <c r="G51" s="50"/>
      <c r="H51" s="51"/>
      <c r="I51" s="52"/>
      <c r="J51" s="53"/>
      <c r="K51" s="50"/>
      <c r="L51" s="51"/>
      <c r="M51" s="52">
        <v>9</v>
      </c>
      <c r="N51" s="53">
        <v>9</v>
      </c>
      <c r="O51" s="50">
        <v>9</v>
      </c>
      <c r="P51" s="51">
        <v>9</v>
      </c>
      <c r="Q51" s="52"/>
      <c r="R51" s="53"/>
      <c r="S51" s="50"/>
      <c r="T51" s="51"/>
      <c r="U51" s="52"/>
      <c r="V51" s="53"/>
      <c r="W51" s="50"/>
      <c r="X51" s="51"/>
      <c r="Y51" s="48"/>
      <c r="Z51" s="48"/>
      <c r="AA51" s="48"/>
      <c r="AB51" s="48"/>
      <c r="AC51" s="48"/>
      <c r="AD51" s="48"/>
      <c r="AE51" s="48">
        <f t="shared" si="10"/>
        <v>4</v>
      </c>
      <c r="AF51" s="75" t="str">
        <f t="shared" si="7"/>
        <v>FABIEN</v>
      </c>
      <c r="AG51" s="76"/>
      <c r="AH51" s="56">
        <f t="shared" si="8"/>
        <v>0</v>
      </c>
      <c r="AI51" s="85">
        <f t="shared" si="9"/>
        <v>0</v>
      </c>
    </row>
    <row r="52" spans="1:35" ht="14.1" customHeight="1" thickBot="1" x14ac:dyDescent="0.25">
      <c r="A52" s="46"/>
      <c r="B52" s="47" t="s">
        <v>38</v>
      </c>
      <c r="C52" s="48"/>
      <c r="D52" s="48"/>
      <c r="E52" s="48"/>
      <c r="F52" s="48"/>
      <c r="G52" s="50"/>
      <c r="H52" s="51"/>
      <c r="I52" s="52"/>
      <c r="J52" s="53"/>
      <c r="K52" s="50"/>
      <c r="L52" s="51"/>
      <c r="M52" s="52">
        <v>9</v>
      </c>
      <c r="N52" s="53">
        <v>9</v>
      </c>
      <c r="O52" s="50">
        <v>9</v>
      </c>
      <c r="P52" s="51">
        <v>9</v>
      </c>
      <c r="Q52" s="52"/>
      <c r="R52" s="53"/>
      <c r="S52" s="50"/>
      <c r="T52" s="51"/>
      <c r="U52" s="52"/>
      <c r="V52" s="53"/>
      <c r="W52" s="50"/>
      <c r="X52" s="51"/>
      <c r="Y52" s="48"/>
      <c r="Z52" s="48"/>
      <c r="AA52" s="48"/>
      <c r="AB52" s="48"/>
      <c r="AC52" s="48"/>
      <c r="AD52" s="48"/>
      <c r="AE52" s="48">
        <f t="shared" si="10"/>
        <v>4</v>
      </c>
      <c r="AF52" s="75" t="str">
        <f t="shared" si="7"/>
        <v>FLORINE</v>
      </c>
      <c r="AG52" s="76"/>
      <c r="AH52" s="56">
        <f t="shared" si="8"/>
        <v>0</v>
      </c>
      <c r="AI52" s="85">
        <f t="shared" si="9"/>
        <v>0</v>
      </c>
    </row>
    <row r="53" spans="1:35" ht="14.1" customHeight="1" thickBot="1" x14ac:dyDescent="0.25">
      <c r="A53" s="46"/>
      <c r="B53" s="47" t="s">
        <v>39</v>
      </c>
      <c r="C53" s="48"/>
      <c r="D53" s="48"/>
      <c r="E53" s="48"/>
      <c r="F53" s="48"/>
      <c r="G53" s="50"/>
      <c r="H53" s="51"/>
      <c r="I53" s="52"/>
      <c r="J53" s="53"/>
      <c r="K53" s="50"/>
      <c r="L53" s="51"/>
      <c r="M53" s="52">
        <v>9</v>
      </c>
      <c r="N53" s="53">
        <v>9</v>
      </c>
      <c r="O53" s="50">
        <v>9</v>
      </c>
      <c r="P53" s="51">
        <v>9</v>
      </c>
      <c r="Q53" s="52"/>
      <c r="R53" s="53"/>
      <c r="S53" s="50"/>
      <c r="T53" s="51"/>
      <c r="U53" s="52"/>
      <c r="V53" s="53"/>
      <c r="W53" s="50"/>
      <c r="X53" s="51"/>
      <c r="Y53" s="48"/>
      <c r="Z53" s="48"/>
      <c r="AA53" s="48"/>
      <c r="AB53" s="48"/>
      <c r="AC53" s="48"/>
      <c r="AD53" s="48"/>
      <c r="AE53" s="48">
        <f t="shared" si="10"/>
        <v>4</v>
      </c>
      <c r="AF53" s="75" t="str">
        <f t="shared" si="7"/>
        <v>LAURIE</v>
      </c>
      <c r="AG53" s="76"/>
      <c r="AH53" s="56">
        <f t="shared" si="8"/>
        <v>0</v>
      </c>
      <c r="AI53" s="85">
        <f t="shared" si="9"/>
        <v>10</v>
      </c>
    </row>
    <row r="54" spans="1:35" ht="14.1" customHeight="1" thickBot="1" x14ac:dyDescent="0.25">
      <c r="A54" s="46"/>
      <c r="B54" s="47" t="s">
        <v>40</v>
      </c>
      <c r="C54" s="48"/>
      <c r="D54" s="48"/>
      <c r="E54" s="48"/>
      <c r="F54" s="48"/>
      <c r="G54" s="50"/>
      <c r="H54" s="51"/>
      <c r="I54" s="52"/>
      <c r="J54" s="53"/>
      <c r="K54" s="50"/>
      <c r="L54" s="51"/>
      <c r="M54" s="52">
        <v>9</v>
      </c>
      <c r="N54" s="53">
        <v>9</v>
      </c>
      <c r="O54" s="50">
        <v>9</v>
      </c>
      <c r="P54" s="51">
        <v>9</v>
      </c>
      <c r="Q54" s="52"/>
      <c r="R54" s="53"/>
      <c r="S54" s="50"/>
      <c r="T54" s="51"/>
      <c r="U54" s="52"/>
      <c r="V54" s="53"/>
      <c r="W54" s="50"/>
      <c r="X54" s="51"/>
      <c r="Y54" s="48"/>
      <c r="Z54" s="48"/>
      <c r="AA54" s="48"/>
      <c r="AB54" s="48"/>
      <c r="AC54" s="48"/>
      <c r="AD54" s="48"/>
      <c r="AE54" s="48">
        <f t="shared" si="10"/>
        <v>4</v>
      </c>
      <c r="AF54" s="75" t="str">
        <f t="shared" si="7"/>
        <v>MARIE-ANGE</v>
      </c>
      <c r="AG54" s="76"/>
      <c r="AH54" s="56">
        <f t="shared" si="8"/>
        <v>0</v>
      </c>
      <c r="AI54" s="85">
        <f t="shared" si="9"/>
        <v>9</v>
      </c>
    </row>
    <row r="55" spans="1:35" ht="14.1" customHeight="1" thickBot="1" x14ac:dyDescent="0.25">
      <c r="A55" s="46"/>
      <c r="B55" s="47" t="s">
        <v>41</v>
      </c>
      <c r="C55" s="48"/>
      <c r="D55" s="48"/>
      <c r="E55" s="48"/>
      <c r="F55" s="49"/>
      <c r="G55" s="50" t="s">
        <v>33</v>
      </c>
      <c r="H55" s="51" t="s">
        <v>33</v>
      </c>
      <c r="I55" s="52" t="s">
        <v>33</v>
      </c>
      <c r="J55" s="53" t="s">
        <v>33</v>
      </c>
      <c r="K55" s="50" t="s">
        <v>33</v>
      </c>
      <c r="L55" s="51" t="s">
        <v>33</v>
      </c>
      <c r="M55" s="52">
        <v>9</v>
      </c>
      <c r="N55" s="53">
        <v>9</v>
      </c>
      <c r="O55" s="50">
        <v>9</v>
      </c>
      <c r="P55" s="51">
        <v>9</v>
      </c>
      <c r="Q55" s="52" t="s">
        <v>33</v>
      </c>
      <c r="R55" s="53" t="s">
        <v>33</v>
      </c>
      <c r="S55" s="50" t="s">
        <v>33</v>
      </c>
      <c r="T55" s="51" t="s">
        <v>33</v>
      </c>
      <c r="U55" s="52" t="s">
        <v>33</v>
      </c>
      <c r="V55" s="53" t="s">
        <v>33</v>
      </c>
      <c r="W55" s="50" t="s">
        <v>33</v>
      </c>
      <c r="X55" s="51" t="s">
        <v>33</v>
      </c>
      <c r="Y55" s="48"/>
      <c r="Z55" s="48"/>
      <c r="AA55" s="48"/>
      <c r="AB55" s="48"/>
      <c r="AC55" s="48"/>
      <c r="AD55" s="48"/>
      <c r="AE55" s="48">
        <f t="shared" si="10"/>
        <v>4</v>
      </c>
      <c r="AF55" s="75" t="str">
        <f t="shared" si="7"/>
        <v>MARINE</v>
      </c>
      <c r="AG55" s="76"/>
      <c r="AH55" s="56">
        <f t="shared" si="8"/>
        <v>0</v>
      </c>
      <c r="AI55" s="85">
        <f t="shared" si="9"/>
        <v>8</v>
      </c>
    </row>
    <row r="56" spans="1:35" ht="14.1" customHeight="1" thickBot="1" x14ac:dyDescent="0.25">
      <c r="A56" s="46"/>
      <c r="B56" s="47" t="s">
        <v>42</v>
      </c>
      <c r="C56" s="48"/>
      <c r="D56" s="48"/>
      <c r="E56" s="48"/>
      <c r="F56" s="49"/>
      <c r="G56" s="50"/>
      <c r="H56" s="51"/>
      <c r="I56" s="52"/>
      <c r="J56" s="53"/>
      <c r="K56" s="50"/>
      <c r="L56" s="51"/>
      <c r="M56" s="52">
        <v>6</v>
      </c>
      <c r="N56" s="53">
        <v>6</v>
      </c>
      <c r="O56" s="50">
        <v>9</v>
      </c>
      <c r="P56" s="51">
        <v>9</v>
      </c>
      <c r="Q56" s="52">
        <v>5</v>
      </c>
      <c r="R56" s="53">
        <v>5</v>
      </c>
      <c r="S56" s="50">
        <v>5</v>
      </c>
      <c r="T56" s="51">
        <v>5</v>
      </c>
      <c r="U56" s="52">
        <v>5</v>
      </c>
      <c r="V56" s="53">
        <v>5</v>
      </c>
      <c r="W56" s="50">
        <v>5</v>
      </c>
      <c r="X56" s="51">
        <v>5</v>
      </c>
      <c r="Y56" s="48"/>
      <c r="Z56" s="48"/>
      <c r="AA56" s="48"/>
      <c r="AB56" s="48"/>
      <c r="AC56" s="48"/>
      <c r="AD56" s="48"/>
      <c r="AE56" s="48">
        <f t="shared" si="10"/>
        <v>2</v>
      </c>
      <c r="AF56" s="75" t="str">
        <f t="shared" si="7"/>
        <v>MARJORIE</v>
      </c>
      <c r="AG56" s="76"/>
      <c r="AH56" s="56">
        <f t="shared" si="8"/>
        <v>0</v>
      </c>
      <c r="AI56" s="85">
        <f t="shared" si="9"/>
        <v>2</v>
      </c>
    </row>
    <row r="57" spans="1:35" ht="14.1" customHeight="1" thickBot="1" x14ac:dyDescent="0.25">
      <c r="A57" s="46"/>
      <c r="B57" s="47" t="s">
        <v>43</v>
      </c>
      <c r="C57" s="48"/>
      <c r="D57" s="48"/>
      <c r="E57" s="48"/>
      <c r="F57" s="49"/>
      <c r="G57" s="50" t="s">
        <v>33</v>
      </c>
      <c r="H57" s="51" t="s">
        <v>33</v>
      </c>
      <c r="I57" s="52" t="s">
        <v>33</v>
      </c>
      <c r="J57" s="53" t="s">
        <v>33</v>
      </c>
      <c r="K57" s="50" t="s">
        <v>33</v>
      </c>
      <c r="L57" s="51" t="s">
        <v>33</v>
      </c>
      <c r="M57" s="52">
        <v>9</v>
      </c>
      <c r="N57" s="53">
        <v>9</v>
      </c>
      <c r="O57" s="50">
        <v>9</v>
      </c>
      <c r="P57" s="51">
        <v>9</v>
      </c>
      <c r="Q57" s="52" t="s">
        <v>33</v>
      </c>
      <c r="R57" s="53" t="s">
        <v>33</v>
      </c>
      <c r="S57" s="50" t="s">
        <v>33</v>
      </c>
      <c r="T57" s="51" t="s">
        <v>33</v>
      </c>
      <c r="U57" s="52" t="s">
        <v>33</v>
      </c>
      <c r="V57" s="53" t="s">
        <v>33</v>
      </c>
      <c r="W57" s="50" t="s">
        <v>33</v>
      </c>
      <c r="X57" s="51" t="s">
        <v>33</v>
      </c>
      <c r="Y57" s="48"/>
      <c r="Z57" s="48"/>
      <c r="AA57" s="48"/>
      <c r="AB57" s="48"/>
      <c r="AC57" s="48"/>
      <c r="AD57" s="59"/>
      <c r="AE57" s="48">
        <f t="shared" si="10"/>
        <v>4</v>
      </c>
      <c r="AF57" s="75" t="str">
        <f t="shared" si="7"/>
        <v>SABINE</v>
      </c>
      <c r="AG57" s="76"/>
      <c r="AH57" s="56">
        <f t="shared" si="8"/>
        <v>0</v>
      </c>
      <c r="AI57" s="85">
        <f t="shared" si="9"/>
        <v>11</v>
      </c>
    </row>
    <row r="58" spans="1:35" ht="14.1" customHeight="1" thickBot="1" x14ac:dyDescent="0.25">
      <c r="A58" s="46"/>
      <c r="B58" s="47" t="s">
        <v>75</v>
      </c>
      <c r="C58" s="48" t="s">
        <v>36</v>
      </c>
      <c r="D58" s="48"/>
      <c r="E58" s="48"/>
      <c r="F58" s="49"/>
      <c r="G58" s="50">
        <v>5</v>
      </c>
      <c r="H58" s="51">
        <v>5</v>
      </c>
      <c r="I58" s="50">
        <v>5</v>
      </c>
      <c r="J58" s="51">
        <v>5</v>
      </c>
      <c r="K58" s="50">
        <v>5</v>
      </c>
      <c r="L58" s="51">
        <v>5</v>
      </c>
      <c r="M58" s="50">
        <v>5</v>
      </c>
      <c r="N58" s="51">
        <v>5</v>
      </c>
      <c r="O58" s="50">
        <v>5</v>
      </c>
      <c r="P58" s="51">
        <v>5</v>
      </c>
      <c r="Q58" s="50">
        <v>5</v>
      </c>
      <c r="R58" s="51">
        <v>5</v>
      </c>
      <c r="S58" s="50">
        <v>5</v>
      </c>
      <c r="T58" s="51">
        <v>5</v>
      </c>
      <c r="U58" s="50">
        <v>5</v>
      </c>
      <c r="V58" s="51">
        <v>5</v>
      </c>
      <c r="W58" s="50">
        <v>5</v>
      </c>
      <c r="X58" s="51">
        <v>5</v>
      </c>
      <c r="Y58" s="48"/>
      <c r="Z58" s="48"/>
      <c r="AA58" s="48"/>
      <c r="AB58" s="48"/>
      <c r="AC58" s="48"/>
      <c r="AD58" s="59"/>
      <c r="AE58" s="128" t="str">
        <f>IF(COUNTIF(M58:P58,5)=4,"-",COUNTIF(E58:AD58,9))</f>
        <v>-</v>
      </c>
      <c r="AF58" s="75" t="s">
        <v>75</v>
      </c>
      <c r="AG58" s="76"/>
      <c r="AH58" s="56">
        <f>((COUNTIF(F58:AB58,8))+(COUNTIF(F58:AB58,1))+(COUNTIF(F58:AB58,2))+(COUNTIF(F58:AB58,3))+(COUNTIF(F58:AB58,4)))/2</f>
        <v>0</v>
      </c>
      <c r="AI58" s="85">
        <f t="shared" si="9"/>
        <v>12</v>
      </c>
    </row>
    <row r="59" spans="1:35" ht="14.1" customHeight="1" thickBot="1" x14ac:dyDescent="0.25">
      <c r="A59" s="46"/>
      <c r="B59" s="47" t="s">
        <v>44</v>
      </c>
      <c r="C59" s="48"/>
      <c r="D59" s="60"/>
      <c r="E59" s="48"/>
      <c r="F59" s="48"/>
      <c r="G59" s="50"/>
      <c r="H59" s="51"/>
      <c r="I59" s="52"/>
      <c r="J59" s="53"/>
      <c r="K59" s="50"/>
      <c r="L59" s="51"/>
      <c r="M59" s="52">
        <v>9</v>
      </c>
      <c r="N59" s="53">
        <v>9</v>
      </c>
      <c r="O59" s="50">
        <v>9</v>
      </c>
      <c r="P59" s="51">
        <v>9</v>
      </c>
      <c r="Q59" s="52"/>
      <c r="R59" s="53"/>
      <c r="S59" s="50"/>
      <c r="T59" s="51"/>
      <c r="U59" s="52"/>
      <c r="V59" s="53"/>
      <c r="W59" s="50"/>
      <c r="X59" s="51"/>
      <c r="Y59" s="48"/>
      <c r="Z59" s="48"/>
      <c r="AA59" s="48"/>
      <c r="AB59" s="48"/>
      <c r="AC59" s="48"/>
      <c r="AD59" s="59"/>
      <c r="AE59" s="48">
        <f t="shared" si="10"/>
        <v>4</v>
      </c>
      <c r="AF59" s="75" t="str">
        <f>AF38</f>
        <v>VIOLAINE</v>
      </c>
      <c r="AG59" s="76"/>
      <c r="AH59" s="56">
        <f t="shared" si="8"/>
        <v>0</v>
      </c>
      <c r="AI59" s="85">
        <f t="shared" si="9"/>
        <v>13</v>
      </c>
    </row>
    <row r="60" spans="1:35" ht="14.1" customHeight="1" thickBot="1" x14ac:dyDescent="0.25">
      <c r="A60" s="46"/>
      <c r="B60" s="62" t="s">
        <v>76</v>
      </c>
      <c r="C60" s="48" t="s">
        <v>36</v>
      </c>
      <c r="D60" s="60"/>
      <c r="E60" s="48"/>
      <c r="F60" s="48"/>
      <c r="G60" s="50">
        <v>5</v>
      </c>
      <c r="H60" s="51">
        <v>5</v>
      </c>
      <c r="I60" s="52">
        <v>5</v>
      </c>
      <c r="J60" s="53">
        <v>5</v>
      </c>
      <c r="K60" s="50">
        <v>5</v>
      </c>
      <c r="L60" s="51">
        <v>5</v>
      </c>
      <c r="M60" s="52">
        <v>5</v>
      </c>
      <c r="N60" s="53">
        <v>5</v>
      </c>
      <c r="O60" s="50">
        <v>5</v>
      </c>
      <c r="P60" s="51">
        <v>5</v>
      </c>
      <c r="Q60" s="52">
        <v>5</v>
      </c>
      <c r="R60" s="53">
        <v>5</v>
      </c>
      <c r="S60" s="50">
        <v>5</v>
      </c>
      <c r="T60" s="51">
        <v>5</v>
      </c>
      <c r="U60" s="52">
        <v>5</v>
      </c>
      <c r="V60" s="53">
        <v>5</v>
      </c>
      <c r="W60" s="50">
        <v>5</v>
      </c>
      <c r="X60" s="51">
        <v>5</v>
      </c>
      <c r="Y60" s="48"/>
      <c r="Z60" s="48"/>
      <c r="AA60" s="48"/>
      <c r="AB60" s="48"/>
      <c r="AC60" s="48"/>
      <c r="AD60" s="59"/>
      <c r="AE60" s="48" t="str">
        <f t="shared" si="10"/>
        <v>-</v>
      </c>
      <c r="AF60" s="75" t="str">
        <f>AF39</f>
        <v>Lucas</v>
      </c>
      <c r="AG60" s="76"/>
      <c r="AH60" s="56">
        <f t="shared" si="8"/>
        <v>0</v>
      </c>
      <c r="AI60" s="85">
        <f t="shared" si="9"/>
        <v>12</v>
      </c>
    </row>
    <row r="61" spans="1:35" ht="12" customHeight="1" thickBot="1" x14ac:dyDescent="0.25">
      <c r="A61" s="46"/>
      <c r="B61" s="62" t="s">
        <v>20</v>
      </c>
      <c r="C61" s="48" t="s">
        <v>36</v>
      </c>
      <c r="D61" s="48"/>
      <c r="E61" s="48"/>
      <c r="F61" s="48"/>
      <c r="G61" s="50">
        <v>5</v>
      </c>
      <c r="H61" s="51">
        <v>5</v>
      </c>
      <c r="I61" s="52">
        <v>5</v>
      </c>
      <c r="J61" s="53">
        <v>5</v>
      </c>
      <c r="K61" s="50">
        <v>5</v>
      </c>
      <c r="L61" s="51">
        <v>5</v>
      </c>
      <c r="M61" s="52">
        <v>5</v>
      </c>
      <c r="N61" s="53">
        <v>5</v>
      </c>
      <c r="O61" s="50">
        <v>5</v>
      </c>
      <c r="P61" s="51">
        <v>5</v>
      </c>
      <c r="Q61" s="52">
        <v>5</v>
      </c>
      <c r="R61" s="53">
        <v>5</v>
      </c>
      <c r="S61" s="50">
        <v>5</v>
      </c>
      <c r="T61" s="51">
        <v>5</v>
      </c>
      <c r="U61" s="52">
        <v>5</v>
      </c>
      <c r="V61" s="53">
        <v>5</v>
      </c>
      <c r="W61" s="50">
        <v>5</v>
      </c>
      <c r="X61" s="51">
        <v>5</v>
      </c>
      <c r="Y61" s="48"/>
      <c r="Z61" s="48"/>
      <c r="AA61" s="48"/>
      <c r="AB61" s="48"/>
      <c r="AC61" s="48"/>
      <c r="AD61" s="48"/>
      <c r="AE61" s="48" t="str">
        <f t="shared" si="10"/>
        <v>-</v>
      </c>
      <c r="AF61" s="75" t="str">
        <f>AF40</f>
        <v>Emeline</v>
      </c>
      <c r="AG61" s="76"/>
      <c r="AH61" s="56">
        <f t="shared" si="8"/>
        <v>0</v>
      </c>
      <c r="AI61" s="85">
        <f t="shared" si="9"/>
        <v>7</v>
      </c>
    </row>
    <row r="62" spans="1:35" ht="12" customHeight="1" x14ac:dyDescent="0.2">
      <c r="A62" s="46"/>
      <c r="B62" s="62" t="s">
        <v>45</v>
      </c>
      <c r="C62" s="48" t="s">
        <v>36</v>
      </c>
      <c r="D62" s="48"/>
      <c r="E62" s="48"/>
      <c r="F62" s="48"/>
      <c r="G62" s="50">
        <v>5</v>
      </c>
      <c r="H62" s="51">
        <v>5</v>
      </c>
      <c r="I62" s="52">
        <v>5</v>
      </c>
      <c r="J62" s="53">
        <v>5</v>
      </c>
      <c r="K62" s="50">
        <v>5</v>
      </c>
      <c r="L62" s="51">
        <v>5</v>
      </c>
      <c r="M62" s="52">
        <v>5</v>
      </c>
      <c r="N62" s="53">
        <v>5</v>
      </c>
      <c r="O62" s="50">
        <v>5</v>
      </c>
      <c r="P62" s="51">
        <v>5</v>
      </c>
      <c r="Q62" s="52">
        <v>5</v>
      </c>
      <c r="R62" s="53">
        <v>5</v>
      </c>
      <c r="S62" s="50">
        <v>5</v>
      </c>
      <c r="T62" s="51">
        <v>5</v>
      </c>
      <c r="U62" s="52">
        <v>5</v>
      </c>
      <c r="V62" s="53">
        <v>5</v>
      </c>
      <c r="W62" s="50">
        <v>5</v>
      </c>
      <c r="X62" s="51">
        <v>5</v>
      </c>
      <c r="Y62" s="48"/>
      <c r="Z62" s="48"/>
      <c r="AA62" s="48"/>
      <c r="AB62" s="48"/>
      <c r="AC62" s="48"/>
      <c r="AD62" s="48"/>
      <c r="AE62" s="48" t="str">
        <f t="shared" si="10"/>
        <v>-</v>
      </c>
      <c r="AF62" s="75" t="str">
        <f>AF41</f>
        <v>Raphaël</v>
      </c>
      <c r="AG62" s="76"/>
      <c r="AH62" s="56">
        <f t="shared" si="8"/>
        <v>0</v>
      </c>
      <c r="AI62" s="85">
        <f t="shared" si="9"/>
        <v>19</v>
      </c>
    </row>
    <row r="63" spans="1:35" ht="12" customHeight="1" x14ac:dyDescent="0.2">
      <c r="B63" s="47"/>
      <c r="C63" s="63"/>
      <c r="D63" s="63"/>
      <c r="E63" s="63"/>
      <c r="F63" s="63"/>
      <c r="G63" s="64" t="str">
        <f>"PR"&amp;((COUNTIF(G48:H62,1)/2))</f>
        <v>PR0</v>
      </c>
      <c r="H63" s="64" t="str">
        <f>"EPN"&amp;((COUNTIF(G48:H62,2)/2))</f>
        <v>EPN0</v>
      </c>
      <c r="I63" s="64" t="str">
        <f>"PR"&amp;((COUNTIF(I48:J62,1)/2))</f>
        <v>PR0</v>
      </c>
      <c r="J63" s="64" t="str">
        <f>"EPN"&amp;((COUNTIF(I48:J62,2)/2))</f>
        <v>EPN0</v>
      </c>
      <c r="K63" s="64" t="str">
        <f>"PR"&amp;((COUNTIF(K48:L62,1)/2))</f>
        <v>PR0</v>
      </c>
      <c r="L63" s="64" t="str">
        <f>"EPN"&amp;((COUNTIF(K48:L62,2)/2))</f>
        <v>EPN0</v>
      </c>
      <c r="M63" s="64" t="str">
        <f>"PR"&amp;((COUNTIF(M48:N62,1)/2))</f>
        <v>PR0</v>
      </c>
      <c r="N63" s="64" t="str">
        <f>"EPN"&amp;((COUNTIF(M48:N62,2)/2))</f>
        <v>EPN0</v>
      </c>
      <c r="O63" s="64" t="str">
        <f>"PR"&amp;((COUNTIF(O48:P62,1)/2))</f>
        <v>PR0</v>
      </c>
      <c r="P63" s="64" t="str">
        <f>"EPN"&amp;((COUNTIF(O48:P62,2)/2))</f>
        <v>EPN0</v>
      </c>
      <c r="Q63" s="64" t="str">
        <f>"PR"&amp;((COUNTIF(Q48:R62,1)/2))</f>
        <v>PR0</v>
      </c>
      <c r="R63" s="64" t="str">
        <f>"EPN"&amp;((COUNTIF(Q48:R62,2)/2))</f>
        <v>EPN0</v>
      </c>
      <c r="S63" s="64" t="str">
        <f>"PR"&amp;((COUNTIF(S48:T62,1)/2))</f>
        <v>PR0</v>
      </c>
      <c r="T63" s="64" t="str">
        <f>"EPN"&amp;((COUNTIF(S48:T62,2)/2))</f>
        <v>EPN0</v>
      </c>
      <c r="U63" s="64" t="str">
        <f>"PR"&amp;((COUNTIF(U48:V62,1)/2))</f>
        <v>PR0</v>
      </c>
      <c r="V63" s="64" t="str">
        <f>"EPN"&amp;((COUNTIF(U48:V62,2)/2))</f>
        <v>EPN0</v>
      </c>
      <c r="W63" s="64" t="str">
        <f>"PR"&amp;((COUNTIF(W48:X62,1)/2))</f>
        <v>PR0</v>
      </c>
      <c r="X63" s="64" t="str">
        <f>"EPN"&amp;((COUNTIF(W48:X62,2)/2))</f>
        <v>EPN0</v>
      </c>
      <c r="Y63" s="63"/>
      <c r="Z63" s="63"/>
      <c r="AA63" s="63"/>
      <c r="AB63" s="63"/>
      <c r="AC63" s="63"/>
      <c r="AD63" s="63"/>
      <c r="AF63" s="77"/>
      <c r="AG63" s="77"/>
      <c r="AH63" s="65">
        <f>SUM(AH48:AH62)</f>
        <v>0</v>
      </c>
      <c r="AI63" s="65">
        <f>IF(AH63="","",AI42+AH63)</f>
        <v>57</v>
      </c>
    </row>
    <row r="64" spans="1:35" ht="10.5" customHeight="1" x14ac:dyDescent="0.2">
      <c r="C64" s="140"/>
      <c r="D64" s="140"/>
      <c r="E64" s="140"/>
      <c r="F64" s="140"/>
      <c r="G64" s="135">
        <f>COUNTIF(G48:H62,1)/2+COUNTIF(G48:H62,2)/2</f>
        <v>0</v>
      </c>
      <c r="H64" s="136"/>
      <c r="I64" s="135">
        <f>COUNTIF(I48:J62,1)/2+COUNTIF(I48:J62,2)/2</f>
        <v>0</v>
      </c>
      <c r="J64" s="136"/>
      <c r="K64" s="135">
        <f>COUNTIF(K48:L62,1)/2+COUNTIF(K48:L62,2)/2</f>
        <v>0</v>
      </c>
      <c r="L64" s="136"/>
      <c r="M64" s="135">
        <f>COUNTIF(M48:N62,1)/2+COUNTIF(M48:N62,2)/2</f>
        <v>0</v>
      </c>
      <c r="N64" s="136"/>
      <c r="O64" s="135">
        <f>COUNTIF(O48:P62,1)/2+COUNTIF(O48:P62,2)/2</f>
        <v>0</v>
      </c>
      <c r="P64" s="136"/>
      <c r="Q64" s="135">
        <f>COUNTIF(Q48:R62,1)/2+COUNTIF(Q48:R62,2)/2</f>
        <v>0</v>
      </c>
      <c r="R64" s="136"/>
      <c r="S64" s="135">
        <f>COUNTIF(S48:T62,1)/2+COUNTIF(S48:T62,2)/2</f>
        <v>0</v>
      </c>
      <c r="T64" s="136"/>
      <c r="U64" s="135">
        <f>COUNTIF(U48:V62,1)/2+COUNTIF(U48:V62,2)/2</f>
        <v>0</v>
      </c>
      <c r="V64" s="136"/>
      <c r="W64" s="135">
        <f>COUNTIF(W48:X62,1)/2+COUNTIF(W48:X62,2)/2</f>
        <v>0</v>
      </c>
      <c r="X64" s="136"/>
      <c r="Y64" s="140"/>
      <c r="Z64" s="140"/>
      <c r="AA64" s="140"/>
      <c r="AB64" s="140"/>
      <c r="AC64" s="140"/>
      <c r="AD64" s="140"/>
      <c r="AH64" s="74"/>
      <c r="AI64" s="74"/>
    </row>
    <row r="65" spans="1:35" s="58" customFormat="1" ht="13.5" customHeight="1" x14ac:dyDescent="0.2">
      <c r="B65" s="123"/>
      <c r="C65" s="123"/>
      <c r="D65" s="129"/>
      <c r="E65" s="129"/>
      <c r="F65" s="129" t="s">
        <v>57</v>
      </c>
      <c r="G65" s="129"/>
      <c r="H65" s="129" t="s">
        <v>58</v>
      </c>
      <c r="I65" s="129"/>
      <c r="J65" s="129" t="s">
        <v>46</v>
      </c>
      <c r="K65" s="129"/>
      <c r="L65" s="129" t="s">
        <v>47</v>
      </c>
      <c r="M65" s="129"/>
      <c r="N65" s="129" t="s">
        <v>48</v>
      </c>
      <c r="O65" s="129"/>
      <c r="P65" s="129" t="s">
        <v>49</v>
      </c>
      <c r="Q65" s="129"/>
      <c r="R65" s="129" t="s">
        <v>50</v>
      </c>
      <c r="S65" s="129"/>
      <c r="T65" s="129" t="s">
        <v>51</v>
      </c>
      <c r="U65" s="129"/>
      <c r="V65" s="129" t="s">
        <v>52</v>
      </c>
      <c r="W65" s="129"/>
      <c r="X65" s="129" t="s">
        <v>53</v>
      </c>
      <c r="Y65" s="129"/>
      <c r="Z65" s="129"/>
      <c r="AA65" s="129"/>
      <c r="AB65" s="129"/>
      <c r="AC65" s="129"/>
      <c r="AD65" s="67"/>
      <c r="AE65" s="67"/>
      <c r="AF65" s="68"/>
      <c r="AG65" s="68"/>
    </row>
    <row r="66" spans="1:35" ht="3.75" customHeight="1" thickBot="1" x14ac:dyDescent="0.4">
      <c r="A66" s="69"/>
      <c r="B66" s="69"/>
      <c r="C66" s="69"/>
      <c r="D66" s="69"/>
      <c r="E66" s="70"/>
      <c r="F66" s="70"/>
      <c r="G66" s="70"/>
      <c r="H66" s="70"/>
      <c r="I66" s="127"/>
      <c r="J66" s="127"/>
      <c r="K66" s="127"/>
      <c r="L66" s="127"/>
      <c r="M66" s="127"/>
      <c r="N66" s="127"/>
      <c r="O66" s="72"/>
      <c r="P66" s="73"/>
      <c r="Q66" s="73"/>
      <c r="R66" s="73"/>
      <c r="AH66" s="74"/>
      <c r="AI66" s="74"/>
    </row>
    <row r="67" spans="1:35" s="42" customFormat="1" ht="24" thickBot="1" x14ac:dyDescent="0.4">
      <c r="B67" s="43"/>
      <c r="C67" s="150" t="s">
        <v>59</v>
      </c>
      <c r="D67" s="150"/>
      <c r="E67" s="150"/>
      <c r="F67" s="150"/>
      <c r="G67" s="150"/>
      <c r="H67" s="142">
        <f>H46+1</f>
        <v>43707</v>
      </c>
      <c r="I67" s="142"/>
      <c r="J67" s="143" t="s">
        <v>28</v>
      </c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F67" s="151" t="s">
        <v>29</v>
      </c>
      <c r="AG67" s="152"/>
      <c r="AH67" s="44" t="s">
        <v>30</v>
      </c>
      <c r="AI67" s="44" t="s">
        <v>31</v>
      </c>
    </row>
    <row r="68" spans="1:35" ht="3.75" customHeight="1" thickBot="1" x14ac:dyDescent="0.25">
      <c r="AH68" s="74"/>
      <c r="AI68" s="74"/>
    </row>
    <row r="69" spans="1:35" ht="14.1" customHeight="1" thickBot="1" x14ac:dyDescent="0.25">
      <c r="A69" s="46"/>
      <c r="B69" s="47" t="s">
        <v>32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50">
        <v>1</v>
      </c>
      <c r="N69" s="53">
        <v>1</v>
      </c>
      <c r="O69" s="50">
        <v>9</v>
      </c>
      <c r="P69" s="51">
        <v>9</v>
      </c>
      <c r="Q69" s="50" t="s">
        <v>33</v>
      </c>
      <c r="R69" s="51" t="s">
        <v>33</v>
      </c>
      <c r="S69" s="50">
        <v>1</v>
      </c>
      <c r="T69" s="51">
        <v>1</v>
      </c>
      <c r="U69" s="50">
        <v>1</v>
      </c>
      <c r="V69" s="51">
        <v>1</v>
      </c>
      <c r="W69" s="50" t="s">
        <v>33</v>
      </c>
      <c r="X69" s="51" t="s">
        <v>33</v>
      </c>
      <c r="Y69" s="107">
        <v>5</v>
      </c>
      <c r="Z69" s="108">
        <v>5</v>
      </c>
      <c r="AA69" s="48"/>
      <c r="AB69" s="48"/>
      <c r="AC69" s="48"/>
      <c r="AD69" s="48"/>
      <c r="AE69" s="48">
        <f>IF(COUNTIF(M69:P69,5)=4,"-",COUNTIF(E69:AD69,9))</f>
        <v>2</v>
      </c>
      <c r="AF69" s="75" t="str">
        <f t="shared" ref="AF69:AF78" si="11">AF48</f>
        <v>BRUNO</v>
      </c>
      <c r="AG69" s="76"/>
      <c r="AH69" s="56">
        <f t="shared" ref="AH69:AH83" si="12">((COUNTIF(F69:AB69,8))+(COUNTIF(F69:AB69,1))+(COUNTIF(F69:AB69,2))+(COUNTIF(F69:AB69,3))+(COUNTIF(F69:AB69,4)))/2</f>
        <v>3</v>
      </c>
      <c r="AI69" s="85">
        <f t="shared" ref="AI69:AI83" si="13">AH5+AH27+AH48+AH69+AH90</f>
        <v>13</v>
      </c>
    </row>
    <row r="70" spans="1:35" ht="14.1" customHeight="1" thickBot="1" x14ac:dyDescent="0.25">
      <c r="A70" s="46"/>
      <c r="B70" s="47" t="s">
        <v>34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50">
        <v>9</v>
      </c>
      <c r="N70" s="53">
        <v>9</v>
      </c>
      <c r="O70" s="50" t="s">
        <v>33</v>
      </c>
      <c r="P70" s="51" t="s">
        <v>33</v>
      </c>
      <c r="Q70" s="50">
        <v>8</v>
      </c>
      <c r="R70" s="51">
        <v>8</v>
      </c>
      <c r="S70" s="50" t="s">
        <v>33</v>
      </c>
      <c r="T70" s="51" t="s">
        <v>33</v>
      </c>
      <c r="U70" s="50" t="s">
        <v>33</v>
      </c>
      <c r="V70" s="51" t="s">
        <v>33</v>
      </c>
      <c r="W70" s="50">
        <v>1</v>
      </c>
      <c r="X70" s="51">
        <v>1</v>
      </c>
      <c r="Y70" s="107">
        <v>1</v>
      </c>
      <c r="Z70" s="108">
        <v>1</v>
      </c>
      <c r="AA70" s="48"/>
      <c r="AB70" s="48"/>
      <c r="AC70" s="48"/>
      <c r="AD70" s="48"/>
      <c r="AE70" s="48">
        <f t="shared" ref="AE70:AE83" si="14">IF(COUNTIF(M70:P70,5)=4,"-",COUNTIF(E70:AD70,9))</f>
        <v>2</v>
      </c>
      <c r="AF70" s="75" t="str">
        <f t="shared" si="11"/>
        <v>CHRISTINE</v>
      </c>
      <c r="AG70" s="76"/>
      <c r="AH70" s="56">
        <f t="shared" si="12"/>
        <v>3</v>
      </c>
      <c r="AI70" s="85">
        <f t="shared" si="13"/>
        <v>9</v>
      </c>
    </row>
    <row r="71" spans="1:35" ht="14.1" customHeight="1" thickBot="1" x14ac:dyDescent="0.25">
      <c r="A71" s="46"/>
      <c r="B71" s="47" t="s">
        <v>35</v>
      </c>
      <c r="C71" s="48" t="s">
        <v>36</v>
      </c>
      <c r="D71" s="48"/>
      <c r="E71" s="48"/>
      <c r="F71" s="48"/>
      <c r="G71" s="48"/>
      <c r="H71" s="49"/>
      <c r="I71" s="49"/>
      <c r="J71" s="49"/>
      <c r="K71" s="49"/>
      <c r="L71" s="49"/>
      <c r="M71" s="50">
        <v>5</v>
      </c>
      <c r="N71" s="53">
        <v>5</v>
      </c>
      <c r="O71" s="50">
        <v>5</v>
      </c>
      <c r="P71" s="53">
        <v>5</v>
      </c>
      <c r="Q71" s="50">
        <v>5</v>
      </c>
      <c r="R71" s="53">
        <v>5</v>
      </c>
      <c r="S71" s="50">
        <v>5</v>
      </c>
      <c r="T71" s="53">
        <v>5</v>
      </c>
      <c r="U71" s="50">
        <v>5</v>
      </c>
      <c r="V71" s="53">
        <v>5</v>
      </c>
      <c r="W71" s="50">
        <v>5</v>
      </c>
      <c r="X71" s="53">
        <v>5</v>
      </c>
      <c r="Y71" s="50">
        <v>5</v>
      </c>
      <c r="Z71" s="53">
        <v>5</v>
      </c>
      <c r="AA71" s="48"/>
      <c r="AB71" s="48"/>
      <c r="AC71" s="48"/>
      <c r="AD71" s="48"/>
      <c r="AE71" s="48" t="str">
        <f t="shared" si="14"/>
        <v>-</v>
      </c>
      <c r="AF71" s="75" t="str">
        <f t="shared" si="11"/>
        <v>CORINNE</v>
      </c>
      <c r="AG71" s="76"/>
      <c r="AH71" s="56">
        <f t="shared" si="12"/>
        <v>0</v>
      </c>
      <c r="AI71" s="85">
        <f t="shared" si="13"/>
        <v>0</v>
      </c>
    </row>
    <row r="72" spans="1:35" ht="14.1" customHeight="1" thickBot="1" x14ac:dyDescent="0.25">
      <c r="A72" s="46"/>
      <c r="B72" s="47" t="s">
        <v>37</v>
      </c>
      <c r="C72" s="48" t="s">
        <v>36</v>
      </c>
      <c r="D72" s="48"/>
      <c r="E72" s="48"/>
      <c r="F72" s="48"/>
      <c r="G72" s="48"/>
      <c r="H72" s="48"/>
      <c r="I72" s="48"/>
      <c r="J72" s="48"/>
      <c r="K72" s="48"/>
      <c r="L72" s="48"/>
      <c r="M72" s="50">
        <v>5</v>
      </c>
      <c r="N72" s="53">
        <v>5</v>
      </c>
      <c r="O72" s="50">
        <v>5</v>
      </c>
      <c r="P72" s="53">
        <v>5</v>
      </c>
      <c r="Q72" s="50">
        <v>5</v>
      </c>
      <c r="R72" s="53">
        <v>5</v>
      </c>
      <c r="S72" s="50">
        <v>5</v>
      </c>
      <c r="T72" s="53">
        <v>5</v>
      </c>
      <c r="U72" s="50">
        <v>5</v>
      </c>
      <c r="V72" s="53">
        <v>5</v>
      </c>
      <c r="W72" s="50">
        <v>5</v>
      </c>
      <c r="X72" s="53">
        <v>5</v>
      </c>
      <c r="Y72" s="50">
        <v>5</v>
      </c>
      <c r="Z72" s="53">
        <v>5</v>
      </c>
      <c r="AA72" s="48"/>
      <c r="AB72" s="48"/>
      <c r="AC72" s="48"/>
      <c r="AD72" s="48"/>
      <c r="AE72" s="48" t="str">
        <f t="shared" si="14"/>
        <v>-</v>
      </c>
      <c r="AF72" s="75" t="str">
        <f t="shared" si="11"/>
        <v>FABIEN</v>
      </c>
      <c r="AG72" s="76"/>
      <c r="AH72" s="56">
        <f t="shared" si="12"/>
        <v>0</v>
      </c>
      <c r="AI72" s="85">
        <f t="shared" si="13"/>
        <v>0</v>
      </c>
    </row>
    <row r="73" spans="1:35" ht="14.1" customHeight="1" thickBot="1" x14ac:dyDescent="0.25">
      <c r="A73" s="46"/>
      <c r="B73" s="47" t="s">
        <v>38</v>
      </c>
      <c r="C73" s="48" t="s">
        <v>36</v>
      </c>
      <c r="D73" s="48"/>
      <c r="E73" s="48"/>
      <c r="F73" s="48"/>
      <c r="G73" s="48"/>
      <c r="H73" s="49"/>
      <c r="I73" s="49"/>
      <c r="J73" s="49"/>
      <c r="K73" s="49"/>
      <c r="L73" s="49"/>
      <c r="M73" s="50">
        <v>5</v>
      </c>
      <c r="N73" s="53">
        <v>5</v>
      </c>
      <c r="O73" s="50">
        <v>5</v>
      </c>
      <c r="P73" s="53">
        <v>5</v>
      </c>
      <c r="Q73" s="50">
        <v>5</v>
      </c>
      <c r="R73" s="53">
        <v>5</v>
      </c>
      <c r="S73" s="50">
        <v>5</v>
      </c>
      <c r="T73" s="53">
        <v>5</v>
      </c>
      <c r="U73" s="50">
        <v>5</v>
      </c>
      <c r="V73" s="53">
        <v>5</v>
      </c>
      <c r="W73" s="50">
        <v>5</v>
      </c>
      <c r="X73" s="53">
        <v>5</v>
      </c>
      <c r="Y73" s="50">
        <v>5</v>
      </c>
      <c r="Z73" s="53">
        <v>5</v>
      </c>
      <c r="AA73" s="48"/>
      <c r="AB73" s="48"/>
      <c r="AC73" s="48"/>
      <c r="AD73" s="48"/>
      <c r="AE73" s="48" t="str">
        <f t="shared" si="14"/>
        <v>-</v>
      </c>
      <c r="AF73" s="75" t="str">
        <f t="shared" si="11"/>
        <v>FLORINE</v>
      </c>
      <c r="AG73" s="76"/>
      <c r="AH73" s="56">
        <f t="shared" si="12"/>
        <v>0</v>
      </c>
      <c r="AI73" s="85">
        <f t="shared" si="13"/>
        <v>0</v>
      </c>
    </row>
    <row r="74" spans="1:35" ht="14.1" customHeight="1" thickBot="1" x14ac:dyDescent="0.25">
      <c r="A74" s="46"/>
      <c r="B74" s="47" t="s">
        <v>39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50">
        <v>9</v>
      </c>
      <c r="N74" s="53">
        <v>9</v>
      </c>
      <c r="O74" s="50">
        <v>1</v>
      </c>
      <c r="P74" s="51">
        <v>1</v>
      </c>
      <c r="Q74" s="50">
        <v>1</v>
      </c>
      <c r="R74" s="51">
        <v>1</v>
      </c>
      <c r="S74" s="50" t="s">
        <v>33</v>
      </c>
      <c r="T74" s="51" t="s">
        <v>33</v>
      </c>
      <c r="U74" s="50" t="s">
        <v>33</v>
      </c>
      <c r="V74" s="51" t="s">
        <v>33</v>
      </c>
      <c r="W74" s="50">
        <v>1</v>
      </c>
      <c r="X74" s="51">
        <v>1</v>
      </c>
      <c r="Y74" s="107">
        <v>1</v>
      </c>
      <c r="Z74" s="108">
        <v>1</v>
      </c>
      <c r="AA74" s="48"/>
      <c r="AB74" s="48"/>
      <c r="AC74" s="48"/>
      <c r="AD74" s="48"/>
      <c r="AE74" s="48">
        <f t="shared" si="14"/>
        <v>2</v>
      </c>
      <c r="AF74" s="75" t="str">
        <f t="shared" si="11"/>
        <v>LAURIE</v>
      </c>
      <c r="AG74" s="76"/>
      <c r="AH74" s="56">
        <f t="shared" si="12"/>
        <v>4</v>
      </c>
      <c r="AI74" s="85">
        <f t="shared" si="13"/>
        <v>10</v>
      </c>
    </row>
    <row r="75" spans="1:35" ht="14.1" customHeight="1" thickBot="1" x14ac:dyDescent="0.25">
      <c r="A75" s="46"/>
      <c r="B75" s="47" t="s">
        <v>40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50">
        <v>9</v>
      </c>
      <c r="N75" s="53">
        <v>9</v>
      </c>
      <c r="O75" s="50" t="s">
        <v>33</v>
      </c>
      <c r="P75" s="51" t="s">
        <v>33</v>
      </c>
      <c r="Q75" s="50"/>
      <c r="R75" s="51" t="s">
        <v>33</v>
      </c>
      <c r="S75" s="50" t="s">
        <v>33</v>
      </c>
      <c r="T75" s="51" t="s">
        <v>33</v>
      </c>
      <c r="U75" s="50">
        <v>1</v>
      </c>
      <c r="V75" s="51">
        <v>1</v>
      </c>
      <c r="W75" s="50" t="s">
        <v>33</v>
      </c>
      <c r="X75" s="51" t="s">
        <v>33</v>
      </c>
      <c r="Y75" s="107">
        <v>5</v>
      </c>
      <c r="Z75" s="108">
        <v>5</v>
      </c>
      <c r="AA75" s="48"/>
      <c r="AB75" s="48"/>
      <c r="AC75" s="48"/>
      <c r="AD75" s="48"/>
      <c r="AE75" s="48">
        <f t="shared" si="14"/>
        <v>2</v>
      </c>
      <c r="AF75" s="75" t="str">
        <f t="shared" si="11"/>
        <v>MARIE-ANGE</v>
      </c>
      <c r="AG75" s="76"/>
      <c r="AH75" s="56">
        <f t="shared" si="12"/>
        <v>1</v>
      </c>
      <c r="AI75" s="85">
        <f t="shared" si="13"/>
        <v>9</v>
      </c>
    </row>
    <row r="76" spans="1:35" ht="14.1" customHeight="1" thickBot="1" x14ac:dyDescent="0.25">
      <c r="A76" s="46"/>
      <c r="B76" s="47" t="s">
        <v>41</v>
      </c>
      <c r="C76" s="48"/>
      <c r="D76" s="48"/>
      <c r="E76" s="48"/>
      <c r="F76" s="48"/>
      <c r="G76" s="48"/>
      <c r="H76" s="48"/>
      <c r="I76" s="48"/>
      <c r="J76" s="48"/>
      <c r="K76" s="48"/>
      <c r="L76" s="49"/>
      <c r="M76" s="50">
        <v>1</v>
      </c>
      <c r="N76" s="53">
        <v>1</v>
      </c>
      <c r="O76" s="50">
        <v>9</v>
      </c>
      <c r="P76" s="51">
        <v>9</v>
      </c>
      <c r="Q76" s="50">
        <v>1</v>
      </c>
      <c r="R76" s="51">
        <v>1</v>
      </c>
      <c r="S76" s="50">
        <v>1</v>
      </c>
      <c r="T76" s="51">
        <v>1</v>
      </c>
      <c r="U76" s="50" t="s">
        <v>33</v>
      </c>
      <c r="V76" s="51" t="s">
        <v>33</v>
      </c>
      <c r="W76" s="50">
        <v>2</v>
      </c>
      <c r="X76" s="51">
        <v>2</v>
      </c>
      <c r="Y76" s="107" t="s">
        <v>33</v>
      </c>
      <c r="Z76" s="108" t="s">
        <v>33</v>
      </c>
      <c r="AA76" s="48"/>
      <c r="AB76" s="48"/>
      <c r="AC76" s="48"/>
      <c r="AD76" s="48"/>
      <c r="AE76" s="48">
        <f t="shared" si="14"/>
        <v>2</v>
      </c>
      <c r="AF76" s="75" t="str">
        <f t="shared" si="11"/>
        <v>MARINE</v>
      </c>
      <c r="AG76" s="76"/>
      <c r="AH76" s="56">
        <f t="shared" si="12"/>
        <v>4</v>
      </c>
      <c r="AI76" s="85">
        <f t="shared" si="13"/>
        <v>8</v>
      </c>
    </row>
    <row r="77" spans="1:35" ht="14.1" customHeight="1" thickBot="1" x14ac:dyDescent="0.25">
      <c r="A77" s="46"/>
      <c r="B77" s="47" t="s">
        <v>42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52">
        <v>6</v>
      </c>
      <c r="N77" s="53">
        <v>6</v>
      </c>
      <c r="O77" s="50">
        <v>9</v>
      </c>
      <c r="P77" s="51">
        <v>9</v>
      </c>
      <c r="Q77" s="50">
        <v>5</v>
      </c>
      <c r="R77" s="51">
        <v>5</v>
      </c>
      <c r="S77" s="50">
        <v>5</v>
      </c>
      <c r="T77" s="51">
        <v>5</v>
      </c>
      <c r="U77" s="50">
        <v>5</v>
      </c>
      <c r="V77" s="51">
        <v>5</v>
      </c>
      <c r="W77" s="50">
        <v>5</v>
      </c>
      <c r="X77" s="51">
        <v>5</v>
      </c>
      <c r="Y77" s="107">
        <v>5</v>
      </c>
      <c r="Z77" s="108">
        <v>5</v>
      </c>
      <c r="AA77" s="48"/>
      <c r="AB77" s="48"/>
      <c r="AC77" s="48"/>
      <c r="AD77" s="48"/>
      <c r="AE77" s="48">
        <f t="shared" si="14"/>
        <v>2</v>
      </c>
      <c r="AF77" s="75" t="str">
        <f t="shared" si="11"/>
        <v>MARJORIE</v>
      </c>
      <c r="AG77" s="76"/>
      <c r="AH77" s="56">
        <f t="shared" si="12"/>
        <v>0</v>
      </c>
      <c r="AI77" s="85">
        <f t="shared" si="13"/>
        <v>2</v>
      </c>
    </row>
    <row r="78" spans="1:35" ht="14.1" customHeight="1" thickBot="1" x14ac:dyDescent="0.25">
      <c r="A78" s="46"/>
      <c r="B78" s="47" t="s">
        <v>43</v>
      </c>
      <c r="C78" s="48"/>
      <c r="D78" s="48"/>
      <c r="E78" s="48"/>
      <c r="F78" s="48"/>
      <c r="G78" s="48"/>
      <c r="H78" s="48"/>
      <c r="I78" s="48"/>
      <c r="J78" s="48"/>
      <c r="K78" s="48"/>
      <c r="L78" s="49"/>
      <c r="M78" s="50">
        <v>9</v>
      </c>
      <c r="N78" s="53">
        <v>9</v>
      </c>
      <c r="O78" s="50">
        <v>2</v>
      </c>
      <c r="P78" s="51">
        <v>2</v>
      </c>
      <c r="Q78" s="50">
        <v>2</v>
      </c>
      <c r="R78" s="51">
        <v>2</v>
      </c>
      <c r="S78" s="50" t="s">
        <v>33</v>
      </c>
      <c r="T78" s="51" t="s">
        <v>33</v>
      </c>
      <c r="U78" s="50" t="s">
        <v>33</v>
      </c>
      <c r="V78" s="51" t="s">
        <v>33</v>
      </c>
      <c r="W78" s="50" t="s">
        <v>33</v>
      </c>
      <c r="X78" s="51" t="s">
        <v>33</v>
      </c>
      <c r="Y78" s="107">
        <v>2</v>
      </c>
      <c r="Z78" s="108">
        <v>2</v>
      </c>
      <c r="AA78" s="48"/>
      <c r="AB78" s="48"/>
      <c r="AC78" s="48"/>
      <c r="AD78" s="48"/>
      <c r="AE78" s="48">
        <f t="shared" si="14"/>
        <v>2</v>
      </c>
      <c r="AF78" s="75" t="str">
        <f t="shared" si="11"/>
        <v>SABINE</v>
      </c>
      <c r="AG78" s="76"/>
      <c r="AH78" s="56">
        <f t="shared" si="12"/>
        <v>3</v>
      </c>
      <c r="AI78" s="85">
        <f t="shared" si="13"/>
        <v>11</v>
      </c>
    </row>
    <row r="79" spans="1:35" ht="14.1" customHeight="1" thickBot="1" x14ac:dyDescent="0.25">
      <c r="A79" s="46"/>
      <c r="B79" s="47" t="s">
        <v>75</v>
      </c>
      <c r="C79" s="48" t="s">
        <v>36</v>
      </c>
      <c r="D79" s="48"/>
      <c r="E79" s="48"/>
      <c r="F79" s="48"/>
      <c r="G79" s="48"/>
      <c r="H79" s="48"/>
      <c r="I79" s="48"/>
      <c r="J79" s="48"/>
      <c r="K79" s="48"/>
      <c r="L79" s="49"/>
      <c r="M79" s="50">
        <v>5</v>
      </c>
      <c r="N79" s="53">
        <v>5</v>
      </c>
      <c r="O79" s="50">
        <v>5</v>
      </c>
      <c r="P79" s="53">
        <v>5</v>
      </c>
      <c r="Q79" s="50">
        <v>5</v>
      </c>
      <c r="R79" s="53">
        <v>5</v>
      </c>
      <c r="S79" s="50">
        <v>5</v>
      </c>
      <c r="T79" s="53">
        <v>5</v>
      </c>
      <c r="U79" s="50">
        <v>5</v>
      </c>
      <c r="V79" s="53">
        <v>5</v>
      </c>
      <c r="W79" s="50">
        <v>5</v>
      </c>
      <c r="X79" s="53">
        <v>5</v>
      </c>
      <c r="Y79" s="50">
        <v>5</v>
      </c>
      <c r="Z79" s="53">
        <v>5</v>
      </c>
      <c r="AA79" s="48"/>
      <c r="AB79" s="48"/>
      <c r="AC79" s="48"/>
      <c r="AD79" s="48"/>
      <c r="AE79" s="128" t="str">
        <f>IF(COUNTIF(M79:P79,5)=4,"-",COUNTIF(E79:AD79,9))</f>
        <v>-</v>
      </c>
      <c r="AF79" s="75" t="s">
        <v>75</v>
      </c>
      <c r="AG79" s="76"/>
      <c r="AH79" s="56">
        <f>((COUNTIF(F79:AB79,8))+(COUNTIF(F79:AB79,1))+(COUNTIF(F79:AB79,2))+(COUNTIF(F79:AB79,3))+(COUNTIF(F79:AB79,4)))/2</f>
        <v>0</v>
      </c>
      <c r="AI79" s="85">
        <f t="shared" si="13"/>
        <v>12</v>
      </c>
    </row>
    <row r="80" spans="1:35" ht="14.1" customHeight="1" thickBot="1" x14ac:dyDescent="0.25">
      <c r="A80" s="46"/>
      <c r="B80" s="47" t="s">
        <v>44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50">
        <v>2</v>
      </c>
      <c r="N80" s="53">
        <v>2</v>
      </c>
      <c r="O80" s="50">
        <v>9</v>
      </c>
      <c r="P80" s="51">
        <v>9</v>
      </c>
      <c r="Q80" s="50" t="s">
        <v>33</v>
      </c>
      <c r="R80" s="51" t="s">
        <v>33</v>
      </c>
      <c r="S80" s="50">
        <v>2</v>
      </c>
      <c r="T80" s="51">
        <v>2</v>
      </c>
      <c r="U80" s="50">
        <v>2</v>
      </c>
      <c r="V80" s="51">
        <v>2</v>
      </c>
      <c r="W80" s="50" t="s">
        <v>33</v>
      </c>
      <c r="X80" s="51" t="s">
        <v>33</v>
      </c>
      <c r="Y80" s="107">
        <v>5</v>
      </c>
      <c r="Z80" s="108">
        <v>5</v>
      </c>
      <c r="AA80" s="48"/>
      <c r="AB80" s="48"/>
      <c r="AC80" s="48"/>
      <c r="AD80" s="48"/>
      <c r="AE80" s="48">
        <f t="shared" si="14"/>
        <v>2</v>
      </c>
      <c r="AF80" s="75" t="str">
        <f>AF59</f>
        <v>VIOLAINE</v>
      </c>
      <c r="AG80" s="76"/>
      <c r="AH80" s="56">
        <f t="shared" si="12"/>
        <v>3</v>
      </c>
      <c r="AI80" s="85">
        <f t="shared" si="13"/>
        <v>13</v>
      </c>
    </row>
    <row r="81" spans="1:35" ht="14.1" customHeight="1" thickBot="1" x14ac:dyDescent="0.25">
      <c r="A81" s="46"/>
      <c r="B81" s="62" t="s">
        <v>76</v>
      </c>
      <c r="C81" s="48" t="s">
        <v>36</v>
      </c>
      <c r="D81" s="48"/>
      <c r="E81" s="48"/>
      <c r="F81" s="48"/>
      <c r="G81" s="48"/>
      <c r="H81" s="48"/>
      <c r="I81" s="48"/>
      <c r="J81" s="48"/>
      <c r="K81" s="48"/>
      <c r="L81" s="48"/>
      <c r="M81" s="50">
        <v>5</v>
      </c>
      <c r="N81" s="53">
        <v>5</v>
      </c>
      <c r="O81" s="50">
        <v>5</v>
      </c>
      <c r="P81" s="51">
        <v>5</v>
      </c>
      <c r="Q81" s="52">
        <v>5</v>
      </c>
      <c r="R81" s="53">
        <v>5</v>
      </c>
      <c r="S81" s="50">
        <v>5</v>
      </c>
      <c r="T81" s="51">
        <v>5</v>
      </c>
      <c r="U81" s="52">
        <v>5</v>
      </c>
      <c r="V81" s="53">
        <v>5</v>
      </c>
      <c r="W81" s="50">
        <v>5</v>
      </c>
      <c r="X81" s="51">
        <v>5</v>
      </c>
      <c r="Y81" s="110">
        <v>5</v>
      </c>
      <c r="Z81" s="111">
        <v>5</v>
      </c>
      <c r="AA81" s="48"/>
      <c r="AB81" s="48"/>
      <c r="AC81" s="48"/>
      <c r="AD81" s="59"/>
      <c r="AE81" s="48" t="str">
        <f t="shared" si="14"/>
        <v>-</v>
      </c>
      <c r="AF81" s="75" t="str">
        <f>AF60</f>
        <v>Lucas</v>
      </c>
      <c r="AG81" s="76"/>
      <c r="AH81" s="56">
        <f t="shared" si="12"/>
        <v>0</v>
      </c>
      <c r="AI81" s="85">
        <f t="shared" si="13"/>
        <v>12</v>
      </c>
    </row>
    <row r="82" spans="1:35" ht="14.1" customHeight="1" thickBot="1" x14ac:dyDescent="0.25">
      <c r="A82" s="46"/>
      <c r="B82" s="62" t="s">
        <v>20</v>
      </c>
      <c r="C82" s="48" t="s">
        <v>36</v>
      </c>
      <c r="D82" s="60"/>
      <c r="E82" s="48"/>
      <c r="F82" s="48"/>
      <c r="G82" s="48"/>
      <c r="H82" s="48"/>
      <c r="I82" s="48"/>
      <c r="J82" s="48"/>
      <c r="K82" s="48"/>
      <c r="L82" s="48"/>
      <c r="M82" s="50">
        <v>5</v>
      </c>
      <c r="N82" s="53">
        <v>5</v>
      </c>
      <c r="O82" s="50">
        <v>5</v>
      </c>
      <c r="P82" s="51">
        <v>5</v>
      </c>
      <c r="Q82" s="52">
        <v>5</v>
      </c>
      <c r="R82" s="53">
        <v>5</v>
      </c>
      <c r="S82" s="50">
        <v>5</v>
      </c>
      <c r="T82" s="51">
        <v>5</v>
      </c>
      <c r="U82" s="52">
        <v>5</v>
      </c>
      <c r="V82" s="53">
        <v>5</v>
      </c>
      <c r="W82" s="50">
        <v>5</v>
      </c>
      <c r="X82" s="51">
        <v>5</v>
      </c>
      <c r="Y82" s="110">
        <v>5</v>
      </c>
      <c r="Z82" s="111">
        <v>5</v>
      </c>
      <c r="AA82" s="48"/>
      <c r="AB82" s="48"/>
      <c r="AC82" s="48"/>
      <c r="AD82" s="59"/>
      <c r="AE82" s="48" t="str">
        <f t="shared" si="14"/>
        <v>-</v>
      </c>
      <c r="AF82" s="75" t="str">
        <f>AF61</f>
        <v>Emeline</v>
      </c>
      <c r="AG82" s="76"/>
      <c r="AH82" s="56">
        <f t="shared" si="12"/>
        <v>0</v>
      </c>
      <c r="AI82" s="85">
        <f t="shared" si="13"/>
        <v>7</v>
      </c>
    </row>
    <row r="83" spans="1:35" ht="12" customHeight="1" x14ac:dyDescent="0.2">
      <c r="A83" s="46"/>
      <c r="B83" s="62" t="s">
        <v>45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50">
        <v>9</v>
      </c>
      <c r="N83" s="53">
        <v>9</v>
      </c>
      <c r="O83" s="50">
        <v>1</v>
      </c>
      <c r="P83" s="51">
        <v>1</v>
      </c>
      <c r="Q83" s="52">
        <v>1</v>
      </c>
      <c r="R83" s="53">
        <v>1</v>
      </c>
      <c r="S83" s="50">
        <v>1</v>
      </c>
      <c r="T83" s="51">
        <v>1</v>
      </c>
      <c r="U83" s="52">
        <v>1</v>
      </c>
      <c r="V83" s="53">
        <v>1</v>
      </c>
      <c r="W83" s="50">
        <v>1</v>
      </c>
      <c r="X83" s="51">
        <v>1</v>
      </c>
      <c r="Y83" s="110">
        <v>1</v>
      </c>
      <c r="Z83" s="111">
        <v>1</v>
      </c>
      <c r="AA83" s="48"/>
      <c r="AB83" s="48"/>
      <c r="AC83" s="48"/>
      <c r="AD83" s="48"/>
      <c r="AE83" s="48">
        <f t="shared" si="14"/>
        <v>2</v>
      </c>
      <c r="AF83" s="75" t="str">
        <f>AF62</f>
        <v>Raphaël</v>
      </c>
      <c r="AG83" s="76"/>
      <c r="AH83" s="56">
        <f t="shared" si="12"/>
        <v>6</v>
      </c>
      <c r="AI83" s="85">
        <f t="shared" si="13"/>
        <v>19</v>
      </c>
    </row>
    <row r="84" spans="1:35" ht="12" customHeight="1" x14ac:dyDescent="0.2">
      <c r="B84" s="47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64" t="str">
        <f>"PR"&amp;((COUNTIF(M69:N83,1)/2))</f>
        <v>PR2</v>
      </c>
      <c r="N84" s="64" t="str">
        <f>"EPN"&amp;((COUNTIF(M69:N83,2)/2))</f>
        <v>EPN1</v>
      </c>
      <c r="O84" s="64" t="str">
        <f>"PR"&amp;((COUNTIF(O69:P83,1)/2))</f>
        <v>PR2</v>
      </c>
      <c r="P84" s="64" t="str">
        <f>"EPN"&amp;((COUNTIF(O69:P83,2)/2))</f>
        <v>EPN1</v>
      </c>
      <c r="Q84" s="64" t="str">
        <f>"PR"&amp;((COUNTIF(Q69:R83,1)/2))</f>
        <v>PR3</v>
      </c>
      <c r="R84" s="64" t="str">
        <f>"EPN"&amp;((COUNTIF(Q69:R83,2)/2))</f>
        <v>EPN1</v>
      </c>
      <c r="S84" s="64" t="str">
        <f>"PR"&amp;((COUNTIF(S69:T83,1)/2))</f>
        <v>PR3</v>
      </c>
      <c r="T84" s="64" t="str">
        <f>"EPN"&amp;((COUNTIF(S69:T83,2)/2))</f>
        <v>EPN1</v>
      </c>
      <c r="U84" s="64" t="str">
        <f>"PR"&amp;((COUNTIF(U69:V83,1)/2))</f>
        <v>PR3</v>
      </c>
      <c r="V84" s="64" t="str">
        <f>"EPN"&amp;((COUNTIF(U69:V83,2)/2))</f>
        <v>EPN1</v>
      </c>
      <c r="W84" s="64" t="str">
        <f>"PR"&amp;((COUNTIF(W69:X83,1)/2))</f>
        <v>PR3</v>
      </c>
      <c r="X84" s="64" t="str">
        <f>"EPN"&amp;((COUNTIF(W69:X83,2)/2))</f>
        <v>EPN1</v>
      </c>
      <c r="Y84" s="102" t="str">
        <f>"PR"&amp;((COUNTIF(Y69:Z83,1)/2))</f>
        <v>PR3</v>
      </c>
      <c r="Z84" s="112" t="str">
        <f>"EPN"&amp;((COUNTIF(Y69:Z83,2)/2))</f>
        <v>EPN1</v>
      </c>
      <c r="AA84" s="86"/>
      <c r="AB84" s="86"/>
      <c r="AC84" s="86"/>
      <c r="AD84" s="86"/>
      <c r="AF84" s="77"/>
      <c r="AG84" s="77"/>
      <c r="AH84" s="65">
        <f>SUM(AH69:AH83)</f>
        <v>27</v>
      </c>
      <c r="AI84" s="65">
        <f>IF(AH84="","",AI63+AH84)</f>
        <v>84</v>
      </c>
    </row>
    <row r="85" spans="1:35" ht="10.5" customHeight="1" x14ac:dyDescent="0.2"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35">
        <f>COUNTIF(M69:N83,1)/2+COUNTIF(M69:N83,2)/2</f>
        <v>3</v>
      </c>
      <c r="N85" s="136"/>
      <c r="O85" s="135">
        <f>COUNTIF(O69:P83,1)/2+COUNTIF(O69:P83,2)/2</f>
        <v>3</v>
      </c>
      <c r="P85" s="136"/>
      <c r="Q85" s="135">
        <f>COUNTIF(Q69:R83,1)/2+COUNTIF(Q69:R83,2)/2</f>
        <v>4</v>
      </c>
      <c r="R85" s="136"/>
      <c r="S85" s="135">
        <f>COUNTIF(S69:T83,1)/2+COUNTIF(S69:T83,2)/2</f>
        <v>4</v>
      </c>
      <c r="T85" s="136"/>
      <c r="U85" s="135">
        <f>COUNTIF(U69:V83,1)/2+COUNTIF(U69:V83,2)/2</f>
        <v>4</v>
      </c>
      <c r="V85" s="136"/>
      <c r="W85" s="135">
        <f>COUNTIF(W69:X83,1)/2+COUNTIF(W69:X83,2)/2</f>
        <v>4</v>
      </c>
      <c r="X85" s="136"/>
      <c r="Y85" s="153">
        <f>COUNTIF(Y69:Z83,1)/2+COUNTIF(Y69:Z83,2)/2</f>
        <v>4</v>
      </c>
      <c r="Z85" s="154"/>
      <c r="AA85" s="140"/>
      <c r="AB85" s="140"/>
      <c r="AC85" s="140"/>
      <c r="AD85" s="140"/>
    </row>
    <row r="86" spans="1:35" s="58" customFormat="1" ht="13.5" customHeight="1" x14ac:dyDescent="0.2">
      <c r="B86" s="123"/>
      <c r="C86" s="123"/>
      <c r="D86" s="129"/>
      <c r="E86" s="129"/>
      <c r="F86" s="129"/>
      <c r="G86" s="129"/>
      <c r="H86" s="129"/>
      <c r="I86" s="129"/>
      <c r="J86" s="129"/>
      <c r="K86" s="129"/>
      <c r="L86" s="129" t="s">
        <v>47</v>
      </c>
      <c r="M86" s="129"/>
      <c r="N86" s="129" t="s">
        <v>48</v>
      </c>
      <c r="O86" s="129"/>
      <c r="P86" s="129" t="s">
        <v>49</v>
      </c>
      <c r="Q86" s="129"/>
      <c r="R86" s="129" t="s">
        <v>50</v>
      </c>
      <c r="S86" s="129"/>
      <c r="T86" s="129" t="s">
        <v>51</v>
      </c>
      <c r="U86" s="129"/>
      <c r="V86" s="129" t="s">
        <v>52</v>
      </c>
      <c r="W86" s="129"/>
      <c r="X86" s="129" t="s">
        <v>53</v>
      </c>
      <c r="Y86" s="129"/>
      <c r="Z86" s="129" t="s">
        <v>54</v>
      </c>
      <c r="AA86" s="129"/>
      <c r="AB86" s="129"/>
      <c r="AC86" s="129"/>
      <c r="AD86" s="67"/>
      <c r="AE86" s="67"/>
      <c r="AF86" s="68"/>
      <c r="AG86" s="68"/>
    </row>
    <row r="87" spans="1:35" ht="3.75" customHeight="1" thickBot="1" x14ac:dyDescent="0.4">
      <c r="A87" s="69"/>
      <c r="B87" s="69"/>
      <c r="C87" s="69"/>
      <c r="D87" s="69"/>
      <c r="E87" s="70"/>
      <c r="F87" s="70"/>
      <c r="G87" s="70"/>
      <c r="H87" s="70"/>
      <c r="I87" s="127"/>
      <c r="J87" s="127"/>
      <c r="K87" s="127"/>
      <c r="L87" s="127"/>
      <c r="M87" s="127"/>
      <c r="N87" s="127"/>
      <c r="O87" s="72"/>
      <c r="P87" s="73"/>
      <c r="Q87" s="73"/>
      <c r="R87" s="73"/>
    </row>
    <row r="88" spans="1:35" s="42" customFormat="1" ht="24" thickBot="1" x14ac:dyDescent="0.4">
      <c r="B88" s="43"/>
      <c r="C88" s="150" t="s">
        <v>60</v>
      </c>
      <c r="D88" s="150"/>
      <c r="E88" s="150"/>
      <c r="F88" s="150"/>
      <c r="G88" s="150"/>
      <c r="H88" s="142">
        <f>H67+1</f>
        <v>43708</v>
      </c>
      <c r="I88" s="142"/>
      <c r="J88" s="143" t="s">
        <v>28</v>
      </c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F88" s="151" t="s">
        <v>29</v>
      </c>
      <c r="AG88" s="152"/>
      <c r="AH88" s="44" t="s">
        <v>30</v>
      </c>
      <c r="AI88" s="44" t="s">
        <v>31</v>
      </c>
    </row>
    <row r="89" spans="1:35" ht="3.75" customHeight="1" thickBot="1" x14ac:dyDescent="0.25"/>
    <row r="90" spans="1:35" ht="14.1" customHeight="1" thickBot="1" x14ac:dyDescent="0.25">
      <c r="A90" s="46"/>
      <c r="B90" s="47" t="s">
        <v>32</v>
      </c>
      <c r="C90" s="48"/>
      <c r="D90" s="48"/>
      <c r="E90" s="49"/>
      <c r="F90" s="49"/>
      <c r="G90" s="49"/>
      <c r="H90" s="49"/>
      <c r="I90" s="50">
        <v>1</v>
      </c>
      <c r="J90" s="53">
        <v>1</v>
      </c>
      <c r="K90" s="50">
        <v>1</v>
      </c>
      <c r="L90" s="51">
        <v>1</v>
      </c>
      <c r="M90" s="52">
        <v>9</v>
      </c>
      <c r="N90" s="53">
        <v>9</v>
      </c>
      <c r="O90" s="50">
        <v>1</v>
      </c>
      <c r="P90" s="51">
        <v>1</v>
      </c>
      <c r="Q90" s="50" t="s">
        <v>33</v>
      </c>
      <c r="R90" s="51" t="s">
        <v>33</v>
      </c>
      <c r="S90" s="50" t="s">
        <v>33</v>
      </c>
      <c r="T90" s="51" t="s">
        <v>33</v>
      </c>
      <c r="U90" s="50">
        <v>1</v>
      </c>
      <c r="V90" s="51">
        <v>1</v>
      </c>
      <c r="W90" s="50">
        <v>1</v>
      </c>
      <c r="X90" s="51">
        <v>1</v>
      </c>
      <c r="Y90" s="49"/>
      <c r="Z90" s="48"/>
      <c r="AA90" s="48"/>
      <c r="AB90" s="48"/>
      <c r="AC90" s="48"/>
      <c r="AD90" s="48"/>
      <c r="AE90" s="48">
        <f>IF(COUNTIF(M90:P90,5)=4,"-",COUNTIF(E90:AD90,9))</f>
        <v>2</v>
      </c>
      <c r="AF90" s="75" t="str">
        <f t="shared" ref="AF90:AF99" si="15">AF69</f>
        <v>BRUNO</v>
      </c>
      <c r="AG90" s="76"/>
      <c r="AH90" s="56">
        <f t="shared" ref="AH90:AH104" si="16">((COUNTIF(F90:AB90,8))+(COUNTIF(F90:AB90,1))+(COUNTIF(F90:AB90,2))+(COUNTIF(F90:AB90,3))+(COUNTIF(F90:AB90,4)))/2</f>
        <v>5</v>
      </c>
      <c r="AI90" s="87">
        <f t="shared" ref="AI90:AI104" si="17">AH5+AH27+AH48+AH69+AH90</f>
        <v>13</v>
      </c>
    </row>
    <row r="91" spans="1:35" ht="14.1" customHeight="1" thickBot="1" x14ac:dyDescent="0.25">
      <c r="A91" s="46"/>
      <c r="B91" s="47" t="s">
        <v>34</v>
      </c>
      <c r="C91" s="48" t="s">
        <v>36</v>
      </c>
      <c r="D91" s="48"/>
      <c r="E91" s="49"/>
      <c r="F91" s="49"/>
      <c r="G91" s="49"/>
      <c r="H91" s="49"/>
      <c r="I91" s="50">
        <v>5</v>
      </c>
      <c r="J91" s="53">
        <v>5</v>
      </c>
      <c r="K91" s="50">
        <v>5</v>
      </c>
      <c r="L91" s="51">
        <v>5</v>
      </c>
      <c r="M91" s="52">
        <v>5</v>
      </c>
      <c r="N91" s="53">
        <v>5</v>
      </c>
      <c r="O91" s="50">
        <v>5</v>
      </c>
      <c r="P91" s="51">
        <v>5</v>
      </c>
      <c r="Q91" s="50">
        <v>5</v>
      </c>
      <c r="R91" s="51">
        <v>5</v>
      </c>
      <c r="S91" s="50">
        <v>5</v>
      </c>
      <c r="T91" s="51">
        <v>5</v>
      </c>
      <c r="U91" s="50">
        <v>5</v>
      </c>
      <c r="V91" s="51">
        <v>5</v>
      </c>
      <c r="W91" s="50">
        <v>5</v>
      </c>
      <c r="X91" s="51">
        <v>5</v>
      </c>
      <c r="Y91" s="49"/>
      <c r="Z91" s="48"/>
      <c r="AA91" s="48"/>
      <c r="AB91" s="48"/>
      <c r="AC91" s="48"/>
      <c r="AD91" s="48"/>
      <c r="AE91" s="48" t="str">
        <f t="shared" ref="AE91:AE104" si="18">IF(COUNTIF(M91:P91,5)=4,"-",COUNTIF(E91:AD91,9))</f>
        <v>-</v>
      </c>
      <c r="AF91" s="75" t="str">
        <f t="shared" si="15"/>
        <v>CHRISTINE</v>
      </c>
      <c r="AG91" s="76"/>
      <c r="AH91" s="56">
        <f t="shared" si="16"/>
        <v>0</v>
      </c>
      <c r="AI91" s="87">
        <f t="shared" si="17"/>
        <v>9</v>
      </c>
    </row>
    <row r="92" spans="1:35" ht="14.1" customHeight="1" thickBot="1" x14ac:dyDescent="0.25">
      <c r="A92" s="46"/>
      <c r="B92" s="47" t="s">
        <v>35</v>
      </c>
      <c r="C92" s="48" t="s">
        <v>36</v>
      </c>
      <c r="D92" s="48"/>
      <c r="E92" s="49"/>
      <c r="F92" s="49"/>
      <c r="G92" s="49"/>
      <c r="H92" s="49"/>
      <c r="I92" s="50">
        <v>5</v>
      </c>
      <c r="J92" s="53">
        <v>5</v>
      </c>
      <c r="K92" s="50">
        <v>5</v>
      </c>
      <c r="L92" s="53">
        <v>5</v>
      </c>
      <c r="M92" s="50">
        <v>5</v>
      </c>
      <c r="N92" s="53">
        <v>5</v>
      </c>
      <c r="O92" s="50">
        <v>5</v>
      </c>
      <c r="P92" s="53">
        <v>5</v>
      </c>
      <c r="Q92" s="50">
        <v>5</v>
      </c>
      <c r="R92" s="53">
        <v>5</v>
      </c>
      <c r="S92" s="50">
        <v>5</v>
      </c>
      <c r="T92" s="53">
        <v>5</v>
      </c>
      <c r="U92" s="50">
        <v>5</v>
      </c>
      <c r="V92" s="53">
        <v>5</v>
      </c>
      <c r="W92" s="50">
        <v>5</v>
      </c>
      <c r="X92" s="51">
        <v>5</v>
      </c>
      <c r="Y92" s="49"/>
      <c r="Z92" s="48"/>
      <c r="AA92" s="48"/>
      <c r="AB92" s="48"/>
      <c r="AC92" s="48"/>
      <c r="AD92" s="48"/>
      <c r="AE92" s="48" t="str">
        <f t="shared" si="18"/>
        <v>-</v>
      </c>
      <c r="AF92" s="75" t="str">
        <f t="shared" si="15"/>
        <v>CORINNE</v>
      </c>
      <c r="AG92" s="76"/>
      <c r="AH92" s="56">
        <f t="shared" si="16"/>
        <v>0</v>
      </c>
      <c r="AI92" s="87">
        <f t="shared" si="17"/>
        <v>0</v>
      </c>
    </row>
    <row r="93" spans="1:35" ht="14.1" customHeight="1" thickBot="1" x14ac:dyDescent="0.25">
      <c r="A93" s="46"/>
      <c r="B93" s="47" t="s">
        <v>37</v>
      </c>
      <c r="C93" s="48"/>
      <c r="D93" s="48"/>
      <c r="E93" s="49"/>
      <c r="F93" s="49"/>
      <c r="G93" s="49"/>
      <c r="H93" s="49"/>
      <c r="I93" s="50">
        <v>5</v>
      </c>
      <c r="J93" s="53">
        <v>5</v>
      </c>
      <c r="K93" s="50">
        <v>5</v>
      </c>
      <c r="L93" s="53">
        <v>5</v>
      </c>
      <c r="M93" s="50">
        <v>5</v>
      </c>
      <c r="N93" s="53">
        <v>5</v>
      </c>
      <c r="O93" s="50">
        <v>5</v>
      </c>
      <c r="P93" s="53">
        <v>5</v>
      </c>
      <c r="Q93" s="50">
        <v>5</v>
      </c>
      <c r="R93" s="53">
        <v>5</v>
      </c>
      <c r="S93" s="50">
        <v>5</v>
      </c>
      <c r="T93" s="53">
        <v>5</v>
      </c>
      <c r="U93" s="50">
        <v>5</v>
      </c>
      <c r="V93" s="53">
        <v>5</v>
      </c>
      <c r="W93" s="50">
        <v>5</v>
      </c>
      <c r="X93" s="53">
        <v>5</v>
      </c>
      <c r="Y93" s="49"/>
      <c r="Z93" s="48"/>
      <c r="AA93" s="48"/>
      <c r="AB93" s="48"/>
      <c r="AC93" s="48"/>
      <c r="AD93" s="48"/>
      <c r="AE93" s="48" t="str">
        <f t="shared" si="18"/>
        <v>-</v>
      </c>
      <c r="AF93" s="75" t="str">
        <f t="shared" si="15"/>
        <v>FABIEN</v>
      </c>
      <c r="AG93" s="76"/>
      <c r="AH93" s="56">
        <f t="shared" si="16"/>
        <v>0</v>
      </c>
      <c r="AI93" s="87">
        <f t="shared" si="17"/>
        <v>0</v>
      </c>
    </row>
    <row r="94" spans="1:35" ht="14.65" customHeight="1" thickBot="1" x14ac:dyDescent="0.25">
      <c r="A94" s="46"/>
      <c r="B94" s="47" t="s">
        <v>38</v>
      </c>
      <c r="C94" s="48"/>
      <c r="D94" s="48"/>
      <c r="E94" s="49"/>
      <c r="F94" s="49"/>
      <c r="G94" s="49"/>
      <c r="H94" s="49"/>
      <c r="I94" s="50">
        <v>5</v>
      </c>
      <c r="J94" s="53">
        <v>5</v>
      </c>
      <c r="K94" s="50">
        <v>5</v>
      </c>
      <c r="L94" s="53">
        <v>5</v>
      </c>
      <c r="M94" s="50">
        <v>5</v>
      </c>
      <c r="N94" s="53">
        <v>5</v>
      </c>
      <c r="O94" s="50">
        <v>5</v>
      </c>
      <c r="P94" s="53">
        <v>5</v>
      </c>
      <c r="Q94" s="50">
        <v>5</v>
      </c>
      <c r="R94" s="53">
        <v>5</v>
      </c>
      <c r="S94" s="50">
        <v>5</v>
      </c>
      <c r="T94" s="53">
        <v>5</v>
      </c>
      <c r="U94" s="50">
        <v>5</v>
      </c>
      <c r="V94" s="53">
        <v>5</v>
      </c>
      <c r="W94" s="50">
        <v>5</v>
      </c>
      <c r="X94" s="53">
        <v>5</v>
      </c>
      <c r="Y94" s="49"/>
      <c r="Z94" s="48"/>
      <c r="AA94" s="48"/>
      <c r="AB94" s="48"/>
      <c r="AC94" s="48"/>
      <c r="AD94" s="48"/>
      <c r="AE94" s="48" t="str">
        <f t="shared" si="18"/>
        <v>-</v>
      </c>
      <c r="AF94" s="75" t="str">
        <f t="shared" si="15"/>
        <v>FLORINE</v>
      </c>
      <c r="AG94" s="76"/>
      <c r="AH94" s="56">
        <f t="shared" si="16"/>
        <v>0</v>
      </c>
      <c r="AI94" s="87">
        <f t="shared" si="17"/>
        <v>0</v>
      </c>
    </row>
    <row r="95" spans="1:35" ht="14.1" customHeight="1" thickBot="1" x14ac:dyDescent="0.25">
      <c r="A95" s="46"/>
      <c r="B95" s="47" t="s">
        <v>39</v>
      </c>
      <c r="C95" s="48" t="s">
        <v>36</v>
      </c>
      <c r="D95" s="48"/>
      <c r="E95" s="49"/>
      <c r="F95" s="49"/>
      <c r="G95" s="49"/>
      <c r="H95" s="49"/>
      <c r="I95" s="50">
        <v>5</v>
      </c>
      <c r="J95" s="53">
        <v>5</v>
      </c>
      <c r="K95" s="50">
        <v>5</v>
      </c>
      <c r="L95" s="53">
        <v>5</v>
      </c>
      <c r="M95" s="50">
        <v>5</v>
      </c>
      <c r="N95" s="53">
        <v>5</v>
      </c>
      <c r="O95" s="50">
        <v>5</v>
      </c>
      <c r="P95" s="53">
        <v>5</v>
      </c>
      <c r="Q95" s="50">
        <v>5</v>
      </c>
      <c r="R95" s="53">
        <v>5</v>
      </c>
      <c r="S95" s="50">
        <v>5</v>
      </c>
      <c r="T95" s="53">
        <v>5</v>
      </c>
      <c r="U95" s="50">
        <v>5</v>
      </c>
      <c r="V95" s="53">
        <v>5</v>
      </c>
      <c r="W95" s="50">
        <v>5</v>
      </c>
      <c r="X95" s="51">
        <v>5</v>
      </c>
      <c r="Y95" s="48"/>
      <c r="Z95" s="48"/>
      <c r="AA95" s="48"/>
      <c r="AB95" s="48"/>
      <c r="AC95" s="48"/>
      <c r="AD95" s="48"/>
      <c r="AE95" s="48" t="str">
        <f t="shared" si="18"/>
        <v>-</v>
      </c>
      <c r="AF95" s="75" t="str">
        <f t="shared" si="15"/>
        <v>LAURIE</v>
      </c>
      <c r="AG95" s="76"/>
      <c r="AH95" s="56">
        <f t="shared" si="16"/>
        <v>0</v>
      </c>
      <c r="AI95" s="87">
        <f t="shared" si="17"/>
        <v>10</v>
      </c>
    </row>
    <row r="96" spans="1:35" ht="14.1" customHeight="1" thickBot="1" x14ac:dyDescent="0.25">
      <c r="A96" s="46"/>
      <c r="B96" s="47" t="s">
        <v>40</v>
      </c>
      <c r="C96" s="48"/>
      <c r="D96" s="48"/>
      <c r="E96" s="49"/>
      <c r="F96" s="49"/>
      <c r="G96" s="49"/>
      <c r="H96" s="49"/>
      <c r="I96" s="50">
        <v>1</v>
      </c>
      <c r="J96" s="53">
        <v>1</v>
      </c>
      <c r="K96" s="50"/>
      <c r="L96" s="51"/>
      <c r="M96" s="52">
        <v>1</v>
      </c>
      <c r="N96" s="53">
        <v>1</v>
      </c>
      <c r="O96" s="50">
        <v>9</v>
      </c>
      <c r="P96" s="51">
        <v>9</v>
      </c>
      <c r="Q96" s="50">
        <v>1</v>
      </c>
      <c r="R96" s="51">
        <v>1</v>
      </c>
      <c r="S96" s="50"/>
      <c r="T96" s="51"/>
      <c r="U96" s="50" t="s">
        <v>33</v>
      </c>
      <c r="V96" s="51" t="s">
        <v>33</v>
      </c>
      <c r="W96" s="50">
        <v>1</v>
      </c>
      <c r="X96" s="51">
        <v>1</v>
      </c>
      <c r="Y96" s="48"/>
      <c r="Z96" s="48"/>
      <c r="AA96" s="48"/>
      <c r="AB96" s="48"/>
      <c r="AC96" s="48"/>
      <c r="AD96" s="48"/>
      <c r="AE96" s="48">
        <f t="shared" si="18"/>
        <v>2</v>
      </c>
      <c r="AF96" s="75" t="str">
        <f t="shared" si="15"/>
        <v>MARIE-ANGE</v>
      </c>
      <c r="AG96" s="76"/>
      <c r="AH96" s="56">
        <f t="shared" si="16"/>
        <v>4</v>
      </c>
      <c r="AI96" s="87">
        <f t="shared" si="17"/>
        <v>9</v>
      </c>
    </row>
    <row r="97" spans="1:35" ht="14.1" customHeight="1" thickBot="1" x14ac:dyDescent="0.25">
      <c r="A97" s="46"/>
      <c r="B97" s="47" t="s">
        <v>41</v>
      </c>
      <c r="C97" s="48" t="s">
        <v>36</v>
      </c>
      <c r="D97" s="48"/>
      <c r="E97" s="49"/>
      <c r="F97" s="49"/>
      <c r="G97" s="49"/>
      <c r="H97" s="88"/>
      <c r="I97" s="50">
        <v>5</v>
      </c>
      <c r="J97" s="53">
        <v>5</v>
      </c>
      <c r="K97" s="50">
        <v>5</v>
      </c>
      <c r="L97" s="53">
        <v>5</v>
      </c>
      <c r="M97" s="50">
        <v>5</v>
      </c>
      <c r="N97" s="53">
        <v>5</v>
      </c>
      <c r="O97" s="50">
        <v>5</v>
      </c>
      <c r="P97" s="53">
        <v>5</v>
      </c>
      <c r="Q97" s="50">
        <v>5</v>
      </c>
      <c r="R97" s="53">
        <v>5</v>
      </c>
      <c r="S97" s="50">
        <v>5</v>
      </c>
      <c r="T97" s="53">
        <v>5</v>
      </c>
      <c r="U97" s="50">
        <v>5</v>
      </c>
      <c r="V97" s="53">
        <v>5</v>
      </c>
      <c r="W97" s="50">
        <v>5</v>
      </c>
      <c r="X97" s="51">
        <v>5</v>
      </c>
      <c r="Y97" s="48"/>
      <c r="Z97" s="48"/>
      <c r="AA97" s="48"/>
      <c r="AB97" s="48"/>
      <c r="AC97" s="48"/>
      <c r="AD97" s="48"/>
      <c r="AE97" s="48" t="str">
        <f t="shared" si="18"/>
        <v>-</v>
      </c>
      <c r="AF97" s="75" t="str">
        <f t="shared" si="15"/>
        <v>MARINE</v>
      </c>
      <c r="AG97" s="76"/>
      <c r="AH97" s="56">
        <f t="shared" si="16"/>
        <v>0</v>
      </c>
      <c r="AI97" s="87">
        <f t="shared" si="17"/>
        <v>8</v>
      </c>
    </row>
    <row r="98" spans="1:35" ht="14.1" customHeight="1" thickBot="1" x14ac:dyDescent="0.25">
      <c r="A98" s="46"/>
      <c r="B98" s="47" t="s">
        <v>42</v>
      </c>
      <c r="C98" s="48" t="s">
        <v>36</v>
      </c>
      <c r="D98" s="48"/>
      <c r="E98" s="49"/>
      <c r="F98" s="49"/>
      <c r="G98" s="49"/>
      <c r="H98" s="49"/>
      <c r="I98" s="50">
        <v>5</v>
      </c>
      <c r="J98" s="53">
        <v>5</v>
      </c>
      <c r="K98" s="50">
        <v>5</v>
      </c>
      <c r="L98" s="51">
        <v>5</v>
      </c>
      <c r="M98" s="52">
        <v>5</v>
      </c>
      <c r="N98" s="53">
        <v>5</v>
      </c>
      <c r="O98" s="50">
        <v>5</v>
      </c>
      <c r="P98" s="51">
        <v>5</v>
      </c>
      <c r="Q98" s="50">
        <v>5</v>
      </c>
      <c r="R98" s="51">
        <v>5</v>
      </c>
      <c r="S98" s="50">
        <v>5</v>
      </c>
      <c r="T98" s="51">
        <v>5</v>
      </c>
      <c r="U98" s="50">
        <v>5</v>
      </c>
      <c r="V98" s="51">
        <v>5</v>
      </c>
      <c r="W98" s="50">
        <v>5</v>
      </c>
      <c r="X98" s="51">
        <v>5</v>
      </c>
      <c r="Y98" s="49"/>
      <c r="Z98" s="49"/>
      <c r="AA98" s="48"/>
      <c r="AB98" s="48"/>
      <c r="AC98" s="48"/>
      <c r="AD98" s="48"/>
      <c r="AE98" s="48" t="str">
        <f t="shared" si="18"/>
        <v>-</v>
      </c>
      <c r="AF98" s="75" t="str">
        <f t="shared" si="15"/>
        <v>MARJORIE</v>
      </c>
      <c r="AG98" s="76"/>
      <c r="AH98" s="56">
        <f t="shared" si="16"/>
        <v>0</v>
      </c>
      <c r="AI98" s="87">
        <f t="shared" si="17"/>
        <v>2</v>
      </c>
    </row>
    <row r="99" spans="1:35" ht="14.1" customHeight="1" thickBot="1" x14ac:dyDescent="0.25">
      <c r="A99" s="46"/>
      <c r="B99" s="47" t="s">
        <v>43</v>
      </c>
      <c r="C99" s="48" t="s">
        <v>36</v>
      </c>
      <c r="D99" s="48"/>
      <c r="E99" s="49"/>
      <c r="F99" s="49"/>
      <c r="G99" s="49"/>
      <c r="H99" s="49"/>
      <c r="I99" s="50">
        <v>5</v>
      </c>
      <c r="J99" s="53">
        <v>5</v>
      </c>
      <c r="K99" s="50">
        <v>5</v>
      </c>
      <c r="L99" s="53">
        <v>5</v>
      </c>
      <c r="M99" s="50">
        <v>5</v>
      </c>
      <c r="N99" s="53">
        <v>5</v>
      </c>
      <c r="O99" s="50">
        <v>5</v>
      </c>
      <c r="P99" s="53">
        <v>5</v>
      </c>
      <c r="Q99" s="50">
        <v>5</v>
      </c>
      <c r="R99" s="53">
        <v>5</v>
      </c>
      <c r="S99" s="50">
        <v>5</v>
      </c>
      <c r="T99" s="53">
        <v>5</v>
      </c>
      <c r="U99" s="50">
        <v>5</v>
      </c>
      <c r="V99" s="53">
        <v>5</v>
      </c>
      <c r="W99" s="50">
        <v>5</v>
      </c>
      <c r="X99" s="51">
        <v>5</v>
      </c>
      <c r="Y99" s="49"/>
      <c r="Z99" s="49"/>
      <c r="AA99" s="48"/>
      <c r="AB99" s="48"/>
      <c r="AC99" s="48"/>
      <c r="AD99" s="48"/>
      <c r="AE99" s="48" t="str">
        <f t="shared" si="18"/>
        <v>-</v>
      </c>
      <c r="AF99" s="75" t="str">
        <f t="shared" si="15"/>
        <v>SABINE</v>
      </c>
      <c r="AG99" s="76"/>
      <c r="AH99" s="56">
        <f t="shared" si="16"/>
        <v>0</v>
      </c>
      <c r="AI99" s="87">
        <f t="shared" si="17"/>
        <v>11</v>
      </c>
    </row>
    <row r="100" spans="1:35" ht="14.1" customHeight="1" thickBot="1" x14ac:dyDescent="0.25">
      <c r="A100" s="46"/>
      <c r="B100" s="47" t="s">
        <v>75</v>
      </c>
      <c r="C100" s="48"/>
      <c r="D100" s="48"/>
      <c r="E100" s="49"/>
      <c r="F100" s="49"/>
      <c r="G100" s="49"/>
      <c r="H100" s="49"/>
      <c r="I100" s="50">
        <v>2</v>
      </c>
      <c r="J100" s="53">
        <v>2</v>
      </c>
      <c r="K100" s="50">
        <v>1</v>
      </c>
      <c r="L100" s="53">
        <v>1</v>
      </c>
      <c r="M100" s="50">
        <v>9</v>
      </c>
      <c r="N100" s="53">
        <v>9</v>
      </c>
      <c r="O100" s="50">
        <v>2</v>
      </c>
      <c r="P100" s="53">
        <v>2</v>
      </c>
      <c r="Q100" s="50">
        <v>1</v>
      </c>
      <c r="R100" s="53">
        <v>1</v>
      </c>
      <c r="S100" s="50">
        <v>1</v>
      </c>
      <c r="T100" s="53">
        <v>1</v>
      </c>
      <c r="U100" s="50">
        <v>2</v>
      </c>
      <c r="V100" s="53">
        <v>2</v>
      </c>
      <c r="W100" s="50">
        <v>2</v>
      </c>
      <c r="X100" s="51">
        <v>2</v>
      </c>
      <c r="Y100" s="49"/>
      <c r="Z100" s="49"/>
      <c r="AA100" s="48"/>
      <c r="AB100" s="48"/>
      <c r="AC100" s="48"/>
      <c r="AD100" s="48"/>
      <c r="AE100" s="128">
        <f>IF(COUNTIF(M100:P100,5)=4,"-",COUNTIF(E100:AD100,9))</f>
        <v>2</v>
      </c>
      <c r="AF100" s="75" t="s">
        <v>75</v>
      </c>
      <c r="AG100" s="76"/>
      <c r="AH100" s="56">
        <f>((COUNTIF(F100:AB100,8))+(COUNTIF(F100:AB100,1))+(COUNTIF(F100:AB100,2))+(COUNTIF(F100:AB100,3))+(COUNTIF(F100:AB100,4)))/2</f>
        <v>7</v>
      </c>
      <c r="AI100" s="87">
        <f t="shared" si="17"/>
        <v>12</v>
      </c>
    </row>
    <row r="101" spans="1:35" ht="14.1" customHeight="1" thickBot="1" x14ac:dyDescent="0.25">
      <c r="A101" s="46"/>
      <c r="B101" s="47" t="s">
        <v>44</v>
      </c>
      <c r="C101" s="48"/>
      <c r="D101" s="48"/>
      <c r="E101" s="49"/>
      <c r="F101" s="49"/>
      <c r="G101" s="49"/>
      <c r="H101" s="49"/>
      <c r="I101" s="50" t="s">
        <v>33</v>
      </c>
      <c r="J101" s="53" t="s">
        <v>33</v>
      </c>
      <c r="K101" s="50">
        <v>2</v>
      </c>
      <c r="L101" s="53">
        <v>2</v>
      </c>
      <c r="M101" s="50">
        <v>2</v>
      </c>
      <c r="N101" s="53">
        <v>2</v>
      </c>
      <c r="O101" s="50">
        <v>9</v>
      </c>
      <c r="P101" s="53">
        <v>9</v>
      </c>
      <c r="Q101" s="50"/>
      <c r="R101" s="53"/>
      <c r="S101" s="50">
        <v>2</v>
      </c>
      <c r="T101" s="53">
        <v>2</v>
      </c>
      <c r="U101" s="50">
        <v>1</v>
      </c>
      <c r="V101" s="53">
        <v>1</v>
      </c>
      <c r="W101" s="50" t="s">
        <v>33</v>
      </c>
      <c r="X101" s="51" t="s">
        <v>33</v>
      </c>
      <c r="Y101" s="48"/>
      <c r="Z101" s="48"/>
      <c r="AA101" s="48"/>
      <c r="AB101" s="48"/>
      <c r="AC101" s="48"/>
      <c r="AD101" s="59"/>
      <c r="AE101" s="48">
        <f t="shared" si="18"/>
        <v>2</v>
      </c>
      <c r="AF101" s="75" t="str">
        <f>AF80</f>
        <v>VIOLAINE</v>
      </c>
      <c r="AG101" s="76"/>
      <c r="AH101" s="56">
        <f t="shared" si="16"/>
        <v>4</v>
      </c>
      <c r="AI101" s="87">
        <f t="shared" si="17"/>
        <v>13</v>
      </c>
    </row>
    <row r="102" spans="1:35" ht="12.75" customHeight="1" thickBot="1" x14ac:dyDescent="0.25">
      <c r="A102" s="46"/>
      <c r="B102" s="62" t="s">
        <v>76</v>
      </c>
      <c r="C102" s="48"/>
      <c r="D102" s="48"/>
      <c r="E102" s="49"/>
      <c r="F102" s="49"/>
      <c r="G102" s="49"/>
      <c r="H102" s="49"/>
      <c r="I102" s="50">
        <v>1</v>
      </c>
      <c r="J102" s="53">
        <v>1</v>
      </c>
      <c r="K102" s="50">
        <v>1</v>
      </c>
      <c r="L102" s="51">
        <v>1</v>
      </c>
      <c r="M102" s="52">
        <v>9</v>
      </c>
      <c r="N102" s="53">
        <v>9</v>
      </c>
      <c r="O102" s="50">
        <v>1</v>
      </c>
      <c r="P102" s="51">
        <v>1</v>
      </c>
      <c r="Q102" s="50">
        <v>1</v>
      </c>
      <c r="R102" s="51">
        <v>1</v>
      </c>
      <c r="S102" s="50">
        <v>1</v>
      </c>
      <c r="T102" s="51">
        <v>1</v>
      </c>
      <c r="U102" s="50">
        <v>1</v>
      </c>
      <c r="V102" s="51">
        <v>1</v>
      </c>
      <c r="W102" s="50">
        <v>1</v>
      </c>
      <c r="X102" s="51">
        <v>1</v>
      </c>
      <c r="Y102" s="48"/>
      <c r="Z102" s="48"/>
      <c r="AA102" s="48"/>
      <c r="AB102" s="48"/>
      <c r="AC102" s="48"/>
      <c r="AD102" s="59"/>
      <c r="AE102" s="48">
        <f t="shared" si="18"/>
        <v>2</v>
      </c>
      <c r="AF102" s="75" t="str">
        <f>AF81</f>
        <v>Lucas</v>
      </c>
      <c r="AG102" s="76"/>
      <c r="AH102" s="56">
        <f t="shared" si="16"/>
        <v>7</v>
      </c>
      <c r="AI102" s="87">
        <f t="shared" si="17"/>
        <v>12</v>
      </c>
    </row>
    <row r="103" spans="1:35" ht="14.25" customHeight="1" thickBot="1" x14ac:dyDescent="0.25">
      <c r="A103" s="46"/>
      <c r="B103" s="62" t="s">
        <v>20</v>
      </c>
      <c r="C103" s="48"/>
      <c r="D103" s="48"/>
      <c r="E103" s="49"/>
      <c r="F103" s="49"/>
      <c r="G103" s="49"/>
      <c r="H103" s="49"/>
      <c r="I103" s="50">
        <v>1</v>
      </c>
      <c r="J103" s="53">
        <v>1</v>
      </c>
      <c r="K103" s="50">
        <v>1</v>
      </c>
      <c r="L103" s="51">
        <v>1</v>
      </c>
      <c r="M103" s="52">
        <v>1</v>
      </c>
      <c r="N103" s="53">
        <v>1</v>
      </c>
      <c r="O103" s="50">
        <v>9</v>
      </c>
      <c r="P103" s="51">
        <v>9</v>
      </c>
      <c r="Q103" s="50">
        <v>2</v>
      </c>
      <c r="R103" s="51">
        <v>2</v>
      </c>
      <c r="S103" s="50">
        <v>1</v>
      </c>
      <c r="T103" s="51">
        <v>1</v>
      </c>
      <c r="U103" s="50">
        <v>1</v>
      </c>
      <c r="V103" s="51">
        <v>1</v>
      </c>
      <c r="W103" s="50">
        <v>1</v>
      </c>
      <c r="X103" s="51">
        <v>1</v>
      </c>
      <c r="Y103" s="48"/>
      <c r="Z103" s="48"/>
      <c r="AA103" s="48"/>
      <c r="AB103" s="48"/>
      <c r="AC103" s="48"/>
      <c r="AD103" s="48"/>
      <c r="AE103" s="48">
        <f t="shared" si="18"/>
        <v>2</v>
      </c>
      <c r="AF103" s="75" t="str">
        <f>AF82</f>
        <v>Emeline</v>
      </c>
      <c r="AG103" s="76"/>
      <c r="AH103" s="56">
        <f t="shared" si="16"/>
        <v>7</v>
      </c>
      <c r="AI103" s="87">
        <f t="shared" si="17"/>
        <v>7</v>
      </c>
    </row>
    <row r="104" spans="1:35" ht="12" customHeight="1" x14ac:dyDescent="0.2">
      <c r="A104" s="46"/>
      <c r="B104" s="62" t="s">
        <v>45</v>
      </c>
      <c r="C104" s="48"/>
      <c r="D104" s="60"/>
      <c r="E104" s="49"/>
      <c r="F104" s="49"/>
      <c r="G104" s="49"/>
      <c r="H104" s="49"/>
      <c r="I104" s="50">
        <v>1</v>
      </c>
      <c r="J104" s="53">
        <v>1</v>
      </c>
      <c r="K104" s="50">
        <v>1</v>
      </c>
      <c r="L104" s="51">
        <v>1</v>
      </c>
      <c r="M104" s="52">
        <v>1</v>
      </c>
      <c r="N104" s="53">
        <v>1</v>
      </c>
      <c r="O104" s="50">
        <v>9</v>
      </c>
      <c r="P104" s="51">
        <v>9</v>
      </c>
      <c r="Q104" s="50">
        <v>1</v>
      </c>
      <c r="R104" s="51">
        <v>1</v>
      </c>
      <c r="S104" s="50">
        <v>1</v>
      </c>
      <c r="T104" s="51">
        <v>1</v>
      </c>
      <c r="U104" s="50">
        <v>1</v>
      </c>
      <c r="V104" s="51">
        <v>1</v>
      </c>
      <c r="W104" s="50">
        <v>1</v>
      </c>
      <c r="X104" s="51">
        <v>1</v>
      </c>
      <c r="Y104" s="48"/>
      <c r="Z104" s="48"/>
      <c r="AA104" s="48"/>
      <c r="AB104" s="48"/>
      <c r="AC104" s="48"/>
      <c r="AD104" s="48"/>
      <c r="AE104" s="48">
        <f t="shared" si="18"/>
        <v>2</v>
      </c>
      <c r="AF104" s="75" t="str">
        <f>AF83</f>
        <v>Raphaël</v>
      </c>
      <c r="AG104" s="76"/>
      <c r="AH104" s="56">
        <f t="shared" si="16"/>
        <v>7</v>
      </c>
      <c r="AI104" s="87">
        <f t="shared" si="17"/>
        <v>19</v>
      </c>
    </row>
    <row r="105" spans="1:35" ht="12" customHeight="1" x14ac:dyDescent="0.2">
      <c r="B105" s="47"/>
      <c r="C105" s="86"/>
      <c r="D105" s="86"/>
      <c r="E105" s="86"/>
      <c r="F105" s="86"/>
      <c r="G105" s="86"/>
      <c r="H105" s="86"/>
      <c r="I105" s="64" t="str">
        <f>"PR"&amp;((COUNTIF(I90:J104,1)/2))</f>
        <v>PR5</v>
      </c>
      <c r="J105" s="64" t="str">
        <f>"EPN"&amp;((COUNTIF(I90:J104,2)/2))</f>
        <v>EPN1</v>
      </c>
      <c r="K105" s="64" t="str">
        <f>"PR"&amp;((COUNTIF(K90:L104,1)/2))</f>
        <v>PR5</v>
      </c>
      <c r="L105" s="64" t="str">
        <f>"EPN"&amp;((COUNTIF(K90:L104,2)/2))</f>
        <v>EPN1</v>
      </c>
      <c r="M105" s="64" t="str">
        <f>"PR"&amp;((COUNTIF(M90:N104,1)/2))</f>
        <v>PR3</v>
      </c>
      <c r="N105" s="64" t="str">
        <f>"EPN"&amp;((COUNTIF(M90:N104,2)/2))</f>
        <v>EPN1</v>
      </c>
      <c r="O105" s="64" t="str">
        <f>"PR"&amp;((COUNTIF(O90:P104,1)/2))</f>
        <v>PR2</v>
      </c>
      <c r="P105" s="64" t="str">
        <f>"EPN"&amp;((COUNTIF(O90:P104,2)/2))</f>
        <v>EPN1</v>
      </c>
      <c r="Q105" s="64" t="str">
        <f>"PR"&amp;((COUNTIF(Q90:R104,1)/2))</f>
        <v>PR4</v>
      </c>
      <c r="R105" s="64" t="str">
        <f>"EPN"&amp;((COUNTIF(Q90:R104,2)/2))</f>
        <v>EPN1</v>
      </c>
      <c r="S105" s="64" t="str">
        <f>"PR"&amp;((COUNTIF(S90:T104,1)/2))</f>
        <v>PR4</v>
      </c>
      <c r="T105" s="64" t="str">
        <f>"EPN"&amp;((COUNTIF(S90:T104,2)/2))</f>
        <v>EPN1</v>
      </c>
      <c r="U105" s="64" t="str">
        <f>"PR"&amp;((COUNTIF(U90:V104,1)/2))</f>
        <v>PR5</v>
      </c>
      <c r="V105" s="64" t="str">
        <f>"EPN"&amp;((COUNTIF(U90:V104,2)/2))</f>
        <v>EPN1</v>
      </c>
      <c r="W105" s="113" t="str">
        <f>"PR"&amp;((COUNTIF(W90:X104,1)/2))</f>
        <v>PR5</v>
      </c>
      <c r="X105" s="114" t="str">
        <f>"EPN"&amp;((COUNTIF(W90:X104,2)/2))</f>
        <v>EPN1</v>
      </c>
      <c r="Y105" s="86"/>
      <c r="Z105" s="86"/>
      <c r="AA105" s="86"/>
      <c r="AB105" s="86"/>
      <c r="AC105" s="86"/>
      <c r="AD105" s="86"/>
      <c r="AF105" s="77"/>
      <c r="AG105" s="77"/>
      <c r="AH105" s="65">
        <f>SUM(AH90:AH104)</f>
        <v>41</v>
      </c>
      <c r="AI105" s="89">
        <f>IF(AH105="","",AI84+AH105)</f>
        <v>125</v>
      </c>
    </row>
    <row r="106" spans="1:35" ht="10.5" customHeight="1" x14ac:dyDescent="0.2">
      <c r="C106" s="155"/>
      <c r="D106" s="155"/>
      <c r="E106" s="155"/>
      <c r="F106" s="155"/>
      <c r="G106" s="155"/>
      <c r="H106" s="155"/>
      <c r="I106" s="135">
        <f>COUNTIF(I90:J104,1)/2+COUNTIF(I90:J104,2)/2</f>
        <v>6</v>
      </c>
      <c r="J106" s="136"/>
      <c r="K106" s="135">
        <f>COUNTIF(K90:L104,1)/2+COUNTIF(K90:L104,2)/2</f>
        <v>6</v>
      </c>
      <c r="L106" s="136"/>
      <c r="M106" s="135">
        <f>COUNTIF(M90:N104,1)/2+COUNTIF(M90:N104,2)/2</f>
        <v>4</v>
      </c>
      <c r="N106" s="136"/>
      <c r="O106" s="135">
        <f>COUNTIF(O90:P104,1)/2+COUNTIF(O90:P104,2)/2</f>
        <v>3</v>
      </c>
      <c r="P106" s="136"/>
      <c r="Q106" s="135">
        <f>COUNTIF(Q90:R104,1)/2+COUNTIF(Q90:R104,2)/2</f>
        <v>5</v>
      </c>
      <c r="R106" s="136"/>
      <c r="S106" s="135">
        <f>COUNTIF(S90:T104,1)/2+COUNTIF(S90:T104,2)/2</f>
        <v>5</v>
      </c>
      <c r="T106" s="136"/>
      <c r="U106" s="135">
        <f>COUNTIF(U90:V104,1)/2+COUNTIF(U90:V104,2)/2</f>
        <v>6</v>
      </c>
      <c r="V106" s="136"/>
      <c r="W106" s="135">
        <f>COUNTIF(W90:X104,1)/2+COUNTIF(W90:X104,2)/2</f>
        <v>6</v>
      </c>
      <c r="X106" s="136"/>
      <c r="Y106" s="155"/>
      <c r="Z106" s="155"/>
      <c r="AA106" s="155"/>
      <c r="AB106" s="155"/>
      <c r="AC106" s="155"/>
      <c r="AD106" s="155"/>
    </row>
    <row r="107" spans="1:35" s="58" customFormat="1" ht="13.5" customHeight="1" x14ac:dyDescent="0.2">
      <c r="B107" s="127"/>
      <c r="C107" s="127"/>
      <c r="D107" s="156"/>
      <c r="E107" s="156"/>
      <c r="F107" s="156"/>
      <c r="G107" s="156"/>
      <c r="H107" s="156" t="s">
        <v>58</v>
      </c>
      <c r="I107" s="156"/>
      <c r="J107" s="156" t="s">
        <v>46</v>
      </c>
      <c r="K107" s="156"/>
      <c r="L107" s="156" t="s">
        <v>47</v>
      </c>
      <c r="M107" s="156"/>
      <c r="N107" s="156" t="s">
        <v>48</v>
      </c>
      <c r="O107" s="156"/>
      <c r="P107" s="156" t="s">
        <v>49</v>
      </c>
      <c r="Q107" s="156"/>
      <c r="R107" s="156" t="s">
        <v>50</v>
      </c>
      <c r="S107" s="156"/>
      <c r="T107" s="156" t="s">
        <v>51</v>
      </c>
      <c r="U107" s="156"/>
      <c r="V107" s="156" t="s">
        <v>52</v>
      </c>
      <c r="W107" s="156"/>
      <c r="X107" s="156" t="s">
        <v>53</v>
      </c>
      <c r="Y107" s="156"/>
      <c r="Z107" s="156"/>
      <c r="AA107" s="156"/>
      <c r="AB107" s="156"/>
      <c r="AC107" s="156"/>
      <c r="AD107" s="90"/>
      <c r="AE107" s="90"/>
      <c r="AF107" s="68"/>
      <c r="AG107" s="68"/>
    </row>
    <row r="108" spans="1:35" s="58" customFormat="1" ht="3" customHeight="1" x14ac:dyDescent="0.2"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90"/>
      <c r="AE108" s="90"/>
      <c r="AF108" s="68"/>
      <c r="AG108" s="68"/>
      <c r="AH108" s="91"/>
      <c r="AI108" s="92"/>
    </row>
    <row r="109" spans="1:35" s="58" customFormat="1" ht="3.75" customHeight="1" x14ac:dyDescent="0.2"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90"/>
      <c r="AE109" s="90"/>
      <c r="AF109" s="68"/>
      <c r="AG109" s="68"/>
      <c r="AH109" s="93"/>
      <c r="AI109" s="93"/>
    </row>
    <row r="110" spans="1:35" ht="6" customHeight="1" x14ac:dyDescent="0.2"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</row>
    <row r="111" spans="1:35" ht="5.25" customHeight="1" thickBot="1" x14ac:dyDescent="0.25">
      <c r="C111" s="95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</row>
    <row r="112" spans="1:35" ht="16.5" customHeight="1" thickBot="1" x14ac:dyDescent="0.3">
      <c r="C112" s="157">
        <v>1</v>
      </c>
      <c r="D112" s="158"/>
      <c r="E112" s="159" t="s">
        <v>61</v>
      </c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1"/>
    </row>
    <row r="113" spans="3:35" ht="16.5" customHeight="1" thickBot="1" x14ac:dyDescent="0.3">
      <c r="C113" s="169">
        <v>2</v>
      </c>
      <c r="D113" s="170"/>
      <c r="E113" s="159" t="s">
        <v>62</v>
      </c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1"/>
    </row>
    <row r="114" spans="3:35" ht="16.5" customHeight="1" thickBot="1" x14ac:dyDescent="0.3">
      <c r="C114" s="171">
        <v>3</v>
      </c>
      <c r="D114" s="172"/>
      <c r="E114" s="159" t="s">
        <v>63</v>
      </c>
      <c r="F114" s="160"/>
      <c r="G114" s="160"/>
      <c r="H114" s="160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1"/>
    </row>
    <row r="115" spans="3:35" ht="16.5" customHeight="1" thickBot="1" x14ac:dyDescent="0.3">
      <c r="C115" s="173">
        <v>4</v>
      </c>
      <c r="D115" s="174"/>
      <c r="E115" s="161" t="s">
        <v>64</v>
      </c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</row>
    <row r="116" spans="3:35" ht="16.5" customHeight="1" thickBot="1" x14ac:dyDescent="0.3">
      <c r="C116" s="162">
        <v>5</v>
      </c>
      <c r="D116" s="163"/>
      <c r="E116" s="161" t="s">
        <v>65</v>
      </c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64"/>
      <c r="AH116" s="164"/>
      <c r="AI116" s="164"/>
    </row>
    <row r="117" spans="3:35" ht="16.5" customHeight="1" thickBot="1" x14ac:dyDescent="0.3">
      <c r="C117" s="165">
        <v>6</v>
      </c>
      <c r="D117" s="166"/>
      <c r="E117" s="161" t="s">
        <v>66</v>
      </c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4"/>
      <c r="AH117" s="164"/>
      <c r="AI117" s="164"/>
    </row>
    <row r="118" spans="3:35" ht="16.5" customHeight="1" thickBot="1" x14ac:dyDescent="0.3">
      <c r="C118" s="167">
        <v>7</v>
      </c>
      <c r="D118" s="168"/>
      <c r="E118" s="161" t="s">
        <v>67</v>
      </c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</row>
    <row r="119" spans="3:35" ht="16.5" customHeight="1" thickBot="1" x14ac:dyDescent="0.3">
      <c r="C119" s="179">
        <v>8</v>
      </c>
      <c r="D119" s="180"/>
      <c r="E119" s="161" t="s">
        <v>68</v>
      </c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  <c r="AD119" s="164"/>
      <c r="AE119" s="164"/>
      <c r="AF119" s="164"/>
      <c r="AG119" s="164"/>
      <c r="AH119" s="164"/>
      <c r="AI119" s="164"/>
    </row>
    <row r="120" spans="3:35" ht="16.5" customHeight="1" thickBot="1" x14ac:dyDescent="0.3">
      <c r="C120" s="181">
        <v>9</v>
      </c>
      <c r="D120" s="182"/>
      <c r="E120" s="161" t="s">
        <v>69</v>
      </c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64"/>
      <c r="AH120" s="164"/>
      <c r="AI120" s="164"/>
    </row>
    <row r="121" spans="3:35" ht="16.5" customHeight="1" thickBot="1" x14ac:dyDescent="0.3">
      <c r="C121" s="175" t="s">
        <v>33</v>
      </c>
      <c r="D121" s="176"/>
      <c r="E121" s="161" t="s">
        <v>70</v>
      </c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  <c r="AD121" s="164"/>
      <c r="AE121" s="164"/>
      <c r="AF121" s="164"/>
      <c r="AG121" s="164"/>
      <c r="AH121" s="164"/>
      <c r="AI121" s="164"/>
    </row>
    <row r="122" spans="3:35" ht="16.5" customHeight="1" thickBot="1" x14ac:dyDescent="0.3">
      <c r="C122" s="175" t="s">
        <v>71</v>
      </c>
      <c r="D122" s="176"/>
      <c r="E122" s="161" t="s">
        <v>72</v>
      </c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4"/>
      <c r="AG122" s="164"/>
      <c r="AH122" s="164"/>
      <c r="AI122" s="164"/>
    </row>
    <row r="123" spans="3:35" ht="5.25" customHeight="1" x14ac:dyDescent="0.2">
      <c r="C123" s="177"/>
      <c r="D123" s="178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</row>
  </sheetData>
  <mergeCells count="184">
    <mergeCell ref="AB22:AC22"/>
    <mergeCell ref="AA21:AB21"/>
    <mergeCell ref="AC21:AD21"/>
    <mergeCell ref="D22:E22"/>
    <mergeCell ref="F22:G22"/>
    <mergeCell ref="H22:I22"/>
    <mergeCell ref="J22:K22"/>
    <mergeCell ref="T22:U22"/>
    <mergeCell ref="V22:W22"/>
    <mergeCell ref="X22:Y22"/>
    <mergeCell ref="H1:J1"/>
    <mergeCell ref="M1:N1"/>
    <mergeCell ref="O1:R1"/>
    <mergeCell ref="S1:T1"/>
    <mergeCell ref="U1:Y1"/>
    <mergeCell ref="Z22:AA22"/>
    <mergeCell ref="U21:V21"/>
    <mergeCell ref="W21:X21"/>
    <mergeCell ref="AF1:AI1"/>
    <mergeCell ref="C3:G3"/>
    <mergeCell ref="H3:I3"/>
    <mergeCell ref="J3:AD3"/>
    <mergeCell ref="AF3:AG3"/>
    <mergeCell ref="I21:J21"/>
    <mergeCell ref="K21:L21"/>
    <mergeCell ref="M21:N21"/>
    <mergeCell ref="Y21:Z21"/>
    <mergeCell ref="C21:D21"/>
    <mergeCell ref="E21:F21"/>
    <mergeCell ref="G21:H21"/>
    <mergeCell ref="AF25:AG25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C25:G25"/>
    <mergeCell ref="H25:I25"/>
    <mergeCell ref="J25:AD25"/>
    <mergeCell ref="L22:M22"/>
    <mergeCell ref="N22:O22"/>
    <mergeCell ref="P22:Q22"/>
    <mergeCell ref="R22:S22"/>
    <mergeCell ref="O21:P21"/>
    <mergeCell ref="Q21:R21"/>
    <mergeCell ref="S21:T21"/>
    <mergeCell ref="AF46:AG46"/>
    <mergeCell ref="N44:O44"/>
    <mergeCell ref="P44:Q44"/>
    <mergeCell ref="R44:S44"/>
    <mergeCell ref="T44:U44"/>
    <mergeCell ref="V44:W44"/>
    <mergeCell ref="X44:Y44"/>
    <mergeCell ref="U43:V43"/>
    <mergeCell ref="W43:X43"/>
    <mergeCell ref="Y43:Z43"/>
    <mergeCell ref="AA43:AB43"/>
    <mergeCell ref="AC43:AD43"/>
    <mergeCell ref="C64:D64"/>
    <mergeCell ref="E64:F64"/>
    <mergeCell ref="G64:H64"/>
    <mergeCell ref="I64:J64"/>
    <mergeCell ref="K64:L64"/>
    <mergeCell ref="M64:N64"/>
    <mergeCell ref="Z44:AA44"/>
    <mergeCell ref="AB44:AC44"/>
    <mergeCell ref="C46:G46"/>
    <mergeCell ref="H46:I46"/>
    <mergeCell ref="J46:AD46"/>
    <mergeCell ref="D44:E44"/>
    <mergeCell ref="F44:G44"/>
    <mergeCell ref="H44:I44"/>
    <mergeCell ref="J44:K44"/>
    <mergeCell ref="L44:M44"/>
    <mergeCell ref="T65:U65"/>
    <mergeCell ref="V65:W65"/>
    <mergeCell ref="X65:Y65"/>
    <mergeCell ref="Z65:AA65"/>
    <mergeCell ref="AB65:AC65"/>
    <mergeCell ref="C67:G67"/>
    <mergeCell ref="H67:I67"/>
    <mergeCell ref="J67:AD67"/>
    <mergeCell ref="AA64:AB64"/>
    <mergeCell ref="AC64:AD64"/>
    <mergeCell ref="D65:E65"/>
    <mergeCell ref="F65:G65"/>
    <mergeCell ref="H65:I65"/>
    <mergeCell ref="J65:K65"/>
    <mergeCell ref="L65:M65"/>
    <mergeCell ref="N65:O65"/>
    <mergeCell ref="P65:Q65"/>
    <mergeCell ref="R65:S65"/>
    <mergeCell ref="O64:P64"/>
    <mergeCell ref="Q64:R64"/>
    <mergeCell ref="S64:T64"/>
    <mergeCell ref="U64:V64"/>
    <mergeCell ref="W64:X64"/>
    <mergeCell ref="Y64:Z64"/>
    <mergeCell ref="AF67:AG67"/>
    <mergeCell ref="C85:D85"/>
    <mergeCell ref="E85:F85"/>
    <mergeCell ref="G85:H85"/>
    <mergeCell ref="I85:J85"/>
    <mergeCell ref="K85:L85"/>
    <mergeCell ref="M85:N85"/>
    <mergeCell ref="O85:P85"/>
    <mergeCell ref="Q85:R85"/>
    <mergeCell ref="S85:T85"/>
    <mergeCell ref="AF88:AG88"/>
    <mergeCell ref="N86:O86"/>
    <mergeCell ref="P86:Q86"/>
    <mergeCell ref="R86:S86"/>
    <mergeCell ref="T86:U86"/>
    <mergeCell ref="V86:W86"/>
    <mergeCell ref="X86:Y86"/>
    <mergeCell ref="U85:V85"/>
    <mergeCell ref="W85:X85"/>
    <mergeCell ref="Y85:Z85"/>
    <mergeCell ref="AA85:AB85"/>
    <mergeCell ref="AC85:AD85"/>
    <mergeCell ref="E106:F106"/>
    <mergeCell ref="G106:H106"/>
    <mergeCell ref="I106:J106"/>
    <mergeCell ref="K106:L106"/>
    <mergeCell ref="M106:N106"/>
    <mergeCell ref="Z86:AA86"/>
    <mergeCell ref="AB86:AC86"/>
    <mergeCell ref="C88:G88"/>
    <mergeCell ref="H88:I88"/>
    <mergeCell ref="J88:AD88"/>
    <mergeCell ref="D86:E86"/>
    <mergeCell ref="F86:G86"/>
    <mergeCell ref="H86:I86"/>
    <mergeCell ref="J86:K86"/>
    <mergeCell ref="L86:M86"/>
    <mergeCell ref="T107:U107"/>
    <mergeCell ref="V107:W107"/>
    <mergeCell ref="X107:Y107"/>
    <mergeCell ref="Z107:AA107"/>
    <mergeCell ref="AB107:AC107"/>
    <mergeCell ref="C112:D112"/>
    <mergeCell ref="E112:AI112"/>
    <mergeCell ref="AA106:AB106"/>
    <mergeCell ref="AC106:AD106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O106:P106"/>
    <mergeCell ref="Q106:R106"/>
    <mergeCell ref="S106:T106"/>
    <mergeCell ref="U106:V106"/>
    <mergeCell ref="W106:X106"/>
    <mergeCell ref="Y106:Z106"/>
    <mergeCell ref="C106:D106"/>
    <mergeCell ref="C116:D116"/>
    <mergeCell ref="E116:AI116"/>
    <mergeCell ref="C117:D117"/>
    <mergeCell ref="E117:AI117"/>
    <mergeCell ref="C118:D118"/>
    <mergeCell ref="E118:AI118"/>
    <mergeCell ref="C113:D113"/>
    <mergeCell ref="E113:AI113"/>
    <mergeCell ref="C114:D114"/>
    <mergeCell ref="E114:AI114"/>
    <mergeCell ref="C115:D115"/>
    <mergeCell ref="E115:AI115"/>
    <mergeCell ref="C122:D122"/>
    <mergeCell ref="E122:AI122"/>
    <mergeCell ref="C123:D123"/>
    <mergeCell ref="C119:D119"/>
    <mergeCell ref="E119:AI119"/>
    <mergeCell ref="C120:D120"/>
    <mergeCell ref="E120:AI120"/>
    <mergeCell ref="C121:D121"/>
    <mergeCell ref="E121:AI121"/>
  </mergeCells>
  <conditionalFormatting sqref="AG5:AG19 AG27:AG41 AG48:AG62 AG69:AG83 AG90:AG104">
    <cfRule type="expression" dxfId="265" priority="331" stopIfTrue="1">
      <formula>AH5=0</formula>
    </cfRule>
  </conditionalFormatting>
  <conditionalFormatting sqref="B3 B25 B46 B67 B88">
    <cfRule type="cellIs" dxfId="264" priority="332" stopIfTrue="1" operator="equal">
      <formula>"jfo"</formula>
    </cfRule>
  </conditionalFormatting>
  <conditionalFormatting sqref="AF5:AF19 AF27:AF41 AF48:AF62 AF69:AF83 AF90:AF104">
    <cfRule type="expression" dxfId="263" priority="330" stopIfTrue="1">
      <formula>AH5=0</formula>
    </cfRule>
  </conditionalFormatting>
  <conditionalFormatting sqref="AF5:AF19 AF27:AF41 AF69:AF83 AF90:AF104">
    <cfRule type="expression" dxfId="262" priority="329" stopIfTrue="1">
      <formula>AND(B5&lt;&gt;0,AF5&lt;&gt;B5)</formula>
    </cfRule>
  </conditionalFormatting>
  <conditionalFormatting sqref="AF48:AF62">
    <cfRule type="expression" dxfId="261" priority="326" stopIfTrue="1">
      <formula>AND(48&lt;&gt;0,AF48&lt;&gt;B48)</formula>
    </cfRule>
  </conditionalFormatting>
  <conditionalFormatting sqref="G64:H64">
    <cfRule type="colorScale" priority="32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21:L21">
    <cfRule type="colorScale" priority="32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21:N21">
    <cfRule type="colorScale" priority="32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21:P21">
    <cfRule type="colorScale" priority="32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21:R21">
    <cfRule type="colorScale" priority="31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21:T21">
    <cfRule type="colorScale" priority="31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21:V21">
    <cfRule type="colorScale" priority="31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21:X21">
    <cfRule type="colorScale" priority="31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Y21:Z21">
    <cfRule type="colorScale" priority="31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AA21:AB21">
    <cfRule type="colorScale" priority="31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43:N43">
    <cfRule type="colorScale" priority="31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43:P43">
    <cfRule type="colorScale" priority="31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43:R43">
    <cfRule type="colorScale" priority="31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43:T43">
    <cfRule type="colorScale" priority="31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43:V43">
    <cfRule type="colorScale" priority="30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43:X43">
    <cfRule type="colorScale" priority="30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64:J64">
    <cfRule type="colorScale" priority="30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64:L64">
    <cfRule type="colorScale" priority="30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64:N64">
    <cfRule type="colorScale" priority="30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64:P64">
    <cfRule type="colorScale" priority="30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64:R64">
    <cfRule type="colorScale" priority="30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64:T64">
    <cfRule type="colorScale" priority="30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64:V64">
    <cfRule type="colorScale" priority="30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64:X64">
    <cfRule type="colorScale" priority="30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85:N85">
    <cfRule type="colorScale" priority="29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85:P85">
    <cfRule type="colorScale" priority="29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85:R85">
    <cfRule type="colorScale" priority="29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85:T85">
    <cfRule type="colorScale" priority="29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85:V85">
    <cfRule type="colorScale" priority="29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85:X85">
    <cfRule type="colorScale" priority="29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106:J106">
    <cfRule type="colorScale" priority="29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106:L106">
    <cfRule type="colorScale" priority="29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106:N106">
    <cfRule type="colorScale" priority="29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106:P106">
    <cfRule type="colorScale" priority="29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106:R106">
    <cfRule type="colorScale" priority="28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106:T106">
    <cfRule type="colorScale" priority="28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106:V106">
    <cfRule type="colorScale" priority="28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106:X106">
    <cfRule type="colorScale" priority="28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L20">
    <cfRule type="cellIs" dxfId="260" priority="271" operator="notEqual">
      <formula>"EPN0"</formula>
    </cfRule>
  </conditionalFormatting>
  <conditionalFormatting sqref="K20">
    <cfRule type="cellIs" dxfId="259" priority="267" operator="equal">
      <formula>"PR5"</formula>
    </cfRule>
    <cfRule type="cellIs" dxfId="258" priority="268" operator="equal">
      <formula>"PR4"</formula>
    </cfRule>
    <cfRule type="cellIs" dxfId="257" priority="269" operator="equal">
      <formula>"PR3"</formula>
    </cfRule>
    <cfRule type="cellIs" dxfId="256" priority="270" operator="equal">
      <formula>"PR2"</formula>
    </cfRule>
  </conditionalFormatting>
  <conditionalFormatting sqref="M20">
    <cfRule type="cellIs" dxfId="255" priority="263" operator="equal">
      <formula>"PR5"</formula>
    </cfRule>
    <cfRule type="cellIs" dxfId="254" priority="264" operator="equal">
      <formula>"PR4"</formula>
    </cfRule>
    <cfRule type="cellIs" dxfId="253" priority="265" operator="equal">
      <formula>"PR3"</formula>
    </cfRule>
    <cfRule type="cellIs" dxfId="252" priority="266" operator="equal">
      <formula>"PR2"</formula>
    </cfRule>
  </conditionalFormatting>
  <conditionalFormatting sqref="O20">
    <cfRule type="cellIs" dxfId="251" priority="259" operator="equal">
      <formula>"PR5"</formula>
    </cfRule>
    <cfRule type="cellIs" dxfId="250" priority="260" operator="equal">
      <formula>"PR4"</formula>
    </cfRule>
    <cfRule type="cellIs" dxfId="249" priority="261" operator="equal">
      <formula>"PR3"</formula>
    </cfRule>
    <cfRule type="cellIs" dxfId="248" priority="262" operator="equal">
      <formula>"PR2"</formula>
    </cfRule>
  </conditionalFormatting>
  <conditionalFormatting sqref="Q20">
    <cfRule type="cellIs" dxfId="247" priority="255" operator="equal">
      <formula>"PR5"</formula>
    </cfRule>
    <cfRule type="cellIs" dxfId="246" priority="256" operator="equal">
      <formula>"PR4"</formula>
    </cfRule>
    <cfRule type="cellIs" dxfId="245" priority="257" operator="equal">
      <formula>"PR3"</formula>
    </cfRule>
    <cfRule type="cellIs" dxfId="244" priority="258" operator="equal">
      <formula>"PR2"</formula>
    </cfRule>
  </conditionalFormatting>
  <conditionalFormatting sqref="S20">
    <cfRule type="cellIs" dxfId="243" priority="251" operator="equal">
      <formula>"PR5"</formula>
    </cfRule>
    <cfRule type="cellIs" dxfId="242" priority="252" operator="equal">
      <formula>"PR4"</formula>
    </cfRule>
    <cfRule type="cellIs" dxfId="241" priority="253" operator="equal">
      <formula>"PR3"</formula>
    </cfRule>
    <cfRule type="cellIs" dxfId="240" priority="254" operator="equal">
      <formula>"PR2"</formula>
    </cfRule>
  </conditionalFormatting>
  <conditionalFormatting sqref="U20">
    <cfRule type="cellIs" dxfId="239" priority="247" operator="equal">
      <formula>"PR5"</formula>
    </cfRule>
    <cfRule type="cellIs" dxfId="238" priority="248" operator="equal">
      <formula>"PR4"</formula>
    </cfRule>
    <cfRule type="cellIs" dxfId="237" priority="249" operator="equal">
      <formula>"PR3"</formula>
    </cfRule>
    <cfRule type="cellIs" dxfId="236" priority="250" operator="equal">
      <formula>"PR2"</formula>
    </cfRule>
  </conditionalFormatting>
  <conditionalFormatting sqref="W20">
    <cfRule type="cellIs" dxfId="235" priority="243" operator="equal">
      <formula>"PR5"</formula>
    </cfRule>
    <cfRule type="cellIs" dxfId="234" priority="244" operator="equal">
      <formula>"PR4"</formula>
    </cfRule>
    <cfRule type="cellIs" dxfId="233" priority="245" operator="equal">
      <formula>"PR3"</formula>
    </cfRule>
    <cfRule type="cellIs" dxfId="232" priority="246" operator="equal">
      <formula>"PR2"</formula>
    </cfRule>
  </conditionalFormatting>
  <conditionalFormatting sqref="Y20">
    <cfRule type="cellIs" dxfId="231" priority="239" operator="equal">
      <formula>"PR5"</formula>
    </cfRule>
    <cfRule type="cellIs" dxfId="230" priority="240" operator="equal">
      <formula>"PR4"</formula>
    </cfRule>
    <cfRule type="cellIs" dxfId="229" priority="241" operator="equal">
      <formula>"PR3"</formula>
    </cfRule>
    <cfRule type="cellIs" dxfId="228" priority="242" operator="equal">
      <formula>"PR2"</formula>
    </cfRule>
  </conditionalFormatting>
  <conditionalFormatting sqref="AA20">
    <cfRule type="cellIs" dxfId="227" priority="235" operator="equal">
      <formula>"PR5"</formula>
    </cfRule>
    <cfRule type="cellIs" dxfId="226" priority="236" operator="equal">
      <formula>"PR4"</formula>
    </cfRule>
    <cfRule type="cellIs" dxfId="225" priority="237" operator="equal">
      <formula>"PR3"</formula>
    </cfRule>
    <cfRule type="cellIs" dxfId="224" priority="238" operator="equal">
      <formula>"PR2"</formula>
    </cfRule>
  </conditionalFormatting>
  <conditionalFormatting sqref="N20">
    <cfRule type="cellIs" dxfId="223" priority="234" operator="notEqual">
      <formula>"EPN0"</formula>
    </cfRule>
  </conditionalFormatting>
  <conditionalFormatting sqref="P20">
    <cfRule type="cellIs" dxfId="222" priority="233" operator="notEqual">
      <formula>"EPN0"</formula>
    </cfRule>
  </conditionalFormatting>
  <conditionalFormatting sqref="R20">
    <cfRule type="cellIs" dxfId="221" priority="232" operator="notEqual">
      <formula>"EPN0"</formula>
    </cfRule>
  </conditionalFormatting>
  <conditionalFormatting sqref="T20">
    <cfRule type="cellIs" dxfId="220" priority="231" operator="notEqual">
      <formula>"EPN0"</formula>
    </cfRule>
  </conditionalFormatting>
  <conditionalFormatting sqref="V20">
    <cfRule type="cellIs" dxfId="219" priority="230" operator="notEqual">
      <formula>"EPN0"</formula>
    </cfRule>
  </conditionalFormatting>
  <conditionalFormatting sqref="X20">
    <cfRule type="cellIs" dxfId="218" priority="229" operator="notEqual">
      <formula>"EPN0"</formula>
    </cfRule>
  </conditionalFormatting>
  <conditionalFormatting sqref="Z20">
    <cfRule type="cellIs" dxfId="217" priority="228" operator="notEqual">
      <formula>"EPN0"</formula>
    </cfRule>
  </conditionalFormatting>
  <conditionalFormatting sqref="AB20">
    <cfRule type="cellIs" dxfId="216" priority="227" operator="notEqual">
      <formula>"EPN0"</formula>
    </cfRule>
  </conditionalFormatting>
  <conditionalFormatting sqref="N42">
    <cfRule type="cellIs" dxfId="215" priority="226" operator="notEqual">
      <formula>"EPN0"</formula>
    </cfRule>
  </conditionalFormatting>
  <conditionalFormatting sqref="M42">
    <cfRule type="cellIs" dxfId="214" priority="222" operator="equal">
      <formula>"PR5"</formula>
    </cfRule>
    <cfRule type="cellIs" dxfId="213" priority="223" operator="equal">
      <formula>"PR4"</formula>
    </cfRule>
    <cfRule type="cellIs" dxfId="212" priority="224" operator="equal">
      <formula>"PR3"</formula>
    </cfRule>
    <cfRule type="cellIs" dxfId="211" priority="225" operator="equal">
      <formula>"PR2"</formula>
    </cfRule>
  </conditionalFormatting>
  <conditionalFormatting sqref="O42">
    <cfRule type="cellIs" dxfId="210" priority="218" operator="equal">
      <formula>"PR5"</formula>
    </cfRule>
    <cfRule type="cellIs" dxfId="209" priority="219" operator="equal">
      <formula>"PR4"</formula>
    </cfRule>
    <cfRule type="cellIs" dxfId="208" priority="220" operator="equal">
      <formula>"PR3"</formula>
    </cfRule>
    <cfRule type="cellIs" dxfId="207" priority="221" operator="equal">
      <formula>"PR2"</formula>
    </cfRule>
  </conditionalFormatting>
  <conditionalFormatting sqref="Q42">
    <cfRule type="cellIs" dxfId="206" priority="214" operator="equal">
      <formula>"PR5"</formula>
    </cfRule>
    <cfRule type="cellIs" dxfId="205" priority="215" operator="equal">
      <formula>"PR4"</formula>
    </cfRule>
    <cfRule type="cellIs" dxfId="204" priority="216" operator="equal">
      <formula>"PR3"</formula>
    </cfRule>
    <cfRule type="cellIs" dxfId="203" priority="217" operator="equal">
      <formula>"PR2"</formula>
    </cfRule>
  </conditionalFormatting>
  <conditionalFormatting sqref="S42">
    <cfRule type="cellIs" dxfId="202" priority="210" operator="equal">
      <formula>"PR5"</formula>
    </cfRule>
    <cfRule type="cellIs" dxfId="201" priority="211" operator="equal">
      <formula>"PR4"</formula>
    </cfRule>
    <cfRule type="cellIs" dxfId="200" priority="212" operator="equal">
      <formula>"PR3"</formula>
    </cfRule>
    <cfRule type="cellIs" dxfId="199" priority="213" operator="equal">
      <formula>"PR2"</formula>
    </cfRule>
  </conditionalFormatting>
  <conditionalFormatting sqref="U42">
    <cfRule type="cellIs" dxfId="198" priority="206" operator="equal">
      <formula>"PR5"</formula>
    </cfRule>
    <cfRule type="cellIs" dxfId="197" priority="207" operator="equal">
      <formula>"PR4"</formula>
    </cfRule>
    <cfRule type="cellIs" dxfId="196" priority="208" operator="equal">
      <formula>"PR3"</formula>
    </cfRule>
    <cfRule type="cellIs" dxfId="195" priority="209" operator="equal">
      <formula>"PR2"</formula>
    </cfRule>
  </conditionalFormatting>
  <conditionalFormatting sqref="P42">
    <cfRule type="cellIs" dxfId="194" priority="205" operator="notEqual">
      <formula>"EPN0"</formula>
    </cfRule>
  </conditionalFormatting>
  <conditionalFormatting sqref="R42">
    <cfRule type="cellIs" dxfId="193" priority="204" operator="notEqual">
      <formula>"EPN0"</formula>
    </cfRule>
  </conditionalFormatting>
  <conditionalFormatting sqref="T42">
    <cfRule type="cellIs" dxfId="192" priority="203" operator="notEqual">
      <formula>"EPN0"</formula>
    </cfRule>
  </conditionalFormatting>
  <conditionalFormatting sqref="V42">
    <cfRule type="cellIs" dxfId="191" priority="202" operator="notEqual">
      <formula>"EPN0"</formula>
    </cfRule>
  </conditionalFormatting>
  <conditionalFormatting sqref="W42">
    <cfRule type="cellIs" dxfId="190" priority="198" operator="equal">
      <formula>"PR5"</formula>
    </cfRule>
    <cfRule type="cellIs" dxfId="189" priority="199" operator="equal">
      <formula>"PR4"</formula>
    </cfRule>
    <cfRule type="cellIs" dxfId="188" priority="200" operator="equal">
      <formula>"PR3"</formula>
    </cfRule>
    <cfRule type="cellIs" dxfId="187" priority="201" operator="equal">
      <formula>"PR2"</formula>
    </cfRule>
  </conditionalFormatting>
  <conditionalFormatting sqref="X42">
    <cfRule type="cellIs" dxfId="186" priority="197" operator="notEqual">
      <formula>"EPN0"</formula>
    </cfRule>
  </conditionalFormatting>
  <conditionalFormatting sqref="H63">
    <cfRule type="cellIs" dxfId="185" priority="196" operator="notEqual">
      <formula>"EPN0"</formula>
    </cfRule>
  </conditionalFormatting>
  <conditionalFormatting sqref="G63">
    <cfRule type="cellIs" dxfId="184" priority="192" operator="equal">
      <formula>"PR5"</formula>
    </cfRule>
    <cfRule type="cellIs" dxfId="183" priority="193" operator="equal">
      <formula>"PR4"</formula>
    </cfRule>
    <cfRule type="cellIs" dxfId="182" priority="194" operator="equal">
      <formula>"PR3"</formula>
    </cfRule>
    <cfRule type="cellIs" dxfId="181" priority="195" operator="equal">
      <formula>"PR2"</formula>
    </cfRule>
  </conditionalFormatting>
  <conditionalFormatting sqref="I63">
    <cfRule type="cellIs" dxfId="180" priority="188" operator="equal">
      <formula>"PR5"</formula>
    </cfRule>
    <cfRule type="cellIs" dxfId="179" priority="189" operator="equal">
      <formula>"PR4"</formula>
    </cfRule>
    <cfRule type="cellIs" dxfId="178" priority="190" operator="equal">
      <formula>"PR3"</formula>
    </cfRule>
    <cfRule type="cellIs" dxfId="177" priority="191" operator="equal">
      <formula>"PR2"</formula>
    </cfRule>
  </conditionalFormatting>
  <conditionalFormatting sqref="K63">
    <cfRule type="cellIs" dxfId="176" priority="184" operator="equal">
      <formula>"PR5"</formula>
    </cfRule>
    <cfRule type="cellIs" dxfId="175" priority="185" operator="equal">
      <formula>"PR4"</formula>
    </cfRule>
    <cfRule type="cellIs" dxfId="174" priority="186" operator="equal">
      <formula>"PR3"</formula>
    </cfRule>
    <cfRule type="cellIs" dxfId="173" priority="187" operator="equal">
      <formula>"PR2"</formula>
    </cfRule>
  </conditionalFormatting>
  <conditionalFormatting sqref="M63">
    <cfRule type="cellIs" dxfId="172" priority="180" operator="equal">
      <formula>"PR5"</formula>
    </cfRule>
    <cfRule type="cellIs" dxfId="171" priority="181" operator="equal">
      <formula>"PR4"</formula>
    </cfRule>
    <cfRule type="cellIs" dxfId="170" priority="182" operator="equal">
      <formula>"PR3"</formula>
    </cfRule>
    <cfRule type="cellIs" dxfId="169" priority="183" operator="equal">
      <formula>"PR2"</formula>
    </cfRule>
  </conditionalFormatting>
  <conditionalFormatting sqref="O63">
    <cfRule type="cellIs" dxfId="168" priority="176" operator="equal">
      <formula>"PR5"</formula>
    </cfRule>
    <cfRule type="cellIs" dxfId="167" priority="177" operator="equal">
      <formula>"PR4"</formula>
    </cfRule>
    <cfRule type="cellIs" dxfId="166" priority="178" operator="equal">
      <formula>"PR3"</formula>
    </cfRule>
    <cfRule type="cellIs" dxfId="165" priority="179" operator="equal">
      <formula>"PR2"</formula>
    </cfRule>
  </conditionalFormatting>
  <conditionalFormatting sqref="Q63">
    <cfRule type="cellIs" dxfId="164" priority="172" operator="equal">
      <formula>"PR5"</formula>
    </cfRule>
    <cfRule type="cellIs" dxfId="163" priority="173" operator="equal">
      <formula>"PR4"</formula>
    </cfRule>
    <cfRule type="cellIs" dxfId="162" priority="174" operator="equal">
      <formula>"PR3"</formula>
    </cfRule>
    <cfRule type="cellIs" dxfId="161" priority="175" operator="equal">
      <formula>"PR2"</formula>
    </cfRule>
  </conditionalFormatting>
  <conditionalFormatting sqref="S63">
    <cfRule type="cellIs" dxfId="160" priority="168" operator="equal">
      <formula>"PR5"</formula>
    </cfRule>
    <cfRule type="cellIs" dxfId="159" priority="169" operator="equal">
      <formula>"PR4"</formula>
    </cfRule>
    <cfRule type="cellIs" dxfId="158" priority="170" operator="equal">
      <formula>"PR3"</formula>
    </cfRule>
    <cfRule type="cellIs" dxfId="157" priority="171" operator="equal">
      <formula>"PR2"</formula>
    </cfRule>
  </conditionalFormatting>
  <conditionalFormatting sqref="U63">
    <cfRule type="cellIs" dxfId="156" priority="164" operator="equal">
      <formula>"PR5"</formula>
    </cfRule>
    <cfRule type="cellIs" dxfId="155" priority="165" operator="equal">
      <formula>"PR4"</formula>
    </cfRule>
    <cfRule type="cellIs" dxfId="154" priority="166" operator="equal">
      <formula>"PR3"</formula>
    </cfRule>
    <cfRule type="cellIs" dxfId="153" priority="167" operator="equal">
      <formula>"PR2"</formula>
    </cfRule>
  </conditionalFormatting>
  <conditionalFormatting sqref="W63">
    <cfRule type="cellIs" dxfId="152" priority="160" operator="equal">
      <formula>"PR5"</formula>
    </cfRule>
    <cfRule type="cellIs" dxfId="151" priority="161" operator="equal">
      <formula>"PR4"</formula>
    </cfRule>
    <cfRule type="cellIs" dxfId="150" priority="162" operator="equal">
      <formula>"PR3"</formula>
    </cfRule>
    <cfRule type="cellIs" dxfId="149" priority="163" operator="equal">
      <formula>"PR2"</formula>
    </cfRule>
  </conditionalFormatting>
  <conditionalFormatting sqref="J63">
    <cfRule type="cellIs" dxfId="148" priority="159" operator="notEqual">
      <formula>"EPN0"</formula>
    </cfRule>
  </conditionalFormatting>
  <conditionalFormatting sqref="L63">
    <cfRule type="cellIs" dxfId="147" priority="158" operator="notEqual">
      <formula>"EPN0"</formula>
    </cfRule>
  </conditionalFormatting>
  <conditionalFormatting sqref="N63">
    <cfRule type="cellIs" dxfId="146" priority="157" operator="notEqual">
      <formula>"EPN0"</formula>
    </cfRule>
  </conditionalFormatting>
  <conditionalFormatting sqref="P63">
    <cfRule type="cellIs" dxfId="145" priority="156" operator="notEqual">
      <formula>"EPN0"</formula>
    </cfRule>
  </conditionalFormatting>
  <conditionalFormatting sqref="R63">
    <cfRule type="cellIs" dxfId="144" priority="155" operator="notEqual">
      <formula>"EPN0"</formula>
    </cfRule>
  </conditionalFormatting>
  <conditionalFormatting sqref="T63">
    <cfRule type="cellIs" dxfId="143" priority="154" operator="notEqual">
      <formula>"EPN0"</formula>
    </cfRule>
  </conditionalFormatting>
  <conditionalFormatting sqref="V63">
    <cfRule type="cellIs" dxfId="142" priority="153" operator="notEqual">
      <formula>"EPN0"</formula>
    </cfRule>
  </conditionalFormatting>
  <conditionalFormatting sqref="X63">
    <cfRule type="cellIs" dxfId="141" priority="152" operator="notEqual">
      <formula>"EPN0"</formula>
    </cfRule>
  </conditionalFormatting>
  <conditionalFormatting sqref="N84">
    <cfRule type="cellIs" dxfId="140" priority="151" operator="notEqual">
      <formula>"EPN0"</formula>
    </cfRule>
  </conditionalFormatting>
  <conditionalFormatting sqref="M84">
    <cfRule type="cellIs" dxfId="139" priority="147" operator="equal">
      <formula>"PR5"</formula>
    </cfRule>
    <cfRule type="cellIs" dxfId="138" priority="148" operator="equal">
      <formula>"PR4"</formula>
    </cfRule>
    <cfRule type="cellIs" dxfId="137" priority="149" operator="equal">
      <formula>"PR3"</formula>
    </cfRule>
    <cfRule type="cellIs" dxfId="136" priority="150" operator="equal">
      <formula>"PR2"</formula>
    </cfRule>
  </conditionalFormatting>
  <conditionalFormatting sqref="O84">
    <cfRule type="cellIs" dxfId="135" priority="143" operator="equal">
      <formula>"PR5"</formula>
    </cfRule>
    <cfRule type="cellIs" dxfId="134" priority="144" operator="equal">
      <formula>"PR4"</formula>
    </cfRule>
    <cfRule type="cellIs" dxfId="133" priority="145" operator="equal">
      <formula>"PR3"</formula>
    </cfRule>
    <cfRule type="cellIs" dxfId="132" priority="146" operator="equal">
      <formula>"PR2"</formula>
    </cfRule>
  </conditionalFormatting>
  <conditionalFormatting sqref="Q84">
    <cfRule type="cellIs" dxfId="131" priority="139" operator="equal">
      <formula>"PR5"</formula>
    </cfRule>
    <cfRule type="cellIs" dxfId="130" priority="140" operator="equal">
      <formula>"PR4"</formula>
    </cfRule>
    <cfRule type="cellIs" dxfId="129" priority="141" operator="equal">
      <formula>"PR3"</formula>
    </cfRule>
    <cfRule type="cellIs" dxfId="128" priority="142" operator="equal">
      <formula>"PR2"</formula>
    </cfRule>
  </conditionalFormatting>
  <conditionalFormatting sqref="S84">
    <cfRule type="cellIs" dxfId="127" priority="135" operator="equal">
      <formula>"PR5"</formula>
    </cfRule>
    <cfRule type="cellIs" dxfId="126" priority="136" operator="equal">
      <formula>"PR4"</formula>
    </cfRule>
    <cfRule type="cellIs" dxfId="125" priority="137" operator="equal">
      <formula>"PR3"</formula>
    </cfRule>
    <cfRule type="cellIs" dxfId="124" priority="138" operator="equal">
      <formula>"PR2"</formula>
    </cfRule>
  </conditionalFormatting>
  <conditionalFormatting sqref="U84">
    <cfRule type="cellIs" dxfId="123" priority="131" operator="equal">
      <formula>"PR5"</formula>
    </cfRule>
    <cfRule type="cellIs" dxfId="122" priority="132" operator="equal">
      <formula>"PR4"</formula>
    </cfRule>
    <cfRule type="cellIs" dxfId="121" priority="133" operator="equal">
      <formula>"PR3"</formula>
    </cfRule>
    <cfRule type="cellIs" dxfId="120" priority="134" operator="equal">
      <formula>"PR2"</formula>
    </cfRule>
  </conditionalFormatting>
  <conditionalFormatting sqref="P84">
    <cfRule type="cellIs" dxfId="119" priority="130" operator="notEqual">
      <formula>"EPN0"</formula>
    </cfRule>
  </conditionalFormatting>
  <conditionalFormatting sqref="R84">
    <cfRule type="cellIs" dxfId="118" priority="129" operator="notEqual">
      <formula>"EPN0"</formula>
    </cfRule>
  </conditionalFormatting>
  <conditionalFormatting sqref="T84">
    <cfRule type="cellIs" dxfId="117" priority="128" operator="notEqual">
      <formula>"EPN0"</formula>
    </cfRule>
  </conditionalFormatting>
  <conditionalFormatting sqref="V84">
    <cfRule type="cellIs" dxfId="116" priority="127" operator="notEqual">
      <formula>"EPN0"</formula>
    </cfRule>
  </conditionalFormatting>
  <conditionalFormatting sqref="W84">
    <cfRule type="cellIs" dxfId="115" priority="123" operator="equal">
      <formula>"PR5"</formula>
    </cfRule>
    <cfRule type="cellIs" dxfId="114" priority="124" operator="equal">
      <formula>"PR4"</formula>
    </cfRule>
    <cfRule type="cellIs" dxfId="113" priority="125" operator="equal">
      <formula>"PR3"</formula>
    </cfRule>
    <cfRule type="cellIs" dxfId="112" priority="126" operator="equal">
      <formula>"PR2"</formula>
    </cfRule>
  </conditionalFormatting>
  <conditionalFormatting sqref="X84">
    <cfRule type="cellIs" dxfId="111" priority="122" operator="notEqual">
      <formula>"EPN0"</formula>
    </cfRule>
  </conditionalFormatting>
  <conditionalFormatting sqref="J105">
    <cfRule type="cellIs" dxfId="110" priority="121" operator="notEqual">
      <formula>"EPN0"</formula>
    </cfRule>
  </conditionalFormatting>
  <conditionalFormatting sqref="I105">
    <cfRule type="cellIs" dxfId="109" priority="117" operator="equal">
      <formula>"PR5"</formula>
    </cfRule>
    <cfRule type="cellIs" dxfId="108" priority="118" operator="equal">
      <formula>"PR4"</formula>
    </cfRule>
    <cfRule type="cellIs" dxfId="107" priority="119" operator="equal">
      <formula>"PR3"</formula>
    </cfRule>
    <cfRule type="cellIs" dxfId="106" priority="120" operator="equal">
      <formula>"PR2"</formula>
    </cfRule>
  </conditionalFormatting>
  <conditionalFormatting sqref="K105">
    <cfRule type="cellIs" dxfId="105" priority="113" operator="equal">
      <formula>"PR5"</formula>
    </cfRule>
    <cfRule type="cellIs" dxfId="104" priority="114" operator="equal">
      <formula>"PR4"</formula>
    </cfRule>
    <cfRule type="cellIs" dxfId="103" priority="115" operator="equal">
      <formula>"PR3"</formula>
    </cfRule>
    <cfRule type="cellIs" dxfId="102" priority="116" operator="equal">
      <formula>"PR2"</formula>
    </cfRule>
  </conditionalFormatting>
  <conditionalFormatting sqref="L105">
    <cfRule type="cellIs" dxfId="101" priority="112" operator="notEqual">
      <formula>"EPN0"</formula>
    </cfRule>
  </conditionalFormatting>
  <conditionalFormatting sqref="N105">
    <cfRule type="cellIs" dxfId="100" priority="111" operator="notEqual">
      <formula>"EPN0"</formula>
    </cfRule>
  </conditionalFormatting>
  <conditionalFormatting sqref="M105">
    <cfRule type="cellIs" dxfId="99" priority="107" operator="equal">
      <formula>"PR5"</formula>
    </cfRule>
    <cfRule type="cellIs" dxfId="98" priority="108" operator="equal">
      <formula>"PR4"</formula>
    </cfRule>
    <cfRule type="cellIs" dxfId="97" priority="109" operator="equal">
      <formula>"PR3"</formula>
    </cfRule>
    <cfRule type="cellIs" dxfId="96" priority="110" operator="equal">
      <formula>"PR2"</formula>
    </cfRule>
  </conditionalFormatting>
  <conditionalFormatting sqref="O105">
    <cfRule type="cellIs" dxfId="95" priority="103" operator="equal">
      <formula>"PR5"</formula>
    </cfRule>
    <cfRule type="cellIs" dxfId="94" priority="104" operator="equal">
      <formula>"PR4"</formula>
    </cfRule>
    <cfRule type="cellIs" dxfId="93" priority="105" operator="equal">
      <formula>"PR3"</formula>
    </cfRule>
    <cfRule type="cellIs" dxfId="92" priority="106" operator="equal">
      <formula>"PR2"</formula>
    </cfRule>
  </conditionalFormatting>
  <conditionalFormatting sqref="Q105">
    <cfRule type="cellIs" dxfId="91" priority="99" operator="equal">
      <formula>"PR5"</formula>
    </cfRule>
    <cfRule type="cellIs" dxfId="90" priority="100" operator="equal">
      <formula>"PR4"</formula>
    </cfRule>
    <cfRule type="cellIs" dxfId="89" priority="101" operator="equal">
      <formula>"PR3"</formula>
    </cfRule>
    <cfRule type="cellIs" dxfId="88" priority="102" operator="equal">
      <formula>"PR2"</formula>
    </cfRule>
  </conditionalFormatting>
  <conditionalFormatting sqref="S105">
    <cfRule type="cellIs" dxfId="87" priority="95" operator="equal">
      <formula>"PR5"</formula>
    </cfRule>
    <cfRule type="cellIs" dxfId="86" priority="96" operator="equal">
      <formula>"PR4"</formula>
    </cfRule>
    <cfRule type="cellIs" dxfId="85" priority="97" operator="equal">
      <formula>"PR3"</formula>
    </cfRule>
    <cfRule type="cellIs" dxfId="84" priority="98" operator="equal">
      <formula>"PR2"</formula>
    </cfRule>
  </conditionalFormatting>
  <conditionalFormatting sqref="U105">
    <cfRule type="cellIs" dxfId="83" priority="91" operator="equal">
      <formula>"PR5"</formula>
    </cfRule>
    <cfRule type="cellIs" dxfId="82" priority="92" operator="equal">
      <formula>"PR4"</formula>
    </cfRule>
    <cfRule type="cellIs" dxfId="81" priority="93" operator="equal">
      <formula>"PR3"</formula>
    </cfRule>
    <cfRule type="cellIs" dxfId="80" priority="94" operator="equal">
      <formula>"PR2"</formula>
    </cfRule>
  </conditionalFormatting>
  <conditionalFormatting sqref="P105">
    <cfRule type="cellIs" dxfId="79" priority="90" operator="notEqual">
      <formula>"EPN0"</formula>
    </cfRule>
  </conditionalFormatting>
  <conditionalFormatting sqref="R105">
    <cfRule type="cellIs" dxfId="78" priority="89" operator="notEqual">
      <formula>"EPN0"</formula>
    </cfRule>
  </conditionalFormatting>
  <conditionalFormatting sqref="T105">
    <cfRule type="cellIs" dxfId="77" priority="88" operator="notEqual">
      <formula>"EPN0"</formula>
    </cfRule>
  </conditionalFormatting>
  <conditionalFormatting sqref="V105">
    <cfRule type="cellIs" dxfId="76" priority="87" operator="notEqual">
      <formula>"EPN0"</formula>
    </cfRule>
  </conditionalFormatting>
  <conditionalFormatting sqref="W105">
    <cfRule type="cellIs" dxfId="75" priority="83" operator="equal">
      <formula>"PR5"</formula>
    </cfRule>
    <cfRule type="cellIs" dxfId="74" priority="84" operator="equal">
      <formula>"PR4"</formula>
    </cfRule>
    <cfRule type="cellIs" dxfId="73" priority="85" operator="equal">
      <formula>"PR3"</formula>
    </cfRule>
    <cfRule type="cellIs" dxfId="72" priority="86" operator="equal">
      <formula>"PR2"</formula>
    </cfRule>
  </conditionalFormatting>
  <conditionalFormatting sqref="X105">
    <cfRule type="cellIs" dxfId="71" priority="82" operator="notEqual">
      <formula>"EPN0"</formula>
    </cfRule>
  </conditionalFormatting>
  <conditionalFormatting sqref="AE5:AE14 AE27:AE36 AE48:AE57 AE69:AE78 AE90:AE99 AE16:AE19 AE38:AE41 AE59:AE62 AE80:AE83 AE101:AE104">
    <cfRule type="cellIs" dxfId="70" priority="272" operator="greaterThanOrEqual">
      <formula>2</formula>
    </cfRule>
    <cfRule type="cellIs" dxfId="69" priority="273" operator="lessThan">
      <formula>2</formula>
    </cfRule>
  </conditionalFormatting>
  <conditionalFormatting sqref="C112:D120 D69:X70 M27:AD29 M32:AD41 W30:AD31 D74:X78 E27:H41 AA69:AD83 D71:Z73 D90:AD104 E5:AD19 E48:AD62 D80:X83 D79:Z79">
    <cfRule type="cellIs" dxfId="68" priority="274" operator="equal">
      <formula>"d"</formula>
    </cfRule>
    <cfRule type="cellIs" dxfId="67" priority="275" operator="equal">
      <formula>9</formula>
    </cfRule>
    <cfRule type="cellIs" dxfId="66" priority="276" operator="equal">
      <formula>8</formula>
    </cfRule>
    <cfRule type="cellIs" dxfId="65" priority="277" operator="equal">
      <formula>7</formula>
    </cfRule>
    <cfRule type="cellIs" dxfId="64" priority="278" operator="equal">
      <formula>6</formula>
    </cfRule>
    <cfRule type="cellIs" dxfId="63" priority="279" operator="equal">
      <formula>5</formula>
    </cfRule>
    <cfRule type="cellIs" dxfId="62" priority="280" operator="equal">
      <formula>4</formula>
    </cfRule>
    <cfRule type="cellIs" dxfId="61" priority="281" operator="equal">
      <formula>3</formula>
    </cfRule>
    <cfRule type="cellIs" dxfId="60" priority="282" operator="equal">
      <formula>2</formula>
    </cfRule>
    <cfRule type="cellIs" dxfId="59" priority="283" operator="equal">
      <formula>1</formula>
    </cfRule>
  </conditionalFormatting>
  <conditionalFormatting sqref="C121:D122">
    <cfRule type="cellIs" dxfId="58" priority="72" operator="equal">
      <formula>"d"</formula>
    </cfRule>
    <cfRule type="cellIs" dxfId="57" priority="73" operator="equal">
      <formula>9</formula>
    </cfRule>
    <cfRule type="cellIs" dxfId="56" priority="74" operator="equal">
      <formula>8</formula>
    </cfRule>
    <cfRule type="cellIs" dxfId="55" priority="75" operator="equal">
      <formula>7</formula>
    </cfRule>
    <cfRule type="cellIs" dxfId="54" priority="76" operator="equal">
      <formula>6</formula>
    </cfRule>
    <cfRule type="cellIs" dxfId="53" priority="77" operator="equal">
      <formula>5</formula>
    </cfRule>
    <cfRule type="cellIs" dxfId="52" priority="78" operator="equal">
      <formula>4</formula>
    </cfRule>
    <cfRule type="cellIs" dxfId="51" priority="79" operator="equal">
      <formula>3</formula>
    </cfRule>
    <cfRule type="cellIs" dxfId="50" priority="80" operator="equal">
      <formula>2</formula>
    </cfRule>
    <cfRule type="cellIs" dxfId="49" priority="81" operator="equal">
      <formula>1</formula>
    </cfRule>
  </conditionalFormatting>
  <conditionalFormatting sqref="C112:D122 D69:X70 M27:AD29 M32:AD41 W30:AD31 D74:X78 D27:H41 AA69:AD83 D71:Z73 E90:AD104 D5:AD19 D48:AD62 D80:X83 D79:Z79">
    <cfRule type="cellIs" dxfId="48" priority="71" operator="equal">
      <formula>"t"</formula>
    </cfRule>
  </conditionalFormatting>
  <conditionalFormatting sqref="C5:C19 C27:C41 C48:C62 C69:C83 C90:C104">
    <cfRule type="cellIs" dxfId="47" priority="70" operator="equal">
      <formula>"abs"</formula>
    </cfRule>
  </conditionalFormatting>
  <conditionalFormatting sqref="Y85:Z85">
    <cfRule type="colorScale" priority="5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Y84">
    <cfRule type="cellIs" dxfId="46" priority="53" operator="equal">
      <formula>"PR5"</formula>
    </cfRule>
    <cfRule type="cellIs" dxfId="45" priority="54" operator="equal">
      <formula>"PR4"</formula>
    </cfRule>
    <cfRule type="cellIs" dxfId="44" priority="55" operator="equal">
      <formula>"PR3"</formula>
    </cfRule>
    <cfRule type="cellIs" dxfId="43" priority="56" operator="equal">
      <formula>"PR2"</formula>
    </cfRule>
  </conditionalFormatting>
  <conditionalFormatting sqref="Z84">
    <cfRule type="cellIs" dxfId="42" priority="52" operator="notEqual">
      <formula>"EPN0"</formula>
    </cfRule>
  </conditionalFormatting>
  <conditionalFormatting sqref="Y69:Z70 Y74:Z78 Y80:Z83">
    <cfRule type="cellIs" dxfId="41" priority="42" operator="equal">
      <formula>"d"</formula>
    </cfRule>
    <cfRule type="cellIs" dxfId="40" priority="43" operator="equal">
      <formula>9</formula>
    </cfRule>
    <cfRule type="cellIs" dxfId="39" priority="44" operator="equal">
      <formula>8</formula>
    </cfRule>
    <cfRule type="cellIs" dxfId="38" priority="45" operator="equal">
      <formula>7</formula>
    </cfRule>
    <cfRule type="cellIs" dxfId="37" priority="46" operator="equal">
      <formula>6</formula>
    </cfRule>
    <cfRule type="cellIs" dxfId="36" priority="47" operator="equal">
      <formula>5</formula>
    </cfRule>
    <cfRule type="cellIs" dxfId="35" priority="48" operator="equal">
      <formula>4</formula>
    </cfRule>
    <cfRule type="cellIs" dxfId="34" priority="49" operator="equal">
      <formula>3</formula>
    </cfRule>
    <cfRule type="cellIs" dxfId="33" priority="50" operator="equal">
      <formula>2</formula>
    </cfRule>
    <cfRule type="cellIs" dxfId="32" priority="51" operator="equal">
      <formula>1</formula>
    </cfRule>
  </conditionalFormatting>
  <conditionalFormatting sqref="Y69:Z70 Y74:Z78 Y80:Z83">
    <cfRule type="cellIs" dxfId="31" priority="41" operator="equal">
      <formula>"t"</formula>
    </cfRule>
  </conditionalFormatting>
  <conditionalFormatting sqref="I43:J43">
    <cfRule type="colorScale" priority="4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43:L43">
    <cfRule type="colorScale" priority="3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42">
    <cfRule type="cellIs" dxfId="30" priority="25" operator="equal">
      <formula>"PR5"</formula>
    </cfRule>
    <cfRule type="cellIs" dxfId="29" priority="26" operator="equal">
      <formula>"PR4"</formula>
    </cfRule>
    <cfRule type="cellIs" dxfId="28" priority="27" operator="equal">
      <formula>"PR3"</formula>
    </cfRule>
    <cfRule type="cellIs" dxfId="27" priority="28" operator="equal">
      <formula>"PR2"</formula>
    </cfRule>
  </conditionalFormatting>
  <conditionalFormatting sqref="K42">
    <cfRule type="cellIs" dxfId="26" priority="21" operator="equal">
      <formula>"PR5"</formula>
    </cfRule>
    <cfRule type="cellIs" dxfId="25" priority="22" operator="equal">
      <formula>"PR4"</formula>
    </cfRule>
    <cfRule type="cellIs" dxfId="24" priority="23" operator="equal">
      <formula>"PR3"</formula>
    </cfRule>
    <cfRule type="cellIs" dxfId="23" priority="24" operator="equal">
      <formula>"PR2"</formula>
    </cfRule>
  </conditionalFormatting>
  <conditionalFormatting sqref="J42">
    <cfRule type="cellIs" dxfId="22" priority="20" operator="notEqual">
      <formula>"EPN0"</formula>
    </cfRule>
  </conditionalFormatting>
  <conditionalFormatting sqref="L42">
    <cfRule type="cellIs" dxfId="21" priority="19" operator="notEqual">
      <formula>"EPN0"</formula>
    </cfRule>
  </conditionalFormatting>
  <conditionalFormatting sqref="I27:L29 I32:L41 I30:V31">
    <cfRule type="cellIs" dxfId="20" priority="29" operator="equal">
      <formula>"d"</formula>
    </cfRule>
    <cfRule type="cellIs" dxfId="19" priority="30" operator="equal">
      <formula>9</formula>
    </cfRule>
    <cfRule type="cellIs" dxfId="18" priority="31" operator="equal">
      <formula>8</formula>
    </cfRule>
    <cfRule type="cellIs" dxfId="17" priority="32" operator="equal">
      <formula>7</formula>
    </cfRule>
    <cfRule type="cellIs" dxfId="16" priority="33" operator="equal">
      <formula>6</formula>
    </cfRule>
    <cfRule type="cellIs" dxfId="15" priority="34" operator="equal">
      <formula>5</formula>
    </cfRule>
    <cfRule type="cellIs" dxfId="14" priority="35" operator="equal">
      <formula>4</formula>
    </cfRule>
    <cfRule type="cellIs" dxfId="13" priority="36" operator="equal">
      <formula>3</formula>
    </cfRule>
    <cfRule type="cellIs" dxfId="12" priority="37" operator="equal">
      <formula>2</formula>
    </cfRule>
    <cfRule type="cellIs" dxfId="11" priority="38" operator="equal">
      <formula>1</formula>
    </cfRule>
  </conditionalFormatting>
  <conditionalFormatting sqref="I27:L29 I32:L41 I30:V31">
    <cfRule type="cellIs" dxfId="10" priority="18" operator="equal">
      <formula>"t"</formula>
    </cfRule>
  </conditionalFormatting>
  <conditionalFormatting sqref="AH90:AH99 AH69:AH78 AH48:AH57 AH27:AH36 AH5:AH14 AH16:AH19 AH38:AH41 AH59:AH62 AH80:AH83 AH101:AH104">
    <cfRule type="colorScale" priority="417">
      <colorScale>
        <cfvo type="num" val="1"/>
        <cfvo type="max"/>
        <color theme="6"/>
        <color theme="9"/>
      </colorScale>
    </cfRule>
  </conditionalFormatting>
  <conditionalFormatting sqref="AI90:AI104 AI69:AI83 AI48:AI62 AI27:AI41 AI5:AI19">
    <cfRule type="colorScale" priority="423">
      <colorScale>
        <cfvo type="num" val="1"/>
        <cfvo type="max"/>
        <color theme="6"/>
        <color theme="9"/>
      </colorScale>
    </cfRule>
  </conditionalFormatting>
  <conditionalFormatting sqref="AH15">
    <cfRule type="colorScale" priority="17">
      <colorScale>
        <cfvo type="num" val="1"/>
        <cfvo type="max"/>
        <color theme="6"/>
        <color theme="9"/>
      </colorScale>
    </cfRule>
  </conditionalFormatting>
  <conditionalFormatting sqref="AH37">
    <cfRule type="colorScale" priority="16">
      <colorScale>
        <cfvo type="num" val="1"/>
        <cfvo type="max"/>
        <color theme="6"/>
        <color theme="9"/>
      </colorScale>
    </cfRule>
  </conditionalFormatting>
  <conditionalFormatting sqref="AH58">
    <cfRule type="colorScale" priority="15">
      <colorScale>
        <cfvo type="num" val="1"/>
        <cfvo type="max"/>
        <color theme="6"/>
        <color theme="9"/>
      </colorScale>
    </cfRule>
  </conditionalFormatting>
  <conditionalFormatting sqref="AH79">
    <cfRule type="colorScale" priority="14">
      <colorScale>
        <cfvo type="num" val="1"/>
        <cfvo type="max"/>
        <color theme="6"/>
        <color theme="9"/>
      </colorScale>
    </cfRule>
  </conditionalFormatting>
  <conditionalFormatting sqref="AH100">
    <cfRule type="colorScale" priority="13">
      <colorScale>
        <cfvo type="num" val="1"/>
        <cfvo type="max"/>
        <color theme="6"/>
        <color theme="9"/>
      </colorScale>
    </cfRule>
  </conditionalFormatting>
  <conditionalFormatting sqref="AE100">
    <cfRule type="cellIs" dxfId="9" priority="1" operator="greaterThanOrEqual">
      <formula>2</formula>
    </cfRule>
    <cfRule type="cellIs" dxfId="8" priority="2" operator="lessThan">
      <formula>2</formula>
    </cfRule>
  </conditionalFormatting>
  <conditionalFormatting sqref="AE15">
    <cfRule type="cellIs" dxfId="7" priority="9" operator="greaterThanOrEqual">
      <formula>2</formula>
    </cfRule>
    <cfRule type="cellIs" dxfId="6" priority="10" operator="lessThan">
      <formula>2</formula>
    </cfRule>
  </conditionalFormatting>
  <conditionalFormatting sqref="AE37">
    <cfRule type="cellIs" dxfId="5" priority="7" operator="greaterThanOrEqual">
      <formula>2</formula>
    </cfRule>
    <cfRule type="cellIs" dxfId="4" priority="8" operator="lessThan">
      <formula>2</formula>
    </cfRule>
  </conditionalFormatting>
  <conditionalFormatting sqref="AE58">
    <cfRule type="cellIs" dxfId="3" priority="5" operator="greaterThanOrEqual">
      <formula>2</formula>
    </cfRule>
    <cfRule type="cellIs" dxfId="2" priority="6" operator="lessThan">
      <formula>2</formula>
    </cfRule>
  </conditionalFormatting>
  <conditionalFormatting sqref="AE79">
    <cfRule type="cellIs" dxfId="1" priority="3" operator="greaterThanOrEqual">
      <formula>2</formula>
    </cfRule>
    <cfRule type="cellIs" dxfId="0" priority="4" operator="lessThan">
      <formula>2</formula>
    </cfRule>
  </conditionalFormatting>
  <printOptions horizontalCentered="1" verticalCentered="1"/>
  <pageMargins left="0" right="0" top="0" bottom="0" header="0" footer="0"/>
  <pageSetup paperSize="9" scale="50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M123"/>
  <sheetViews>
    <sheetView topLeftCell="B1" zoomScale="75" zoomScaleNormal="75" workbookViewId="0">
      <selection activeCell="AF1" sqref="AF1:AI1"/>
    </sheetView>
  </sheetViews>
  <sheetFormatPr baseColWidth="10" defaultColWidth="11.42578125" defaultRowHeight="12.75" x14ac:dyDescent="0.2"/>
  <cols>
    <col min="1" max="1" width="4.28515625" style="35" hidden="1" customWidth="1"/>
    <col min="2" max="2" width="7.28515625" style="35" customWidth="1"/>
    <col min="3" max="5" width="4.28515625" style="35" customWidth="1"/>
    <col min="6" max="6" width="4.7109375" style="35" customWidth="1"/>
    <col min="7" max="12" width="5.5703125" style="35" customWidth="1"/>
    <col min="13" max="24" width="7.28515625" style="35" customWidth="1"/>
    <col min="25" max="28" width="5.5703125" style="35" customWidth="1"/>
    <col min="29" max="31" width="1.7109375" style="35" customWidth="1"/>
    <col min="32" max="32" width="13.5703125" style="35" customWidth="1"/>
    <col min="33" max="33" width="2.28515625" style="35" customWidth="1"/>
    <col min="34" max="34" width="8" style="35" customWidth="1"/>
    <col min="35" max="35" width="9" style="35" customWidth="1"/>
    <col min="36" max="16384" width="11.42578125" style="35"/>
  </cols>
  <sheetData>
    <row r="1" spans="1:39" ht="31.5" customHeight="1" thickBot="1" x14ac:dyDescent="0.25">
      <c r="B1" s="36" t="s">
        <v>22</v>
      </c>
      <c r="C1" s="37"/>
      <c r="D1" s="37"/>
      <c r="E1" s="37"/>
      <c r="F1" s="37"/>
      <c r="G1" s="37"/>
      <c r="H1" s="130" t="s">
        <v>73</v>
      </c>
      <c r="I1" s="130"/>
      <c r="J1" s="130"/>
      <c r="K1" s="37"/>
      <c r="L1" s="37"/>
      <c r="M1" s="131" t="s">
        <v>24</v>
      </c>
      <c r="N1" s="131"/>
      <c r="O1" s="132"/>
      <c r="P1" s="132"/>
      <c r="Q1" s="132"/>
      <c r="R1" s="132"/>
      <c r="S1" s="133" t="s">
        <v>25</v>
      </c>
      <c r="T1" s="133"/>
      <c r="U1" s="134"/>
      <c r="V1" s="134"/>
      <c r="W1" s="134"/>
      <c r="X1" s="134"/>
      <c r="Y1" s="134"/>
      <c r="Z1" s="38">
        <f>O1</f>
        <v>0</v>
      </c>
      <c r="AA1" s="39">
        <f>U1</f>
        <v>0</v>
      </c>
      <c r="AB1" s="40">
        <f>I1</f>
        <v>0</v>
      </c>
      <c r="AC1" s="36"/>
      <c r="AD1" s="41"/>
      <c r="AF1" s="137" t="s">
        <v>87</v>
      </c>
      <c r="AG1" s="138"/>
      <c r="AH1" s="138"/>
      <c r="AI1" s="138"/>
    </row>
    <row r="2" spans="1:39" ht="4.5" customHeight="1" thickBot="1" x14ac:dyDescent="0.25"/>
    <row r="3" spans="1:39" s="42" customFormat="1" ht="24" thickBot="1" x14ac:dyDescent="0.4">
      <c r="B3" s="43"/>
      <c r="C3" s="141" t="s">
        <v>27</v>
      </c>
      <c r="D3" s="141"/>
      <c r="E3" s="141"/>
      <c r="F3" s="141"/>
      <c r="G3" s="141"/>
      <c r="H3" s="142">
        <f>O1+1</f>
        <v>1</v>
      </c>
      <c r="I3" s="142"/>
      <c r="J3" s="143" t="s">
        <v>28</v>
      </c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F3" s="144" t="s">
        <v>29</v>
      </c>
      <c r="AG3" s="145"/>
      <c r="AH3" s="44" t="s">
        <v>30</v>
      </c>
      <c r="AI3" s="44" t="s">
        <v>31</v>
      </c>
      <c r="AK3" s="45"/>
    </row>
    <row r="4" spans="1:39" ht="3.75" customHeight="1" thickBot="1" x14ac:dyDescent="0.25"/>
    <row r="5" spans="1:39" ht="14.1" customHeight="1" thickBot="1" x14ac:dyDescent="0.25">
      <c r="A5" s="46"/>
      <c r="B5" s="47" t="s">
        <v>32</v>
      </c>
      <c r="C5" s="48"/>
      <c r="D5" s="48"/>
      <c r="E5" s="49"/>
      <c r="F5" s="49"/>
      <c r="G5" s="49"/>
      <c r="H5" s="49"/>
      <c r="I5" s="49"/>
      <c r="J5" s="49"/>
      <c r="K5" s="117"/>
      <c r="L5" s="117"/>
      <c r="M5" s="50">
        <v>9</v>
      </c>
      <c r="N5" s="53">
        <v>9</v>
      </c>
      <c r="O5" s="50"/>
      <c r="P5" s="51" t="s">
        <v>33</v>
      </c>
      <c r="Q5" s="52" t="s">
        <v>33</v>
      </c>
      <c r="R5" s="53" t="s">
        <v>33</v>
      </c>
      <c r="S5" s="50" t="s">
        <v>33</v>
      </c>
      <c r="T5" s="51" t="s">
        <v>33</v>
      </c>
      <c r="U5" s="52" t="s">
        <v>33</v>
      </c>
      <c r="V5" s="53" t="s">
        <v>33</v>
      </c>
      <c r="W5" s="50" t="s">
        <v>33</v>
      </c>
      <c r="X5" s="51" t="s">
        <v>33</v>
      </c>
      <c r="Y5" s="52" t="s">
        <v>33</v>
      </c>
      <c r="Z5" s="51" t="s">
        <v>33</v>
      </c>
      <c r="AA5" s="98"/>
      <c r="AB5" s="98"/>
      <c r="AC5" s="48" t="s">
        <v>33</v>
      </c>
      <c r="AD5" s="49"/>
      <c r="AE5" s="48">
        <f t="shared" ref="AE5:AE19" si="0">IF(COUNTIF(M5:P5,5)=4,"-",COUNTIF(E5:AD5,9))</f>
        <v>2</v>
      </c>
      <c r="AF5" s="54" t="s">
        <v>32</v>
      </c>
      <c r="AG5" s="55"/>
      <c r="AH5" s="56">
        <f t="shared" ref="AH5:AH18" si="1">((COUNTIF(F5:AB5,8))+(COUNTIF(F5:AB5,1))+(COUNTIF(F5:AB5,2))+(COUNTIF(F5:AB5,3))+(COUNTIF(F5:AB5,4)))/2</f>
        <v>0</v>
      </c>
      <c r="AI5" s="57">
        <f>AH5+AH27+AH48+AH69+AH90</f>
        <v>0</v>
      </c>
      <c r="AM5" s="58"/>
    </row>
    <row r="6" spans="1:39" ht="14.1" customHeight="1" thickBot="1" x14ac:dyDescent="0.25">
      <c r="A6" s="46"/>
      <c r="B6" s="47" t="s">
        <v>34</v>
      </c>
      <c r="C6" s="48"/>
      <c r="D6" s="48"/>
      <c r="E6" s="49"/>
      <c r="F6" s="49"/>
      <c r="G6" s="49"/>
      <c r="H6" s="49"/>
      <c r="I6" s="49"/>
      <c r="J6" s="49"/>
      <c r="K6" s="117"/>
      <c r="L6" s="117"/>
      <c r="M6" s="50" t="s">
        <v>33</v>
      </c>
      <c r="N6" s="53" t="s">
        <v>33</v>
      </c>
      <c r="O6" s="50">
        <v>9</v>
      </c>
      <c r="P6" s="51">
        <v>9</v>
      </c>
      <c r="Q6" s="52"/>
      <c r="R6" s="53"/>
      <c r="S6" s="50"/>
      <c r="T6" s="51"/>
      <c r="U6" s="52" t="s">
        <v>33</v>
      </c>
      <c r="V6" s="53" t="s">
        <v>33</v>
      </c>
      <c r="W6" s="50" t="s">
        <v>33</v>
      </c>
      <c r="X6" s="51" t="s">
        <v>33</v>
      </c>
      <c r="Y6" s="52">
        <v>5</v>
      </c>
      <c r="Z6" s="51">
        <v>5</v>
      </c>
      <c r="AA6" s="98"/>
      <c r="AB6" s="98"/>
      <c r="AC6" s="48"/>
      <c r="AD6" s="48"/>
      <c r="AE6" s="48">
        <f t="shared" si="0"/>
        <v>2</v>
      </c>
      <c r="AF6" s="54" t="s">
        <v>34</v>
      </c>
      <c r="AG6" s="55"/>
      <c r="AH6" s="56">
        <f t="shared" si="1"/>
        <v>0</v>
      </c>
      <c r="AI6" s="57">
        <f>AH6+AH28+AH49+AH70+AH91</f>
        <v>0</v>
      </c>
    </row>
    <row r="7" spans="1:39" ht="14.1" customHeight="1" thickBot="1" x14ac:dyDescent="0.25">
      <c r="A7" s="46"/>
      <c r="B7" s="47" t="s">
        <v>35</v>
      </c>
      <c r="C7" s="48"/>
      <c r="D7" s="48"/>
      <c r="E7" s="49"/>
      <c r="F7" s="49"/>
      <c r="G7" s="49"/>
      <c r="H7" s="49"/>
      <c r="I7" s="49"/>
      <c r="J7" s="49"/>
      <c r="K7" s="117"/>
      <c r="L7" s="117"/>
      <c r="M7" s="50" t="s">
        <v>33</v>
      </c>
      <c r="N7" s="53" t="s">
        <v>33</v>
      </c>
      <c r="O7" s="50">
        <v>9</v>
      </c>
      <c r="P7" s="51">
        <v>9</v>
      </c>
      <c r="Q7" s="52"/>
      <c r="R7" s="53"/>
      <c r="S7" s="50" t="s">
        <v>33</v>
      </c>
      <c r="T7" s="51" t="s">
        <v>33</v>
      </c>
      <c r="U7" s="52"/>
      <c r="V7" s="53"/>
      <c r="W7" s="50" t="s">
        <v>33</v>
      </c>
      <c r="X7" s="51" t="s">
        <v>33</v>
      </c>
      <c r="Y7" s="52">
        <v>5</v>
      </c>
      <c r="Z7" s="51">
        <v>5</v>
      </c>
      <c r="AA7" s="98"/>
      <c r="AB7" s="98"/>
      <c r="AC7" s="48"/>
      <c r="AD7" s="48"/>
      <c r="AE7" s="48">
        <f t="shared" si="0"/>
        <v>2</v>
      </c>
      <c r="AF7" s="54" t="s">
        <v>35</v>
      </c>
      <c r="AG7" s="55"/>
      <c r="AH7" s="56">
        <f t="shared" si="1"/>
        <v>0</v>
      </c>
      <c r="AI7" s="57">
        <f>AH7+AH29+AH50+AH71+AH92</f>
        <v>0</v>
      </c>
    </row>
    <row r="8" spans="1:39" ht="14.1" customHeight="1" thickBot="1" x14ac:dyDescent="0.25">
      <c r="A8" s="46"/>
      <c r="B8" s="47" t="s">
        <v>37</v>
      </c>
      <c r="C8" s="48"/>
      <c r="D8" s="48"/>
      <c r="E8" s="49"/>
      <c r="F8" s="49"/>
      <c r="G8" s="49"/>
      <c r="H8" s="49"/>
      <c r="I8" s="49"/>
      <c r="J8" s="49"/>
      <c r="K8" s="117"/>
      <c r="L8" s="117"/>
      <c r="M8" s="50">
        <v>9</v>
      </c>
      <c r="N8" s="51">
        <v>9</v>
      </c>
      <c r="O8" s="52" t="s">
        <v>33</v>
      </c>
      <c r="P8" s="53" t="s">
        <v>33</v>
      </c>
      <c r="Q8" s="50" t="s">
        <v>33</v>
      </c>
      <c r="R8" s="51" t="s">
        <v>33</v>
      </c>
      <c r="S8" s="52" t="s">
        <v>33</v>
      </c>
      <c r="T8" s="53" t="s">
        <v>33</v>
      </c>
      <c r="U8" s="50" t="s">
        <v>33</v>
      </c>
      <c r="V8" s="51" t="s">
        <v>33</v>
      </c>
      <c r="W8" s="52"/>
      <c r="X8" s="51"/>
      <c r="Y8" s="52"/>
      <c r="Z8" s="51"/>
      <c r="AA8" s="98"/>
      <c r="AB8" s="98"/>
      <c r="AC8" s="48"/>
      <c r="AD8" s="48"/>
      <c r="AE8" s="48">
        <f t="shared" si="0"/>
        <v>2</v>
      </c>
      <c r="AF8" s="54" t="s">
        <v>37</v>
      </c>
      <c r="AG8" s="55"/>
      <c r="AH8" s="56">
        <f t="shared" si="1"/>
        <v>0</v>
      </c>
      <c r="AI8" s="57">
        <f>AH8+AH30+AH51+AH72+AH93</f>
        <v>0</v>
      </c>
    </row>
    <row r="9" spans="1:39" ht="14.1" customHeight="1" thickBot="1" x14ac:dyDescent="0.25">
      <c r="A9" s="46"/>
      <c r="B9" s="47" t="s">
        <v>38</v>
      </c>
      <c r="C9" s="48"/>
      <c r="D9" s="48"/>
      <c r="E9" s="49"/>
      <c r="F9" s="49"/>
      <c r="G9" s="49"/>
      <c r="H9" s="49"/>
      <c r="I9" s="49"/>
      <c r="J9" s="49"/>
      <c r="K9" s="117"/>
      <c r="L9" s="117"/>
      <c r="M9" s="50">
        <v>9</v>
      </c>
      <c r="N9" s="51">
        <v>9</v>
      </c>
      <c r="O9" s="52" t="s">
        <v>33</v>
      </c>
      <c r="P9" s="53" t="s">
        <v>33</v>
      </c>
      <c r="Q9" s="50"/>
      <c r="R9" s="51"/>
      <c r="S9" s="52"/>
      <c r="T9" s="53"/>
      <c r="U9" s="50"/>
      <c r="V9" s="51"/>
      <c r="W9" s="52" t="s">
        <v>33</v>
      </c>
      <c r="X9" s="51" t="s">
        <v>33</v>
      </c>
      <c r="Y9" s="52" t="s">
        <v>33</v>
      </c>
      <c r="Z9" s="51" t="s">
        <v>33</v>
      </c>
      <c r="AA9" s="98"/>
      <c r="AB9" s="98"/>
      <c r="AC9" s="48"/>
      <c r="AD9" s="59"/>
      <c r="AE9" s="48">
        <f t="shared" si="0"/>
        <v>2</v>
      </c>
      <c r="AF9" s="54" t="s">
        <v>38</v>
      </c>
      <c r="AG9" s="55"/>
      <c r="AH9" s="56">
        <f t="shared" si="1"/>
        <v>0</v>
      </c>
      <c r="AI9" s="57">
        <f>AH9+AH30+AH51+AH72+AH93</f>
        <v>0</v>
      </c>
    </row>
    <row r="10" spans="1:39" ht="14.1" customHeight="1" thickBot="1" x14ac:dyDescent="0.25">
      <c r="A10" s="46"/>
      <c r="B10" s="47" t="s">
        <v>39</v>
      </c>
      <c r="C10" s="48"/>
      <c r="D10" s="48"/>
      <c r="E10" s="49"/>
      <c r="F10" s="49"/>
      <c r="G10" s="49"/>
      <c r="H10" s="49"/>
      <c r="I10" s="49"/>
      <c r="J10" s="49"/>
      <c r="K10" s="117"/>
      <c r="L10" s="117"/>
      <c r="M10" s="50" t="s">
        <v>33</v>
      </c>
      <c r="N10" s="53" t="s">
        <v>33</v>
      </c>
      <c r="O10" s="50">
        <v>9</v>
      </c>
      <c r="P10" s="51">
        <v>9</v>
      </c>
      <c r="Q10" s="52"/>
      <c r="R10" s="53"/>
      <c r="S10" s="50" t="s">
        <v>33</v>
      </c>
      <c r="T10" s="51" t="s">
        <v>33</v>
      </c>
      <c r="U10" s="52" t="s">
        <v>33</v>
      </c>
      <c r="V10" s="53" t="s">
        <v>33</v>
      </c>
      <c r="W10" s="50" t="s">
        <v>33</v>
      </c>
      <c r="X10" s="51" t="s">
        <v>33</v>
      </c>
      <c r="Y10" s="52">
        <v>5</v>
      </c>
      <c r="Z10" s="51">
        <v>5</v>
      </c>
      <c r="AA10" s="98"/>
      <c r="AB10" s="98"/>
      <c r="AC10" s="48"/>
      <c r="AD10" s="59"/>
      <c r="AE10" s="48">
        <f t="shared" si="0"/>
        <v>2</v>
      </c>
      <c r="AF10" s="54" t="s">
        <v>39</v>
      </c>
      <c r="AG10" s="55"/>
      <c r="AH10" s="56">
        <f t="shared" si="1"/>
        <v>0</v>
      </c>
      <c r="AI10" s="57">
        <f>AH10+AH31+AH52+AH73+AH94</f>
        <v>0</v>
      </c>
    </row>
    <row r="11" spans="1:39" ht="14.1" customHeight="1" thickBot="1" x14ac:dyDescent="0.25">
      <c r="A11" s="46"/>
      <c r="B11" s="47" t="s">
        <v>40</v>
      </c>
      <c r="C11" s="48"/>
      <c r="D11" s="48"/>
      <c r="E11" s="49"/>
      <c r="F11" s="49"/>
      <c r="G11" s="49"/>
      <c r="H11" s="49"/>
      <c r="I11" s="49"/>
      <c r="J11" s="49"/>
      <c r="K11" s="117"/>
      <c r="L11" s="117"/>
      <c r="M11" s="50">
        <v>9</v>
      </c>
      <c r="N11" s="53">
        <v>9</v>
      </c>
      <c r="O11" s="50" t="s">
        <v>33</v>
      </c>
      <c r="P11" s="51" t="s">
        <v>33</v>
      </c>
      <c r="Q11" s="52" t="s">
        <v>33</v>
      </c>
      <c r="R11" s="53" t="s">
        <v>33</v>
      </c>
      <c r="S11" s="50" t="s">
        <v>33</v>
      </c>
      <c r="T11" s="51" t="s">
        <v>33</v>
      </c>
      <c r="U11" s="52" t="s">
        <v>33</v>
      </c>
      <c r="V11" s="53" t="s">
        <v>33</v>
      </c>
      <c r="W11" s="50" t="s">
        <v>33</v>
      </c>
      <c r="X11" s="51" t="s">
        <v>33</v>
      </c>
      <c r="Y11" s="52" t="s">
        <v>33</v>
      </c>
      <c r="Z11" s="51" t="s">
        <v>33</v>
      </c>
      <c r="AA11" s="98"/>
      <c r="AB11" s="98"/>
      <c r="AC11" s="48" t="s">
        <v>33</v>
      </c>
      <c r="AD11" s="48"/>
      <c r="AE11" s="48">
        <f t="shared" si="0"/>
        <v>2</v>
      </c>
      <c r="AF11" s="54" t="s">
        <v>40</v>
      </c>
      <c r="AG11" s="55"/>
      <c r="AH11" s="56">
        <f t="shared" si="1"/>
        <v>0</v>
      </c>
      <c r="AI11" s="57">
        <f>AH11+AH32+AH53+AH74+AH95</f>
        <v>0</v>
      </c>
    </row>
    <row r="12" spans="1:39" ht="14.1" customHeight="1" thickBot="1" x14ac:dyDescent="0.25">
      <c r="A12" s="46"/>
      <c r="B12" s="47" t="s">
        <v>41</v>
      </c>
      <c r="C12" s="48"/>
      <c r="D12" s="48"/>
      <c r="E12" s="49"/>
      <c r="F12" s="49"/>
      <c r="G12" s="49"/>
      <c r="H12" s="49"/>
      <c r="I12" s="49"/>
      <c r="J12" s="49"/>
      <c r="K12" s="117"/>
      <c r="L12" s="117"/>
      <c r="M12" s="50" t="s">
        <v>33</v>
      </c>
      <c r="N12" s="53" t="s">
        <v>33</v>
      </c>
      <c r="O12" s="50">
        <v>9</v>
      </c>
      <c r="P12" s="51">
        <v>9</v>
      </c>
      <c r="Q12" s="52" t="s">
        <v>33</v>
      </c>
      <c r="R12" s="53" t="s">
        <v>33</v>
      </c>
      <c r="S12" s="50" t="s">
        <v>33</v>
      </c>
      <c r="T12" s="51" t="s">
        <v>33</v>
      </c>
      <c r="U12" s="52" t="s">
        <v>33</v>
      </c>
      <c r="V12" s="53" t="s">
        <v>33</v>
      </c>
      <c r="W12" s="50" t="s">
        <v>33</v>
      </c>
      <c r="X12" s="51" t="s">
        <v>33</v>
      </c>
      <c r="Y12" s="52">
        <v>5</v>
      </c>
      <c r="Z12" s="51">
        <v>5</v>
      </c>
      <c r="AA12" s="98"/>
      <c r="AB12" s="98"/>
      <c r="AC12" s="48"/>
      <c r="AD12" s="48"/>
      <c r="AE12" s="48">
        <f t="shared" si="0"/>
        <v>2</v>
      </c>
      <c r="AF12" s="54" t="s">
        <v>41</v>
      </c>
      <c r="AG12" s="55"/>
      <c r="AH12" s="56">
        <f t="shared" si="1"/>
        <v>0</v>
      </c>
      <c r="AI12" s="57">
        <f>AH12+AH33+AH54+AH75+AH96</f>
        <v>0</v>
      </c>
    </row>
    <row r="13" spans="1:39" ht="14.1" customHeight="1" thickBot="1" x14ac:dyDescent="0.25">
      <c r="B13" s="47" t="s">
        <v>42</v>
      </c>
      <c r="C13" s="48"/>
      <c r="D13" s="60"/>
      <c r="E13" s="49"/>
      <c r="F13" s="49"/>
      <c r="G13" s="49"/>
      <c r="H13" s="49"/>
      <c r="I13" s="49"/>
      <c r="J13" s="49"/>
      <c r="K13" s="117"/>
      <c r="L13" s="117"/>
      <c r="M13" s="50">
        <v>6</v>
      </c>
      <c r="N13" s="53">
        <v>6</v>
      </c>
      <c r="O13" s="50">
        <v>9</v>
      </c>
      <c r="P13" s="51">
        <v>9</v>
      </c>
      <c r="Q13" s="52">
        <v>5</v>
      </c>
      <c r="R13" s="53">
        <v>5</v>
      </c>
      <c r="S13" s="50">
        <v>5</v>
      </c>
      <c r="T13" s="51">
        <v>5</v>
      </c>
      <c r="U13" s="52">
        <v>5</v>
      </c>
      <c r="V13" s="53">
        <v>5</v>
      </c>
      <c r="W13" s="50">
        <v>5</v>
      </c>
      <c r="X13" s="51">
        <v>5</v>
      </c>
      <c r="Y13" s="52">
        <v>5</v>
      </c>
      <c r="Z13" s="51">
        <v>5</v>
      </c>
      <c r="AA13" s="98"/>
      <c r="AB13" s="98"/>
      <c r="AC13" s="48"/>
      <c r="AD13" s="48"/>
      <c r="AE13" s="48">
        <f t="shared" si="0"/>
        <v>2</v>
      </c>
      <c r="AF13" s="54" t="s">
        <v>42</v>
      </c>
      <c r="AG13" s="61"/>
      <c r="AH13" s="56">
        <f t="shared" si="1"/>
        <v>0</v>
      </c>
      <c r="AI13" s="57">
        <f>AH13+AH34+AH55+AH76+AH97</f>
        <v>0</v>
      </c>
    </row>
    <row r="14" spans="1:39" ht="14.1" customHeight="1" thickBot="1" x14ac:dyDescent="0.25">
      <c r="B14" s="47" t="s">
        <v>43</v>
      </c>
      <c r="C14" s="48"/>
      <c r="D14" s="48"/>
      <c r="E14" s="49"/>
      <c r="F14" s="49"/>
      <c r="G14" s="49"/>
      <c r="H14" s="49"/>
      <c r="I14" s="49"/>
      <c r="J14" s="49"/>
      <c r="K14" s="117"/>
      <c r="L14" s="117"/>
      <c r="M14" s="50" t="s">
        <v>33</v>
      </c>
      <c r="N14" s="53" t="s">
        <v>33</v>
      </c>
      <c r="O14" s="50">
        <v>9</v>
      </c>
      <c r="P14" s="51">
        <v>9</v>
      </c>
      <c r="Q14" s="52" t="s">
        <v>33</v>
      </c>
      <c r="R14" s="53" t="s">
        <v>33</v>
      </c>
      <c r="S14" s="50" t="s">
        <v>33</v>
      </c>
      <c r="T14" s="51" t="s">
        <v>33</v>
      </c>
      <c r="U14" s="52" t="s">
        <v>33</v>
      </c>
      <c r="V14" s="53" t="s">
        <v>33</v>
      </c>
      <c r="W14" s="50" t="s">
        <v>33</v>
      </c>
      <c r="X14" s="51" t="s">
        <v>33</v>
      </c>
      <c r="Y14" s="52">
        <v>5</v>
      </c>
      <c r="Z14" s="51">
        <v>5</v>
      </c>
      <c r="AA14" s="98"/>
      <c r="AB14" s="98"/>
      <c r="AC14" s="48"/>
      <c r="AD14" s="48"/>
      <c r="AE14" s="48">
        <f t="shared" si="0"/>
        <v>2</v>
      </c>
      <c r="AF14" s="54" t="s">
        <v>43</v>
      </c>
      <c r="AG14" s="61"/>
      <c r="AH14" s="56">
        <f t="shared" si="1"/>
        <v>0</v>
      </c>
      <c r="AI14" s="57">
        <f>AH14+AH35+AH56+AH78+AH99</f>
        <v>0</v>
      </c>
    </row>
    <row r="15" spans="1:39" ht="14.1" customHeight="1" thickBot="1" x14ac:dyDescent="0.25">
      <c r="B15" s="47" t="s">
        <v>75</v>
      </c>
      <c r="C15" s="48" t="s">
        <v>36</v>
      </c>
      <c r="D15" s="48"/>
      <c r="E15" s="49"/>
      <c r="F15" s="49"/>
      <c r="G15" s="49"/>
      <c r="H15" s="49"/>
      <c r="I15" s="49"/>
      <c r="J15" s="49"/>
      <c r="K15" s="117"/>
      <c r="L15" s="117"/>
      <c r="M15" s="50">
        <v>5</v>
      </c>
      <c r="N15" s="53">
        <v>5</v>
      </c>
      <c r="O15" s="50">
        <v>5</v>
      </c>
      <c r="P15" s="53">
        <v>5</v>
      </c>
      <c r="Q15" s="50">
        <v>5</v>
      </c>
      <c r="R15" s="53">
        <v>5</v>
      </c>
      <c r="S15" s="50">
        <v>5</v>
      </c>
      <c r="T15" s="53">
        <v>5</v>
      </c>
      <c r="U15" s="50">
        <v>5</v>
      </c>
      <c r="V15" s="53">
        <v>5</v>
      </c>
      <c r="W15" s="50">
        <v>5</v>
      </c>
      <c r="X15" s="53">
        <v>5</v>
      </c>
      <c r="Y15" s="50">
        <v>5</v>
      </c>
      <c r="Z15" s="53">
        <v>5</v>
      </c>
      <c r="AA15" s="98"/>
      <c r="AB15" s="98"/>
      <c r="AC15" s="48"/>
      <c r="AD15" s="48"/>
      <c r="AE15" s="128" t="str">
        <f>IF(COUNTIF(M15:P15,5)=4,"-",COUNTIF(E15:AD15,9))</f>
        <v>-</v>
      </c>
      <c r="AF15" s="54" t="s">
        <v>75</v>
      </c>
      <c r="AG15" s="61"/>
      <c r="AH15" s="56">
        <f>((COUNTIF(F15:AB15,8))+(COUNTIF(F15:AB15,1))+(COUNTIF(F15:AB15,2))+(COUNTIF(F15:AB15,3))+(COUNTIF(F15:AB15,4)))/2</f>
        <v>0</v>
      </c>
      <c r="AI15" s="57">
        <f>AH15+AH36+AH58+AH79+AH100</f>
        <v>0</v>
      </c>
    </row>
    <row r="16" spans="1:39" ht="14.1" customHeight="1" thickBot="1" x14ac:dyDescent="0.25">
      <c r="B16" s="47" t="s">
        <v>44</v>
      </c>
      <c r="C16" s="48"/>
      <c r="D16" s="48"/>
      <c r="E16" s="49"/>
      <c r="F16" s="49"/>
      <c r="G16" s="49"/>
      <c r="H16" s="49"/>
      <c r="I16" s="49"/>
      <c r="J16" s="49"/>
      <c r="K16" s="117"/>
      <c r="L16" s="117"/>
      <c r="M16" s="50">
        <v>9</v>
      </c>
      <c r="N16" s="51">
        <v>9</v>
      </c>
      <c r="O16" s="52" t="s">
        <v>33</v>
      </c>
      <c r="P16" s="53" t="s">
        <v>33</v>
      </c>
      <c r="Q16" s="50" t="s">
        <v>33</v>
      </c>
      <c r="R16" s="51" t="s">
        <v>33</v>
      </c>
      <c r="S16" s="52" t="s">
        <v>33</v>
      </c>
      <c r="T16" s="53" t="s">
        <v>33</v>
      </c>
      <c r="U16" s="50" t="s">
        <v>33</v>
      </c>
      <c r="V16" s="51" t="s">
        <v>33</v>
      </c>
      <c r="W16" s="52" t="s">
        <v>33</v>
      </c>
      <c r="X16" s="51" t="s">
        <v>33</v>
      </c>
      <c r="Y16" s="52" t="s">
        <v>33</v>
      </c>
      <c r="Z16" s="51" t="s">
        <v>33</v>
      </c>
      <c r="AA16" s="98"/>
      <c r="AB16" s="98"/>
      <c r="AC16" s="48"/>
      <c r="AD16" s="48"/>
      <c r="AE16" s="48">
        <f t="shared" si="0"/>
        <v>2</v>
      </c>
      <c r="AF16" s="54" t="s">
        <v>44</v>
      </c>
      <c r="AG16" s="61"/>
      <c r="AH16" s="56">
        <f t="shared" si="1"/>
        <v>0</v>
      </c>
      <c r="AI16" s="57">
        <f>AH16+AH37+AH58+AH79+AH100</f>
        <v>0</v>
      </c>
    </row>
    <row r="17" spans="1:39" ht="14.1" customHeight="1" thickBot="1" x14ac:dyDescent="0.25">
      <c r="B17" s="62" t="s">
        <v>76</v>
      </c>
      <c r="C17" s="48" t="s">
        <v>36</v>
      </c>
      <c r="D17" s="48"/>
      <c r="E17" s="49"/>
      <c r="F17" s="49"/>
      <c r="G17" s="49"/>
      <c r="H17" s="49"/>
      <c r="I17" s="49"/>
      <c r="J17" s="49"/>
      <c r="K17" s="117"/>
      <c r="L17" s="117"/>
      <c r="M17" s="50">
        <v>5</v>
      </c>
      <c r="N17" s="53">
        <v>5</v>
      </c>
      <c r="O17" s="50">
        <v>5</v>
      </c>
      <c r="P17" s="51">
        <v>5</v>
      </c>
      <c r="Q17" s="52">
        <v>5</v>
      </c>
      <c r="R17" s="53">
        <v>5</v>
      </c>
      <c r="S17" s="50">
        <v>5</v>
      </c>
      <c r="T17" s="51">
        <v>5</v>
      </c>
      <c r="U17" s="52">
        <v>5</v>
      </c>
      <c r="V17" s="53">
        <v>5</v>
      </c>
      <c r="W17" s="50">
        <v>5</v>
      </c>
      <c r="X17" s="51">
        <v>5</v>
      </c>
      <c r="Y17" s="52">
        <v>5</v>
      </c>
      <c r="Z17" s="51">
        <v>5</v>
      </c>
      <c r="AA17" s="98"/>
      <c r="AB17" s="98"/>
      <c r="AC17" s="48"/>
      <c r="AD17" s="48"/>
      <c r="AE17" s="48" t="str">
        <f t="shared" si="0"/>
        <v>-</v>
      </c>
      <c r="AF17" s="54" t="s">
        <v>76</v>
      </c>
      <c r="AG17" s="61"/>
      <c r="AH17" s="56">
        <f t="shared" si="1"/>
        <v>0</v>
      </c>
      <c r="AI17" s="57">
        <f>AH17+AH38+AH59+AH80+AH101</f>
        <v>0</v>
      </c>
    </row>
    <row r="18" spans="1:39" ht="14.1" customHeight="1" thickBot="1" x14ac:dyDescent="0.25">
      <c r="B18" s="62" t="s">
        <v>20</v>
      </c>
      <c r="C18" s="48" t="s">
        <v>36</v>
      </c>
      <c r="D18" s="48"/>
      <c r="E18" s="49"/>
      <c r="F18" s="49"/>
      <c r="G18" s="49"/>
      <c r="H18" s="49"/>
      <c r="I18" s="49"/>
      <c r="J18" s="49"/>
      <c r="K18" s="117"/>
      <c r="L18" s="117"/>
      <c r="M18" s="50">
        <v>5</v>
      </c>
      <c r="N18" s="53">
        <v>5</v>
      </c>
      <c r="O18" s="50">
        <v>5</v>
      </c>
      <c r="P18" s="51">
        <v>5</v>
      </c>
      <c r="Q18" s="52">
        <v>5</v>
      </c>
      <c r="R18" s="53">
        <v>5</v>
      </c>
      <c r="S18" s="50">
        <v>5</v>
      </c>
      <c r="T18" s="51">
        <v>5</v>
      </c>
      <c r="U18" s="52">
        <v>5</v>
      </c>
      <c r="V18" s="53">
        <v>5</v>
      </c>
      <c r="W18" s="50">
        <v>5</v>
      </c>
      <c r="X18" s="51">
        <v>5</v>
      </c>
      <c r="Y18" s="52">
        <v>5</v>
      </c>
      <c r="Z18" s="51">
        <v>5</v>
      </c>
      <c r="AA18" s="98"/>
      <c r="AB18" s="98"/>
      <c r="AC18" s="48"/>
      <c r="AD18" s="48"/>
      <c r="AE18" s="48" t="str">
        <f t="shared" si="0"/>
        <v>-</v>
      </c>
      <c r="AF18" s="54" t="s">
        <v>20</v>
      </c>
      <c r="AG18" s="61"/>
      <c r="AH18" s="56">
        <f t="shared" si="1"/>
        <v>0</v>
      </c>
      <c r="AI18" s="57">
        <f>AH18+AH39+AH60+AH81+AH102</f>
        <v>7</v>
      </c>
    </row>
    <row r="19" spans="1:39" ht="14.1" customHeight="1" thickBot="1" x14ac:dyDescent="0.25">
      <c r="B19" s="62" t="s">
        <v>45</v>
      </c>
      <c r="C19" s="48" t="s">
        <v>36</v>
      </c>
      <c r="D19" s="48"/>
      <c r="E19" s="49"/>
      <c r="F19" s="49"/>
      <c r="G19" s="49"/>
      <c r="H19" s="49"/>
      <c r="I19" s="49"/>
      <c r="J19" s="49"/>
      <c r="K19" s="117"/>
      <c r="L19" s="117"/>
      <c r="M19" s="50">
        <v>5</v>
      </c>
      <c r="N19" s="53">
        <v>5</v>
      </c>
      <c r="O19" s="50">
        <v>5</v>
      </c>
      <c r="P19" s="51">
        <v>5</v>
      </c>
      <c r="Q19" s="52">
        <v>5</v>
      </c>
      <c r="R19" s="53">
        <v>5</v>
      </c>
      <c r="S19" s="50">
        <v>5</v>
      </c>
      <c r="T19" s="51">
        <v>5</v>
      </c>
      <c r="U19" s="52">
        <v>5</v>
      </c>
      <c r="V19" s="53">
        <v>5</v>
      </c>
      <c r="W19" s="50">
        <v>5</v>
      </c>
      <c r="X19" s="51">
        <v>5</v>
      </c>
      <c r="Y19" s="52">
        <v>5</v>
      </c>
      <c r="Z19" s="51">
        <v>5</v>
      </c>
      <c r="AA19" s="98"/>
      <c r="AB19" s="98"/>
      <c r="AC19" s="48"/>
      <c r="AD19" s="48"/>
      <c r="AE19" s="48" t="str">
        <f t="shared" si="0"/>
        <v>-</v>
      </c>
      <c r="AF19" s="54" t="s">
        <v>45</v>
      </c>
      <c r="AG19" s="61"/>
      <c r="AH19" s="56">
        <f>((COUNTIF(K19:AB19,8))+(COUNTIF(K19:AB19,1))+(COUNTIF(K19:AB19,2))+(COUNTIF(K19:AB19,3))+(COUNTIF(K19:AB19,4)))/2</f>
        <v>0</v>
      </c>
      <c r="AI19" s="57">
        <f>AH19+AH40+AH61+AH82+AH103</f>
        <v>7</v>
      </c>
    </row>
    <row r="20" spans="1:39" ht="12" customHeight="1" x14ac:dyDescent="0.2">
      <c r="B20" s="47"/>
      <c r="C20" s="63"/>
      <c r="D20" s="63"/>
      <c r="E20" s="63"/>
      <c r="F20" s="63"/>
      <c r="G20" s="63"/>
      <c r="H20" s="63"/>
      <c r="I20" s="63"/>
      <c r="J20" s="63"/>
      <c r="K20" s="105"/>
      <c r="L20" s="105"/>
      <c r="M20" s="118" t="str">
        <f>"PR"&amp;((COUNTIF(M5:N19,1)/2))</f>
        <v>PR0</v>
      </c>
      <c r="N20" s="105" t="str">
        <f>"EPN"&amp;((COUNTIF(M5:N19,2)/2))</f>
        <v>EPN0</v>
      </c>
      <c r="O20" s="64" t="str">
        <f>"PR"&amp;((COUNTIF(O5:P19,1)/2))</f>
        <v>PR0</v>
      </c>
      <c r="P20" s="64" t="str">
        <f>"EPN"&amp;((COUNTIF(O5:P19,2)/2))</f>
        <v>EPN0</v>
      </c>
      <c r="Q20" s="64" t="str">
        <f>"PR"&amp;((COUNTIF(Q5:R19,1)/2))</f>
        <v>PR0</v>
      </c>
      <c r="R20" s="64" t="str">
        <f>"EPN"&amp;((COUNTIF(Q5:R19,2)/2))</f>
        <v>EPN0</v>
      </c>
      <c r="S20" s="64" t="str">
        <f>"PR"&amp;((COUNTIF(S5:T19,1)/2))</f>
        <v>PR0</v>
      </c>
      <c r="T20" s="64" t="str">
        <f>"EPN"&amp;((COUNTIF(S5:T19,2)/2))</f>
        <v>EPN0</v>
      </c>
      <c r="U20" s="64" t="str">
        <f>"PR"&amp;((COUNTIF(U5:V19,1)/2))</f>
        <v>PR0</v>
      </c>
      <c r="V20" s="64" t="str">
        <f>"EPN"&amp;((COUNTIF(U5:V19,2)/2))</f>
        <v>EPN0</v>
      </c>
      <c r="W20" s="64" t="str">
        <f>"PR"&amp;((COUNTIF(W5:X19,1)/2))</f>
        <v>PR0</v>
      </c>
      <c r="X20" s="64" t="str">
        <f>"EPN"&amp;((COUNTIF(W5:X19,2)/2))</f>
        <v>EPN0</v>
      </c>
      <c r="Y20" s="105" t="str">
        <f>"PR"&amp;((COUNTIF(Y5:Z19,1)/2))</f>
        <v>PR0</v>
      </c>
      <c r="Z20" s="106" t="str">
        <f>"EPN"&amp;((COUNTIF(Y5:Z19,2)/2))</f>
        <v>EPN0</v>
      </c>
      <c r="AA20" s="99"/>
      <c r="AB20" s="99"/>
      <c r="AC20" s="63"/>
      <c r="AD20" s="63"/>
      <c r="AF20" s="61"/>
      <c r="AG20" s="61"/>
      <c r="AH20" s="65">
        <f>SUM(AH5:AH19)</f>
        <v>0</v>
      </c>
      <c r="AI20" s="57">
        <f>AH20+AH41+AH62+AH83+AH104</f>
        <v>5</v>
      </c>
    </row>
    <row r="21" spans="1:39" ht="10.5" customHeight="1" x14ac:dyDescent="0.2">
      <c r="C21" s="140"/>
      <c r="D21" s="140"/>
      <c r="E21" s="140"/>
      <c r="F21" s="140"/>
      <c r="G21" s="140"/>
      <c r="H21" s="140"/>
      <c r="I21" s="140"/>
      <c r="J21" s="140"/>
      <c r="K21" s="146"/>
      <c r="L21" s="146"/>
      <c r="M21" s="147">
        <f>COUNTIF(M5:N19,1)/2+COUNTIF(M5:N19,2)/2</f>
        <v>0</v>
      </c>
      <c r="N21" s="136"/>
      <c r="O21" s="135">
        <f>COUNTIF(O5:P19,1)/2+COUNTIF(O5:P19,2)/2</f>
        <v>0</v>
      </c>
      <c r="P21" s="136"/>
      <c r="Q21" s="135">
        <f>COUNTIF(Q5:R19,1)/2+COUNTIF(Q5:R19,2)/2</f>
        <v>0</v>
      </c>
      <c r="R21" s="136"/>
      <c r="S21" s="135">
        <f>COUNTIF(S5:T19,1)/2+COUNTIF(S5:T19,2)/2</f>
        <v>0</v>
      </c>
      <c r="T21" s="136"/>
      <c r="U21" s="135">
        <f>COUNTIF(U5:V19,1)/2+COUNTIF(U5:V19,2)/2</f>
        <v>0</v>
      </c>
      <c r="V21" s="136"/>
      <c r="W21" s="135">
        <f>COUNTIF(W5:X19,1)/2+COUNTIF(W5:X19,2)/2</f>
        <v>0</v>
      </c>
      <c r="X21" s="136"/>
      <c r="Y21" s="135">
        <f>COUNTIF(Y5:Z19,1)/2+COUNTIF(Y5:Z19,2)/2</f>
        <v>0</v>
      </c>
      <c r="Z21" s="148"/>
      <c r="AA21" s="139"/>
      <c r="AB21" s="139"/>
      <c r="AC21" s="146"/>
      <c r="AD21" s="140"/>
    </row>
    <row r="22" spans="1:39" s="58" customFormat="1" ht="15.75" customHeight="1" x14ac:dyDescent="0.2">
      <c r="B22" s="66"/>
      <c r="C22" s="66"/>
      <c r="D22" s="129"/>
      <c r="E22" s="129"/>
      <c r="F22" s="129"/>
      <c r="G22" s="129"/>
      <c r="H22" s="129"/>
      <c r="I22" s="129"/>
      <c r="J22" s="129"/>
      <c r="K22" s="129"/>
      <c r="L22" s="129" t="s">
        <v>47</v>
      </c>
      <c r="M22" s="129"/>
      <c r="N22" s="129" t="s">
        <v>48</v>
      </c>
      <c r="O22" s="129"/>
      <c r="P22" s="129" t="s">
        <v>49</v>
      </c>
      <c r="Q22" s="129"/>
      <c r="R22" s="129" t="s">
        <v>50</v>
      </c>
      <c r="S22" s="129"/>
      <c r="T22" s="129" t="s">
        <v>51</v>
      </c>
      <c r="U22" s="129"/>
      <c r="V22" s="129" t="s">
        <v>52</v>
      </c>
      <c r="W22" s="129"/>
      <c r="X22" s="129" t="s">
        <v>53</v>
      </c>
      <c r="Y22" s="129"/>
      <c r="Z22" s="129" t="s">
        <v>54</v>
      </c>
      <c r="AA22" s="129"/>
      <c r="AB22" s="129"/>
      <c r="AC22" s="129"/>
      <c r="AD22" s="67"/>
      <c r="AE22" s="67"/>
      <c r="AF22" s="35"/>
      <c r="AG22" s="35"/>
      <c r="AM22" s="35"/>
    </row>
    <row r="23" spans="1:39" ht="16.5" customHeight="1" x14ac:dyDescent="0.2">
      <c r="AF23" s="68"/>
      <c r="AG23" s="68"/>
      <c r="AH23" s="68"/>
      <c r="AI23" s="68"/>
    </row>
    <row r="24" spans="1:39" ht="3.75" customHeight="1" thickBot="1" x14ac:dyDescent="0.4">
      <c r="A24" s="69"/>
      <c r="B24" s="69"/>
      <c r="C24" s="69"/>
      <c r="D24" s="69"/>
      <c r="E24" s="70"/>
      <c r="F24" s="70"/>
      <c r="G24" s="70"/>
      <c r="H24" s="70"/>
      <c r="I24" s="71"/>
      <c r="J24" s="71"/>
      <c r="K24" s="71"/>
      <c r="L24" s="71"/>
      <c r="M24" s="71"/>
      <c r="N24" s="71"/>
      <c r="O24" s="72"/>
      <c r="P24" s="73"/>
      <c r="Q24" s="73"/>
      <c r="R24" s="73"/>
    </row>
    <row r="25" spans="1:39" s="42" customFormat="1" ht="24" thickBot="1" x14ac:dyDescent="0.4">
      <c r="B25" s="43"/>
      <c r="C25" s="141" t="s">
        <v>55</v>
      </c>
      <c r="D25" s="141"/>
      <c r="E25" s="141"/>
      <c r="F25" s="141"/>
      <c r="G25" s="141"/>
      <c r="H25" s="142">
        <f>H3+1</f>
        <v>2</v>
      </c>
      <c r="I25" s="142"/>
      <c r="J25" s="143" t="s">
        <v>28</v>
      </c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F25" s="144" t="s">
        <v>29</v>
      </c>
      <c r="AG25" s="145"/>
      <c r="AH25" s="44" t="s">
        <v>30</v>
      </c>
      <c r="AI25" s="44" t="s">
        <v>31</v>
      </c>
    </row>
    <row r="26" spans="1:39" ht="3.75" customHeight="1" thickBot="1" x14ac:dyDescent="0.25">
      <c r="AH26" s="74"/>
      <c r="AI26" s="74"/>
    </row>
    <row r="27" spans="1:39" ht="14.1" customHeight="1" thickBot="1" x14ac:dyDescent="0.25">
      <c r="A27" s="46"/>
      <c r="B27" s="47" t="s">
        <v>32</v>
      </c>
      <c r="C27" s="48"/>
      <c r="D27" s="48"/>
      <c r="E27" s="49"/>
      <c r="F27" s="49"/>
      <c r="G27" s="49"/>
      <c r="H27" s="49"/>
      <c r="I27" s="50"/>
      <c r="J27" s="53"/>
      <c r="K27" s="50"/>
      <c r="L27" s="51"/>
      <c r="M27" s="50">
        <v>9</v>
      </c>
      <c r="N27" s="51">
        <v>9</v>
      </c>
      <c r="O27" s="52" t="s">
        <v>33</v>
      </c>
      <c r="P27" s="53" t="s">
        <v>33</v>
      </c>
      <c r="Q27" s="50" t="s">
        <v>33</v>
      </c>
      <c r="R27" s="51" t="s">
        <v>33</v>
      </c>
      <c r="S27" s="52" t="s">
        <v>33</v>
      </c>
      <c r="T27" s="53" t="s">
        <v>33</v>
      </c>
      <c r="U27" s="50" t="s">
        <v>33</v>
      </c>
      <c r="V27" s="51" t="s">
        <v>33</v>
      </c>
      <c r="W27" s="52" t="s">
        <v>33</v>
      </c>
      <c r="X27" s="51" t="s">
        <v>33</v>
      </c>
      <c r="Y27" s="48" t="s">
        <v>33</v>
      </c>
      <c r="Z27" s="48" t="s">
        <v>33</v>
      </c>
      <c r="AA27" s="48"/>
      <c r="AB27" s="48"/>
      <c r="AC27" s="48"/>
      <c r="AD27" s="48"/>
      <c r="AE27" s="48">
        <f>IF(COUNTIF(M27:P27,5)=4,"-",COUNTIF(E27:AD27,9))</f>
        <v>2</v>
      </c>
      <c r="AF27" s="75" t="str">
        <f t="shared" ref="AF27:AF36" si="2">AF5</f>
        <v>BRUNO</v>
      </c>
      <c r="AG27" s="76"/>
      <c r="AH27" s="56">
        <f t="shared" ref="AH27:AH41" si="3">((COUNTIF(F27:AB27,8))+(COUNTIF(F27:AB27,1))+(COUNTIF(F27:AB27,2))+(COUNTIF(F27:AB27,3))+(COUNTIF(F27:AB27,4)))/2</f>
        <v>0</v>
      </c>
      <c r="AI27" s="57">
        <f>AH5+AH27+AH48+AH69+AH90</f>
        <v>0</v>
      </c>
    </row>
    <row r="28" spans="1:39" ht="14.1" customHeight="1" thickBot="1" x14ac:dyDescent="0.25">
      <c r="A28" s="46"/>
      <c r="B28" s="47" t="s">
        <v>34</v>
      </c>
      <c r="C28" s="48"/>
      <c r="D28" s="48"/>
      <c r="E28" s="49"/>
      <c r="F28" s="49"/>
      <c r="G28" s="49"/>
      <c r="H28" s="49"/>
      <c r="I28" s="50"/>
      <c r="J28" s="53"/>
      <c r="K28" s="50"/>
      <c r="L28" s="51"/>
      <c r="M28" s="50">
        <v>9</v>
      </c>
      <c r="N28" s="51">
        <v>9</v>
      </c>
      <c r="O28" s="52" t="s">
        <v>33</v>
      </c>
      <c r="P28" s="53" t="s">
        <v>33</v>
      </c>
      <c r="Q28" s="50" t="s">
        <v>33</v>
      </c>
      <c r="R28" s="51" t="s">
        <v>33</v>
      </c>
      <c r="S28" s="52" t="s">
        <v>33</v>
      </c>
      <c r="T28" s="53" t="s">
        <v>33</v>
      </c>
      <c r="U28" s="50" t="s">
        <v>33</v>
      </c>
      <c r="V28" s="51" t="s">
        <v>33</v>
      </c>
      <c r="W28" s="52">
        <v>5</v>
      </c>
      <c r="X28" s="51">
        <v>5</v>
      </c>
      <c r="Y28" s="48" t="s">
        <v>33</v>
      </c>
      <c r="Z28" s="48"/>
      <c r="AA28" s="48"/>
      <c r="AB28" s="48"/>
      <c r="AC28" s="48"/>
      <c r="AD28" s="48"/>
      <c r="AE28" s="48">
        <f t="shared" ref="AE28:AE41" si="4">IF(COUNTIF(M28:P28,5)=4,"-",COUNTIF(E28:AD28,9))</f>
        <v>2</v>
      </c>
      <c r="AF28" s="75" t="str">
        <f t="shared" si="2"/>
        <v>CHRISTINE</v>
      </c>
      <c r="AG28" s="76"/>
      <c r="AH28" s="56">
        <f t="shared" si="3"/>
        <v>0</v>
      </c>
      <c r="AI28" s="57">
        <f>AH6+AH28+AH49+AH70+AH91</f>
        <v>0</v>
      </c>
    </row>
    <row r="29" spans="1:39" ht="14.1" customHeight="1" thickBot="1" x14ac:dyDescent="0.25">
      <c r="A29" s="46"/>
      <c r="B29" s="47" t="s">
        <v>35</v>
      </c>
      <c r="C29" s="48" t="s">
        <v>36</v>
      </c>
      <c r="D29" s="48"/>
      <c r="E29" s="49"/>
      <c r="F29" s="49"/>
      <c r="G29" s="49"/>
      <c r="H29" s="49"/>
      <c r="I29" s="50">
        <v>5</v>
      </c>
      <c r="J29" s="53">
        <v>5</v>
      </c>
      <c r="K29" s="50">
        <v>5</v>
      </c>
      <c r="L29" s="51">
        <v>5</v>
      </c>
      <c r="M29" s="50">
        <v>5</v>
      </c>
      <c r="N29" s="51">
        <v>5</v>
      </c>
      <c r="O29" s="52">
        <v>5</v>
      </c>
      <c r="P29" s="53">
        <v>5</v>
      </c>
      <c r="Q29" s="50">
        <v>5</v>
      </c>
      <c r="R29" s="51">
        <v>5</v>
      </c>
      <c r="S29" s="52">
        <v>5</v>
      </c>
      <c r="T29" s="53">
        <v>5</v>
      </c>
      <c r="U29" s="50">
        <v>5</v>
      </c>
      <c r="V29" s="51">
        <v>5</v>
      </c>
      <c r="W29" s="52">
        <v>5</v>
      </c>
      <c r="X29" s="51">
        <v>5</v>
      </c>
      <c r="Y29" s="48"/>
      <c r="Z29" s="48"/>
      <c r="AA29" s="48"/>
      <c r="AB29" s="48"/>
      <c r="AC29" s="48"/>
      <c r="AD29" s="48"/>
      <c r="AE29" s="48" t="str">
        <f t="shared" si="4"/>
        <v>-</v>
      </c>
      <c r="AF29" s="75" t="str">
        <f t="shared" si="2"/>
        <v>CORINNE</v>
      </c>
      <c r="AG29" s="76"/>
      <c r="AH29" s="56">
        <f t="shared" si="3"/>
        <v>0</v>
      </c>
      <c r="AI29" s="57">
        <f>AH7+AH29+AH50+AH71+AH92</f>
        <v>0</v>
      </c>
    </row>
    <row r="30" spans="1:39" ht="14.1" customHeight="1" thickBot="1" x14ac:dyDescent="0.25">
      <c r="A30" s="46"/>
      <c r="B30" s="47" t="s">
        <v>37</v>
      </c>
      <c r="C30" s="48"/>
      <c r="D30" s="48"/>
      <c r="E30" s="49"/>
      <c r="F30" s="49"/>
      <c r="G30" s="49"/>
      <c r="H30" s="49"/>
      <c r="I30" s="50"/>
      <c r="J30" s="53"/>
      <c r="K30" s="50"/>
      <c r="L30" s="51"/>
      <c r="M30" s="50">
        <v>9</v>
      </c>
      <c r="N30" s="51">
        <v>9</v>
      </c>
      <c r="O30" s="52" t="s">
        <v>33</v>
      </c>
      <c r="P30" s="53" t="s">
        <v>33</v>
      </c>
      <c r="Q30" s="50" t="s">
        <v>33</v>
      </c>
      <c r="R30" s="53" t="s">
        <v>33</v>
      </c>
      <c r="S30" s="50" t="s">
        <v>33</v>
      </c>
      <c r="T30" s="53" t="s">
        <v>33</v>
      </c>
      <c r="U30" s="50" t="s">
        <v>33</v>
      </c>
      <c r="V30" s="51" t="s">
        <v>33</v>
      </c>
      <c r="W30" s="52" t="s">
        <v>33</v>
      </c>
      <c r="X30" s="51" t="s">
        <v>33</v>
      </c>
      <c r="Y30" s="48"/>
      <c r="Z30" s="48"/>
      <c r="AA30" s="48"/>
      <c r="AB30" s="48"/>
      <c r="AC30" s="48"/>
      <c r="AD30" s="48"/>
      <c r="AE30" s="48">
        <f t="shared" si="4"/>
        <v>2</v>
      </c>
      <c r="AF30" s="75" t="str">
        <f t="shared" si="2"/>
        <v>FABIEN</v>
      </c>
      <c r="AG30" s="76"/>
      <c r="AH30" s="56">
        <f t="shared" si="3"/>
        <v>0</v>
      </c>
      <c r="AI30" s="57">
        <f>AH8+AH30+AH51+AH72+AH93</f>
        <v>0</v>
      </c>
    </row>
    <row r="31" spans="1:39" ht="14.1" customHeight="1" thickBot="1" x14ac:dyDescent="0.25">
      <c r="A31" s="46"/>
      <c r="B31" s="47" t="s">
        <v>38</v>
      </c>
      <c r="C31" s="48"/>
      <c r="D31" s="48"/>
      <c r="E31" s="49"/>
      <c r="F31" s="49"/>
      <c r="G31" s="49"/>
      <c r="H31" s="49"/>
      <c r="I31" s="50"/>
      <c r="J31" s="53"/>
      <c r="K31" s="50"/>
      <c r="L31" s="51"/>
      <c r="M31" s="50">
        <v>9</v>
      </c>
      <c r="N31" s="51">
        <v>9</v>
      </c>
      <c r="O31" s="52" t="s">
        <v>33</v>
      </c>
      <c r="P31" s="53" t="s">
        <v>33</v>
      </c>
      <c r="Q31" s="50" t="s">
        <v>33</v>
      </c>
      <c r="R31" s="51" t="s">
        <v>33</v>
      </c>
      <c r="S31" s="52" t="s">
        <v>33</v>
      </c>
      <c r="T31" s="53" t="s">
        <v>33</v>
      </c>
      <c r="U31" s="50" t="s">
        <v>33</v>
      </c>
      <c r="V31" s="51" t="s">
        <v>33</v>
      </c>
      <c r="W31" s="52" t="s">
        <v>33</v>
      </c>
      <c r="X31" s="51" t="s">
        <v>33</v>
      </c>
      <c r="Y31" s="48"/>
      <c r="Z31" s="48"/>
      <c r="AA31" s="48"/>
      <c r="AB31" s="48"/>
      <c r="AC31" s="48"/>
      <c r="AD31" s="48"/>
      <c r="AE31" s="48">
        <f t="shared" si="4"/>
        <v>2</v>
      </c>
      <c r="AF31" s="75" t="str">
        <f t="shared" si="2"/>
        <v>FLORINE</v>
      </c>
      <c r="AG31" s="76"/>
      <c r="AH31" s="56">
        <f t="shared" si="3"/>
        <v>0</v>
      </c>
      <c r="AI31" s="57">
        <f>AH9+AH31+AH52+AH72+AH93</f>
        <v>0</v>
      </c>
    </row>
    <row r="32" spans="1:39" ht="14.1" customHeight="1" thickBot="1" x14ac:dyDescent="0.25">
      <c r="A32" s="46"/>
      <c r="B32" s="47" t="s">
        <v>39</v>
      </c>
      <c r="C32" s="48"/>
      <c r="D32" s="48"/>
      <c r="E32" s="49"/>
      <c r="F32" s="49"/>
      <c r="G32" s="49"/>
      <c r="H32" s="49"/>
      <c r="I32" s="50"/>
      <c r="J32" s="53"/>
      <c r="K32" s="50"/>
      <c r="L32" s="51"/>
      <c r="M32" s="50">
        <v>9</v>
      </c>
      <c r="N32" s="51">
        <v>9</v>
      </c>
      <c r="O32" s="52" t="s">
        <v>33</v>
      </c>
      <c r="P32" s="53" t="s">
        <v>33</v>
      </c>
      <c r="Q32" s="50" t="s">
        <v>33</v>
      </c>
      <c r="R32" s="51" t="s">
        <v>33</v>
      </c>
      <c r="S32" s="52" t="s">
        <v>33</v>
      </c>
      <c r="T32" s="53" t="s">
        <v>33</v>
      </c>
      <c r="U32" s="50" t="s">
        <v>33</v>
      </c>
      <c r="V32" s="51" t="s">
        <v>33</v>
      </c>
      <c r="W32" s="52">
        <v>5</v>
      </c>
      <c r="X32" s="51">
        <v>5</v>
      </c>
      <c r="Y32" s="48"/>
      <c r="Z32" s="48"/>
      <c r="AA32" s="48"/>
      <c r="AB32" s="48"/>
      <c r="AC32" s="48"/>
      <c r="AD32" s="48"/>
      <c r="AE32" s="48">
        <f t="shared" si="4"/>
        <v>2</v>
      </c>
      <c r="AF32" s="75" t="str">
        <f t="shared" si="2"/>
        <v>LAURIE</v>
      </c>
      <c r="AG32" s="76"/>
      <c r="AH32" s="56">
        <f t="shared" si="3"/>
        <v>0</v>
      </c>
      <c r="AI32" s="57">
        <f>AH10+AH32+AH53+AH73+AH94</f>
        <v>0</v>
      </c>
    </row>
    <row r="33" spans="1:35" ht="14.1" customHeight="1" thickBot="1" x14ac:dyDescent="0.25">
      <c r="A33" s="46"/>
      <c r="B33" s="47" t="s">
        <v>40</v>
      </c>
      <c r="C33" s="48"/>
      <c r="D33" s="48"/>
      <c r="E33" s="49"/>
      <c r="F33" s="49"/>
      <c r="G33" s="49"/>
      <c r="H33" s="49"/>
      <c r="I33" s="50"/>
      <c r="J33" s="53"/>
      <c r="K33" s="50"/>
      <c r="L33" s="51"/>
      <c r="M33" s="50">
        <v>9</v>
      </c>
      <c r="N33" s="51">
        <v>9</v>
      </c>
      <c r="O33" s="52" t="s">
        <v>33</v>
      </c>
      <c r="P33" s="53" t="s">
        <v>33</v>
      </c>
      <c r="Q33" s="50" t="s">
        <v>33</v>
      </c>
      <c r="R33" s="51" t="s">
        <v>33</v>
      </c>
      <c r="S33" s="52" t="s">
        <v>33</v>
      </c>
      <c r="T33" s="53" t="s">
        <v>33</v>
      </c>
      <c r="U33" s="50"/>
      <c r="V33" s="51"/>
      <c r="W33" s="52"/>
      <c r="X33" s="51"/>
      <c r="Y33" s="48"/>
      <c r="Z33" s="48"/>
      <c r="AA33" s="48"/>
      <c r="AB33" s="48"/>
      <c r="AC33" s="48"/>
      <c r="AD33" s="48"/>
      <c r="AE33" s="48">
        <f t="shared" si="4"/>
        <v>2</v>
      </c>
      <c r="AF33" s="75" t="str">
        <f t="shared" si="2"/>
        <v>MARIE-ANGE</v>
      </c>
      <c r="AG33" s="76"/>
      <c r="AH33" s="56">
        <f t="shared" si="3"/>
        <v>0</v>
      </c>
      <c r="AI33" s="57">
        <f>AH11+AH33+AH54+AH74+AH95</f>
        <v>0</v>
      </c>
    </row>
    <row r="34" spans="1:35" ht="14.1" customHeight="1" thickBot="1" x14ac:dyDescent="0.25">
      <c r="A34" s="46"/>
      <c r="B34" s="47" t="s">
        <v>41</v>
      </c>
      <c r="C34" s="48"/>
      <c r="D34" s="48"/>
      <c r="E34" s="49"/>
      <c r="F34" s="49"/>
      <c r="G34" s="49"/>
      <c r="H34" s="49"/>
      <c r="I34" s="50" t="s">
        <v>33</v>
      </c>
      <c r="J34" s="53" t="s">
        <v>33</v>
      </c>
      <c r="K34" s="50" t="s">
        <v>33</v>
      </c>
      <c r="L34" s="51" t="s">
        <v>33</v>
      </c>
      <c r="M34" s="50">
        <v>9</v>
      </c>
      <c r="N34" s="51">
        <v>9</v>
      </c>
      <c r="O34" s="52" t="s">
        <v>33</v>
      </c>
      <c r="P34" s="53" t="s">
        <v>33</v>
      </c>
      <c r="Q34" s="50" t="s">
        <v>33</v>
      </c>
      <c r="R34" s="51" t="s">
        <v>33</v>
      </c>
      <c r="S34" s="52" t="s">
        <v>33</v>
      </c>
      <c r="T34" s="53" t="s">
        <v>33</v>
      </c>
      <c r="U34" s="50" t="s">
        <v>33</v>
      </c>
      <c r="V34" s="51" t="s">
        <v>33</v>
      </c>
      <c r="W34" s="52">
        <v>5</v>
      </c>
      <c r="X34" s="51">
        <v>5</v>
      </c>
      <c r="Y34" s="48"/>
      <c r="Z34" s="48"/>
      <c r="AA34" s="48"/>
      <c r="AB34" s="48"/>
      <c r="AC34" s="48"/>
      <c r="AD34" s="48"/>
      <c r="AE34" s="48">
        <f t="shared" si="4"/>
        <v>2</v>
      </c>
      <c r="AF34" s="75" t="str">
        <f t="shared" si="2"/>
        <v>MARINE</v>
      </c>
      <c r="AG34" s="76"/>
      <c r="AH34" s="56">
        <f t="shared" si="3"/>
        <v>0</v>
      </c>
      <c r="AI34" s="57">
        <f>AH12+AH34+AH55+AH75+AH96</f>
        <v>0</v>
      </c>
    </row>
    <row r="35" spans="1:35" ht="14.1" customHeight="1" thickBot="1" x14ac:dyDescent="0.25">
      <c r="A35" s="46"/>
      <c r="B35" s="47" t="s">
        <v>42</v>
      </c>
      <c r="C35" s="48"/>
      <c r="D35" s="48"/>
      <c r="E35" s="49"/>
      <c r="F35" s="49"/>
      <c r="G35" s="49"/>
      <c r="H35" s="49"/>
      <c r="I35" s="50"/>
      <c r="J35" s="53"/>
      <c r="K35" s="50"/>
      <c r="L35" s="51"/>
      <c r="M35" s="52">
        <v>6</v>
      </c>
      <c r="N35" s="53">
        <v>6</v>
      </c>
      <c r="O35" s="50">
        <v>9</v>
      </c>
      <c r="P35" s="51">
        <v>9</v>
      </c>
      <c r="Q35" s="52">
        <v>5</v>
      </c>
      <c r="R35" s="53">
        <v>5</v>
      </c>
      <c r="S35" s="50">
        <v>5</v>
      </c>
      <c r="T35" s="51">
        <v>5</v>
      </c>
      <c r="U35" s="52">
        <v>5</v>
      </c>
      <c r="V35" s="53">
        <v>5</v>
      </c>
      <c r="W35" s="50">
        <v>5</v>
      </c>
      <c r="X35" s="51">
        <v>5</v>
      </c>
      <c r="Y35" s="48"/>
      <c r="Z35" s="48"/>
      <c r="AA35" s="48"/>
      <c r="AB35" s="48"/>
      <c r="AC35" s="48"/>
      <c r="AD35" s="48"/>
      <c r="AE35" s="48">
        <f t="shared" si="4"/>
        <v>2</v>
      </c>
      <c r="AF35" s="75" t="str">
        <f t="shared" si="2"/>
        <v>MARJORIE</v>
      </c>
      <c r="AG35" s="76"/>
      <c r="AH35" s="56">
        <f t="shared" si="3"/>
        <v>0</v>
      </c>
      <c r="AI35" s="57">
        <f>AH13+AH35+AH56+AH76+AH97</f>
        <v>0</v>
      </c>
    </row>
    <row r="36" spans="1:35" ht="14.1" customHeight="1" thickBot="1" x14ac:dyDescent="0.25">
      <c r="A36" s="46"/>
      <c r="B36" s="47" t="s">
        <v>43</v>
      </c>
      <c r="C36" s="48"/>
      <c r="D36" s="48"/>
      <c r="E36" s="49"/>
      <c r="F36" s="49"/>
      <c r="G36" s="49"/>
      <c r="H36" s="49"/>
      <c r="I36" s="50" t="s">
        <v>33</v>
      </c>
      <c r="J36" s="53" t="s">
        <v>33</v>
      </c>
      <c r="K36" s="50" t="s">
        <v>33</v>
      </c>
      <c r="L36" s="51" t="s">
        <v>33</v>
      </c>
      <c r="M36" s="50">
        <v>9</v>
      </c>
      <c r="N36" s="51">
        <v>9</v>
      </c>
      <c r="O36" s="52" t="s">
        <v>33</v>
      </c>
      <c r="P36" s="53" t="s">
        <v>33</v>
      </c>
      <c r="Q36" s="50" t="s">
        <v>33</v>
      </c>
      <c r="R36" s="51" t="s">
        <v>33</v>
      </c>
      <c r="S36" s="52" t="s">
        <v>33</v>
      </c>
      <c r="T36" s="53" t="s">
        <v>33</v>
      </c>
      <c r="U36" s="50" t="s">
        <v>33</v>
      </c>
      <c r="V36" s="51" t="s">
        <v>33</v>
      </c>
      <c r="W36" s="52">
        <v>5</v>
      </c>
      <c r="X36" s="51">
        <v>5</v>
      </c>
      <c r="Y36" s="48" t="s">
        <v>33</v>
      </c>
      <c r="Z36" s="48"/>
      <c r="AA36" s="48"/>
      <c r="AB36" s="48"/>
      <c r="AC36" s="48"/>
      <c r="AD36" s="48"/>
      <c r="AE36" s="48">
        <f t="shared" si="4"/>
        <v>2</v>
      </c>
      <c r="AF36" s="75" t="str">
        <f t="shared" si="2"/>
        <v>SABINE</v>
      </c>
      <c r="AG36" s="76"/>
      <c r="AH36" s="56">
        <f t="shared" si="3"/>
        <v>0</v>
      </c>
      <c r="AI36" s="57">
        <f>AH14+AH36+AH57+AH78+AH99</f>
        <v>0</v>
      </c>
    </row>
    <row r="37" spans="1:35" ht="14.1" customHeight="1" thickBot="1" x14ac:dyDescent="0.25">
      <c r="A37" s="46"/>
      <c r="B37" s="47" t="s">
        <v>75</v>
      </c>
      <c r="C37" s="48"/>
      <c r="D37" s="48"/>
      <c r="E37" s="49"/>
      <c r="F37" s="49"/>
      <c r="G37" s="49"/>
      <c r="H37" s="49"/>
      <c r="I37" s="50"/>
      <c r="J37" s="53"/>
      <c r="K37" s="50"/>
      <c r="L37" s="51"/>
      <c r="M37" s="50">
        <v>9</v>
      </c>
      <c r="N37" s="51">
        <v>9</v>
      </c>
      <c r="O37" s="52"/>
      <c r="P37" s="53"/>
      <c r="Q37" s="50"/>
      <c r="R37" s="53"/>
      <c r="S37" s="52"/>
      <c r="T37" s="53"/>
      <c r="U37" s="50"/>
      <c r="V37" s="51"/>
      <c r="W37" s="52"/>
      <c r="X37" s="51"/>
      <c r="Y37" s="48"/>
      <c r="Z37" s="48"/>
      <c r="AA37" s="48"/>
      <c r="AB37" s="48"/>
      <c r="AC37" s="48"/>
      <c r="AD37" s="48"/>
      <c r="AE37" s="128">
        <f>IF(COUNTIF(M37:P37,5)=4,"-",COUNTIF(E37:AD37,9))</f>
        <v>2</v>
      </c>
      <c r="AF37" s="75" t="s">
        <v>75</v>
      </c>
      <c r="AG37" s="76"/>
      <c r="AH37" s="56">
        <f>((COUNTIF(F37:AB37,8))+(COUNTIF(F37:AB37,1))+(COUNTIF(F37:AB37,2))+(COUNTIF(F37:AB37,3))+(COUNTIF(F37:AB37,4)))/2</f>
        <v>0</v>
      </c>
      <c r="AI37" s="57">
        <f>AH15+AH37+AH58+AH78+AH99</f>
        <v>0</v>
      </c>
    </row>
    <row r="38" spans="1:35" ht="14.1" customHeight="1" thickBot="1" x14ac:dyDescent="0.25">
      <c r="A38" s="46"/>
      <c r="B38" s="47" t="s">
        <v>44</v>
      </c>
      <c r="C38" s="48"/>
      <c r="D38" s="48"/>
      <c r="E38" s="49"/>
      <c r="F38" s="49"/>
      <c r="G38" s="49"/>
      <c r="H38" s="49"/>
      <c r="I38" s="50"/>
      <c r="J38" s="53"/>
      <c r="K38" s="50"/>
      <c r="L38" s="51"/>
      <c r="M38" s="50">
        <v>9</v>
      </c>
      <c r="N38" s="51">
        <v>9</v>
      </c>
      <c r="O38" s="52" t="s">
        <v>33</v>
      </c>
      <c r="P38" s="53" t="s">
        <v>33</v>
      </c>
      <c r="Q38" s="50" t="s">
        <v>33</v>
      </c>
      <c r="R38" s="53" t="s">
        <v>33</v>
      </c>
      <c r="S38" s="50" t="s">
        <v>33</v>
      </c>
      <c r="T38" s="53" t="s">
        <v>33</v>
      </c>
      <c r="U38" s="50" t="s">
        <v>33</v>
      </c>
      <c r="V38" s="51" t="s">
        <v>33</v>
      </c>
      <c r="W38" s="52" t="s">
        <v>33</v>
      </c>
      <c r="X38" s="51"/>
      <c r="Y38" s="48"/>
      <c r="Z38" s="48"/>
      <c r="AA38" s="48"/>
      <c r="AB38" s="48"/>
      <c r="AC38" s="48"/>
      <c r="AD38" s="59"/>
      <c r="AE38" s="48">
        <f t="shared" si="4"/>
        <v>2</v>
      </c>
      <c r="AF38" s="75" t="str">
        <f>AF16</f>
        <v>VIOLAINE</v>
      </c>
      <c r="AG38" s="76"/>
      <c r="AH38" s="56">
        <f t="shared" si="3"/>
        <v>0</v>
      </c>
      <c r="AI38" s="57">
        <f>AH16+AH38+AH59+AH79+AH100</f>
        <v>0</v>
      </c>
    </row>
    <row r="39" spans="1:35" ht="14.1" customHeight="1" thickBot="1" x14ac:dyDescent="0.25">
      <c r="A39" s="46"/>
      <c r="B39" s="62" t="s">
        <v>76</v>
      </c>
      <c r="C39" s="48" t="s">
        <v>36</v>
      </c>
      <c r="D39" s="48"/>
      <c r="E39" s="49"/>
      <c r="F39" s="49"/>
      <c r="G39" s="49"/>
      <c r="H39" s="49"/>
      <c r="I39" s="50">
        <v>5</v>
      </c>
      <c r="J39" s="53">
        <v>5</v>
      </c>
      <c r="K39" s="50">
        <v>5</v>
      </c>
      <c r="L39" s="51">
        <v>5</v>
      </c>
      <c r="M39" s="50">
        <v>5</v>
      </c>
      <c r="N39" s="51">
        <v>5</v>
      </c>
      <c r="O39" s="52">
        <v>5</v>
      </c>
      <c r="P39" s="53">
        <v>5</v>
      </c>
      <c r="Q39" s="50">
        <v>5</v>
      </c>
      <c r="R39" s="51">
        <v>5</v>
      </c>
      <c r="S39" s="52">
        <v>5</v>
      </c>
      <c r="T39" s="53">
        <v>5</v>
      </c>
      <c r="U39" s="50">
        <v>5</v>
      </c>
      <c r="V39" s="51">
        <v>5</v>
      </c>
      <c r="W39" s="52">
        <v>5</v>
      </c>
      <c r="X39" s="51">
        <v>5</v>
      </c>
      <c r="Y39" s="48"/>
      <c r="Z39" s="48"/>
      <c r="AA39" s="48"/>
      <c r="AB39" s="48"/>
      <c r="AC39" s="48"/>
      <c r="AD39" s="59"/>
      <c r="AE39" s="48" t="str">
        <f t="shared" si="4"/>
        <v>-</v>
      </c>
      <c r="AF39" s="75" t="str">
        <f>AF17</f>
        <v>Lucas</v>
      </c>
      <c r="AG39" s="76"/>
      <c r="AH39" s="56">
        <f t="shared" si="3"/>
        <v>0</v>
      </c>
      <c r="AI39" s="57">
        <f>AH17+AH39+AH60+AH80+AH101</f>
        <v>0</v>
      </c>
    </row>
    <row r="40" spans="1:35" ht="12" customHeight="1" thickBot="1" x14ac:dyDescent="0.25">
      <c r="A40" s="46"/>
      <c r="B40" s="62" t="s">
        <v>20</v>
      </c>
      <c r="C40" s="48" t="s">
        <v>36</v>
      </c>
      <c r="D40" s="48"/>
      <c r="E40" s="49"/>
      <c r="F40" s="49"/>
      <c r="G40" s="49"/>
      <c r="H40" s="49"/>
      <c r="I40" s="50">
        <v>5</v>
      </c>
      <c r="J40" s="53">
        <v>5</v>
      </c>
      <c r="K40" s="50">
        <v>5</v>
      </c>
      <c r="L40" s="51">
        <v>5</v>
      </c>
      <c r="M40" s="50">
        <v>5</v>
      </c>
      <c r="N40" s="51">
        <v>5</v>
      </c>
      <c r="O40" s="52">
        <v>5</v>
      </c>
      <c r="P40" s="53">
        <v>5</v>
      </c>
      <c r="Q40" s="50">
        <v>5</v>
      </c>
      <c r="R40" s="51">
        <v>5</v>
      </c>
      <c r="S40" s="52">
        <v>5</v>
      </c>
      <c r="T40" s="53">
        <v>5</v>
      </c>
      <c r="U40" s="50">
        <v>5</v>
      </c>
      <c r="V40" s="51">
        <v>5</v>
      </c>
      <c r="W40" s="52">
        <v>5</v>
      </c>
      <c r="X40" s="51">
        <v>5</v>
      </c>
      <c r="Y40" s="48"/>
      <c r="Z40" s="48"/>
      <c r="AA40" s="48"/>
      <c r="AB40" s="48"/>
      <c r="AC40" s="48"/>
      <c r="AD40" s="48"/>
      <c r="AE40" s="48" t="str">
        <f t="shared" si="4"/>
        <v>-</v>
      </c>
      <c r="AF40" s="75" t="str">
        <f>AF18</f>
        <v>Emeline</v>
      </c>
      <c r="AG40" s="76"/>
      <c r="AH40" s="56">
        <f t="shared" si="3"/>
        <v>0</v>
      </c>
      <c r="AI40" s="57">
        <f>AH18+AH40+AH61+AH81+AH102</f>
        <v>7</v>
      </c>
    </row>
    <row r="41" spans="1:35" ht="12" customHeight="1" x14ac:dyDescent="0.2">
      <c r="A41" s="46"/>
      <c r="B41" s="62" t="s">
        <v>45</v>
      </c>
      <c r="C41" s="48"/>
      <c r="D41" s="60"/>
      <c r="E41" s="49"/>
      <c r="F41" s="49"/>
      <c r="G41" s="49"/>
      <c r="H41" s="49"/>
      <c r="I41" s="50">
        <v>5</v>
      </c>
      <c r="J41" s="53">
        <v>5</v>
      </c>
      <c r="K41" s="50">
        <v>5</v>
      </c>
      <c r="L41" s="51">
        <v>5</v>
      </c>
      <c r="M41" s="50">
        <v>9</v>
      </c>
      <c r="N41" s="51">
        <v>9</v>
      </c>
      <c r="O41" s="52">
        <v>1</v>
      </c>
      <c r="P41" s="53">
        <v>1</v>
      </c>
      <c r="Q41" s="50">
        <v>1</v>
      </c>
      <c r="R41" s="51">
        <v>1</v>
      </c>
      <c r="S41" s="52">
        <v>1</v>
      </c>
      <c r="T41" s="53">
        <v>1</v>
      </c>
      <c r="U41" s="50">
        <v>1</v>
      </c>
      <c r="V41" s="51">
        <v>1</v>
      </c>
      <c r="W41" s="52">
        <v>1</v>
      </c>
      <c r="X41" s="51">
        <v>1</v>
      </c>
      <c r="Y41" s="48"/>
      <c r="Z41" s="48"/>
      <c r="AA41" s="48"/>
      <c r="AB41" s="48"/>
      <c r="AC41" s="48"/>
      <c r="AD41" s="48"/>
      <c r="AE41" s="48">
        <f t="shared" si="4"/>
        <v>2</v>
      </c>
      <c r="AF41" s="75" t="str">
        <f>AF19</f>
        <v>Raphaël</v>
      </c>
      <c r="AG41" s="76"/>
      <c r="AH41" s="56">
        <f t="shared" si="3"/>
        <v>5</v>
      </c>
      <c r="AI41" s="57">
        <f>AH19+AH41+AH62+AH82+AH103</f>
        <v>12</v>
      </c>
    </row>
    <row r="42" spans="1:35" ht="12" customHeight="1" x14ac:dyDescent="0.2">
      <c r="B42" s="47"/>
      <c r="C42" s="63"/>
      <c r="D42" s="63"/>
      <c r="E42" s="63"/>
      <c r="F42" s="63"/>
      <c r="G42" s="63"/>
      <c r="H42" s="63"/>
      <c r="I42" s="119" t="str">
        <f>"PR"&amp;((COUNTIF(I27:J41,1)/2))</f>
        <v>PR0</v>
      </c>
      <c r="J42" s="113" t="str">
        <f>"EPN"&amp;((COUNTIF(I27:J41,2)/2))</f>
        <v>EPN0</v>
      </c>
      <c r="K42" s="64" t="str">
        <f>"PR"&amp;((COUNTIF(K27:L41,1)/2))</f>
        <v>PR0</v>
      </c>
      <c r="L42" s="64" t="str">
        <f>"EPN"&amp;((COUNTIF(K27:L41,2)/2))</f>
        <v>EPN0</v>
      </c>
      <c r="M42" s="64" t="str">
        <f>"PR"&amp;((COUNTIF(M27:N41,1)/2))</f>
        <v>PR0</v>
      </c>
      <c r="N42" s="64" t="str">
        <f>"EPN"&amp;((COUNTIF(M27:N41,2)/2))</f>
        <v>EPN0</v>
      </c>
      <c r="O42" s="64" t="str">
        <f>"PR"&amp;((COUNTIF(O27:P41,1)/2))</f>
        <v>PR1</v>
      </c>
      <c r="P42" s="64" t="str">
        <f>"EPN"&amp;((COUNTIF(O27:P41,2)/2))</f>
        <v>EPN0</v>
      </c>
      <c r="Q42" s="64" t="str">
        <f>"PR"&amp;((COUNTIF(Q27:R41,1)/2))</f>
        <v>PR1</v>
      </c>
      <c r="R42" s="64" t="str">
        <f>"EPN"&amp;((COUNTIF(Q27:R41,2)/2))</f>
        <v>EPN0</v>
      </c>
      <c r="S42" s="64" t="str">
        <f>"PR"&amp;((COUNTIF(S27:T41,1)/2))</f>
        <v>PR1</v>
      </c>
      <c r="T42" s="64" t="str">
        <f>"EPN"&amp;((COUNTIF(S27:T41,2)/2))</f>
        <v>EPN0</v>
      </c>
      <c r="U42" s="64" t="str">
        <f>"PR"&amp;((COUNTIF(U27:V41,1)/2))</f>
        <v>PR1</v>
      </c>
      <c r="V42" s="64" t="str">
        <f>"EPN"&amp;((COUNTIF(U27:V41,2)/2))</f>
        <v>EPN0</v>
      </c>
      <c r="W42" s="64" t="str">
        <f>"PR"&amp;((COUNTIF(W27:X41,1)/2))</f>
        <v>PR1</v>
      </c>
      <c r="X42" s="64" t="str">
        <f>"EPN"&amp;((COUNTIF(W27:X41,2)/2))</f>
        <v>EPN0</v>
      </c>
      <c r="Y42" s="63"/>
      <c r="Z42" s="63"/>
      <c r="AA42" s="63"/>
      <c r="AB42" s="63"/>
      <c r="AC42" s="63"/>
      <c r="AD42" s="63"/>
      <c r="AF42" s="77"/>
      <c r="AG42" s="77"/>
      <c r="AH42" s="65">
        <f>SUM(AH27:AH41)</f>
        <v>5</v>
      </c>
      <c r="AI42" s="65">
        <f>IF(AH42="","",AI20+AH42)</f>
        <v>10</v>
      </c>
    </row>
    <row r="43" spans="1:35" ht="10.5" customHeight="1" x14ac:dyDescent="0.2">
      <c r="C43" s="140"/>
      <c r="D43" s="140"/>
      <c r="E43" s="140"/>
      <c r="F43" s="140"/>
      <c r="G43" s="140"/>
      <c r="H43" s="140"/>
      <c r="I43" s="135">
        <f>COUNTIF(I27:J41,1)/2+COUNTIF(I27:J41,2)/2</f>
        <v>0</v>
      </c>
      <c r="J43" s="136"/>
      <c r="K43" s="135">
        <f>COUNTIF(K27:L41,1)/2+COUNTIF(K27:L41,2)/2</f>
        <v>0</v>
      </c>
      <c r="L43" s="136"/>
      <c r="M43" s="135">
        <f>COUNTIF(M27:N41,1)/2+COUNTIF(M27:N41,2)/2</f>
        <v>0</v>
      </c>
      <c r="N43" s="136"/>
      <c r="O43" s="135">
        <f>COUNTIF(O27:P41,1)/2+COUNTIF(O27:P41,2)/2</f>
        <v>1</v>
      </c>
      <c r="P43" s="136"/>
      <c r="Q43" s="135">
        <f>COUNTIF(Q27:R41,1)/2+COUNTIF(Q27:R41,2)/2</f>
        <v>1</v>
      </c>
      <c r="R43" s="136"/>
      <c r="S43" s="135">
        <f>COUNTIF(S27:T41,1)/2+COUNTIF(S27:T41,2)/2</f>
        <v>1</v>
      </c>
      <c r="T43" s="136"/>
      <c r="U43" s="135">
        <f>COUNTIF(U27:V41,1)/2+COUNTIF(U27:V41,2)/2</f>
        <v>1</v>
      </c>
      <c r="V43" s="136"/>
      <c r="W43" s="135">
        <f>COUNTIF(W27:X41,1)/2+COUNTIF(W27:X41,2)/2</f>
        <v>1</v>
      </c>
      <c r="X43" s="136"/>
      <c r="Y43" s="140"/>
      <c r="Z43" s="140"/>
      <c r="AA43" s="140"/>
      <c r="AB43" s="140"/>
      <c r="AC43" s="140"/>
      <c r="AD43" s="140"/>
      <c r="AF43" s="74"/>
      <c r="AG43" s="74"/>
    </row>
    <row r="44" spans="1:35" s="58" customFormat="1" ht="13.5" customHeight="1" x14ac:dyDescent="0.2">
      <c r="B44" s="66"/>
      <c r="C44" s="66"/>
      <c r="D44" s="129"/>
      <c r="E44" s="129"/>
      <c r="F44" s="129"/>
      <c r="G44" s="129"/>
      <c r="H44" s="129" t="s">
        <v>58</v>
      </c>
      <c r="I44" s="129"/>
      <c r="J44" s="129" t="s">
        <v>46</v>
      </c>
      <c r="K44" s="129"/>
      <c r="L44" s="129" t="s">
        <v>47</v>
      </c>
      <c r="M44" s="129"/>
      <c r="N44" s="129" t="s">
        <v>48</v>
      </c>
      <c r="O44" s="129"/>
      <c r="P44" s="129" t="s">
        <v>49</v>
      </c>
      <c r="Q44" s="129"/>
      <c r="R44" s="129" t="s">
        <v>50</v>
      </c>
      <c r="S44" s="129"/>
      <c r="T44" s="129" t="s">
        <v>51</v>
      </c>
      <c r="U44" s="129"/>
      <c r="V44" s="129" t="s">
        <v>52</v>
      </c>
      <c r="W44" s="129"/>
      <c r="X44" s="129" t="s">
        <v>53</v>
      </c>
      <c r="Y44" s="129"/>
      <c r="Z44" s="129"/>
      <c r="AA44" s="129"/>
      <c r="AB44" s="129"/>
      <c r="AC44" s="129"/>
      <c r="AD44" s="67"/>
      <c r="AE44" s="67"/>
      <c r="AF44" s="78"/>
      <c r="AG44" s="78"/>
    </row>
    <row r="45" spans="1:35" ht="3.75" customHeight="1" thickBot="1" x14ac:dyDescent="0.4">
      <c r="A45" s="69"/>
      <c r="B45" s="69"/>
      <c r="C45" s="69"/>
      <c r="D45" s="69"/>
      <c r="E45" s="70"/>
      <c r="F45" s="70"/>
      <c r="G45" s="70"/>
      <c r="H45" s="70"/>
      <c r="I45" s="71"/>
      <c r="J45" s="71"/>
      <c r="K45" s="71"/>
      <c r="L45" s="71"/>
      <c r="M45" s="71"/>
      <c r="N45" s="71"/>
      <c r="O45" s="72"/>
      <c r="P45" s="73"/>
      <c r="Q45" s="73"/>
      <c r="R45" s="73"/>
      <c r="AF45" s="74"/>
      <c r="AG45" s="74"/>
    </row>
    <row r="46" spans="1:35" s="42" customFormat="1" ht="24" thickBot="1" x14ac:dyDescent="0.4">
      <c r="B46" s="43"/>
      <c r="C46" s="150" t="s">
        <v>56</v>
      </c>
      <c r="D46" s="150"/>
      <c r="E46" s="150"/>
      <c r="F46" s="150"/>
      <c r="G46" s="150"/>
      <c r="H46" s="142">
        <f>H25+1</f>
        <v>3</v>
      </c>
      <c r="I46" s="142"/>
      <c r="J46" s="143" t="s">
        <v>28</v>
      </c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F46" s="144" t="s">
        <v>29</v>
      </c>
      <c r="AG46" s="149"/>
      <c r="AH46" s="79" t="s">
        <v>30</v>
      </c>
      <c r="AI46" s="79" t="s">
        <v>31</v>
      </c>
    </row>
    <row r="47" spans="1:35" s="42" customFormat="1" ht="3" customHeight="1" thickBot="1" x14ac:dyDescent="0.4">
      <c r="C47" s="80"/>
      <c r="D47" s="80"/>
      <c r="E47" s="80"/>
      <c r="F47" s="80"/>
      <c r="G47" s="80"/>
      <c r="H47" s="81"/>
      <c r="I47" s="81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F47" s="83"/>
      <c r="AG47" s="84"/>
      <c r="AH47" s="79"/>
      <c r="AI47" s="79"/>
    </row>
    <row r="48" spans="1:35" ht="14.1" customHeight="1" thickBot="1" x14ac:dyDescent="0.25">
      <c r="A48" s="46"/>
      <c r="B48" s="47" t="s">
        <v>32</v>
      </c>
      <c r="C48" s="48"/>
      <c r="D48" s="48"/>
      <c r="E48" s="48"/>
      <c r="F48" s="48"/>
      <c r="G48" s="50"/>
      <c r="H48" s="51"/>
      <c r="I48" s="52"/>
      <c r="J48" s="53"/>
      <c r="K48" s="50"/>
      <c r="L48" s="51"/>
      <c r="M48" s="52">
        <v>9</v>
      </c>
      <c r="N48" s="53">
        <v>9</v>
      </c>
      <c r="O48" s="50">
        <v>9</v>
      </c>
      <c r="P48" s="51">
        <v>9</v>
      </c>
      <c r="Q48" s="52"/>
      <c r="R48" s="53"/>
      <c r="S48" s="50"/>
      <c r="T48" s="51"/>
      <c r="U48" s="52"/>
      <c r="V48" s="53"/>
      <c r="W48" s="50"/>
      <c r="X48" s="51"/>
      <c r="Y48" s="48"/>
      <c r="Z48" s="48"/>
      <c r="AA48" s="48"/>
      <c r="AB48" s="48"/>
      <c r="AC48" s="48"/>
      <c r="AD48" s="48"/>
      <c r="AE48" s="48">
        <f>IF(COUNTIF(M48:P48,5)=4,"-",COUNTIF(E48:AD48,9))</f>
        <v>4</v>
      </c>
      <c r="AF48" s="75" t="str">
        <f>AF27</f>
        <v>BRUNO</v>
      </c>
      <c r="AG48" s="76"/>
      <c r="AH48" s="56">
        <f t="shared" ref="AH48:AH62" si="5">((COUNTIF(F48:AB48,8))+(COUNTIF(F48:AB48,1))+(COUNTIF(F48:AB48,2))+(COUNTIF(F48:AB48,3))+(COUNTIF(F48:AB48,4)))/2</f>
        <v>0</v>
      </c>
      <c r="AI48" s="85">
        <f>AH5+AH27+AH48+AH69+AH90</f>
        <v>0</v>
      </c>
    </row>
    <row r="49" spans="1:35" ht="14.1" customHeight="1" thickBot="1" x14ac:dyDescent="0.25">
      <c r="A49" s="46"/>
      <c r="B49" s="47" t="s">
        <v>34</v>
      </c>
      <c r="C49" s="48"/>
      <c r="D49" s="48"/>
      <c r="E49" s="48"/>
      <c r="F49" s="48"/>
      <c r="G49" s="50"/>
      <c r="H49" s="51"/>
      <c r="I49" s="52"/>
      <c r="J49" s="53"/>
      <c r="K49" s="50"/>
      <c r="L49" s="51"/>
      <c r="M49" s="52">
        <v>9</v>
      </c>
      <c r="N49" s="53">
        <v>9</v>
      </c>
      <c r="O49" s="50">
        <v>9</v>
      </c>
      <c r="P49" s="51">
        <v>9</v>
      </c>
      <c r="Q49" s="52"/>
      <c r="R49" s="53"/>
      <c r="S49" s="50" t="s">
        <v>33</v>
      </c>
      <c r="T49" s="51" t="s">
        <v>33</v>
      </c>
      <c r="U49" s="52"/>
      <c r="V49" s="53"/>
      <c r="W49" s="50"/>
      <c r="X49" s="51"/>
      <c r="Y49" s="48"/>
      <c r="Z49" s="48"/>
      <c r="AA49" s="48"/>
      <c r="AB49" s="48"/>
      <c r="AC49" s="48"/>
      <c r="AD49" s="48"/>
      <c r="AE49" s="48">
        <f t="shared" ref="AE49:AE62" si="6">IF(COUNTIF(M49:P49,5)=4,"-",COUNTIF(E49:AD49,9))</f>
        <v>4</v>
      </c>
      <c r="AF49" s="75" t="str">
        <f>AF28</f>
        <v>CHRISTINE</v>
      </c>
      <c r="AG49" s="76"/>
      <c r="AH49" s="56">
        <f t="shared" si="5"/>
        <v>0</v>
      </c>
      <c r="AI49" s="85">
        <f>AH6+AH28+AH49+AH70+AH91</f>
        <v>0</v>
      </c>
    </row>
    <row r="50" spans="1:35" ht="14.1" customHeight="1" thickBot="1" x14ac:dyDescent="0.25">
      <c r="A50" s="46"/>
      <c r="B50" s="47" t="s">
        <v>35</v>
      </c>
      <c r="C50" s="48" t="s">
        <v>36</v>
      </c>
      <c r="D50" s="48"/>
      <c r="E50" s="48"/>
      <c r="F50" s="48"/>
      <c r="G50" s="50">
        <v>5</v>
      </c>
      <c r="H50" s="51">
        <v>5</v>
      </c>
      <c r="I50" s="52">
        <v>5</v>
      </c>
      <c r="J50" s="53">
        <v>5</v>
      </c>
      <c r="K50" s="50">
        <v>5</v>
      </c>
      <c r="L50" s="51">
        <v>5</v>
      </c>
      <c r="M50" s="52">
        <v>5</v>
      </c>
      <c r="N50" s="53">
        <v>5</v>
      </c>
      <c r="O50" s="50">
        <v>5</v>
      </c>
      <c r="P50" s="51">
        <v>5</v>
      </c>
      <c r="Q50" s="52">
        <v>5</v>
      </c>
      <c r="R50" s="53">
        <v>5</v>
      </c>
      <c r="S50" s="50">
        <v>5</v>
      </c>
      <c r="T50" s="51">
        <v>5</v>
      </c>
      <c r="U50" s="52">
        <v>5</v>
      </c>
      <c r="V50" s="53">
        <v>5</v>
      </c>
      <c r="W50" s="50">
        <v>5</v>
      </c>
      <c r="X50" s="51">
        <v>5</v>
      </c>
      <c r="Y50" s="48"/>
      <c r="Z50" s="48"/>
      <c r="AA50" s="48"/>
      <c r="AB50" s="48"/>
      <c r="AC50" s="48"/>
      <c r="AD50" s="48"/>
      <c r="AE50" s="48" t="str">
        <f t="shared" si="6"/>
        <v>-</v>
      </c>
      <c r="AF50" s="75" t="str">
        <f>AF29</f>
        <v>CORINNE</v>
      </c>
      <c r="AG50" s="76"/>
      <c r="AH50" s="56">
        <f t="shared" si="5"/>
        <v>0</v>
      </c>
      <c r="AI50" s="85">
        <f>AH7+AH29+AH50+AH71+AH92</f>
        <v>0</v>
      </c>
    </row>
    <row r="51" spans="1:35" ht="14.1" customHeight="1" thickBot="1" x14ac:dyDescent="0.25">
      <c r="A51" s="46"/>
      <c r="B51" s="47" t="s">
        <v>37</v>
      </c>
      <c r="C51" s="48"/>
      <c r="D51" s="48"/>
      <c r="E51" s="48"/>
      <c r="F51" s="48"/>
      <c r="G51" s="50"/>
      <c r="H51" s="51"/>
      <c r="I51" s="52"/>
      <c r="J51" s="53"/>
      <c r="K51" s="50"/>
      <c r="L51" s="51"/>
      <c r="M51" s="52">
        <v>9</v>
      </c>
      <c r="N51" s="53">
        <v>9</v>
      </c>
      <c r="O51" s="50">
        <v>9</v>
      </c>
      <c r="P51" s="51">
        <v>9</v>
      </c>
      <c r="Q51" s="52"/>
      <c r="R51" s="53"/>
      <c r="S51" s="50"/>
      <c r="T51" s="51"/>
      <c r="U51" s="52"/>
      <c r="V51" s="53"/>
      <c r="W51" s="50"/>
      <c r="X51" s="51"/>
      <c r="Y51" s="48"/>
      <c r="Z51" s="48"/>
      <c r="AA51" s="48"/>
      <c r="AB51" s="48"/>
      <c r="AC51" s="48"/>
      <c r="AD51" s="48"/>
      <c r="AE51" s="48">
        <f t="shared" si="6"/>
        <v>4</v>
      </c>
      <c r="AF51" s="75" t="str">
        <f t="shared" ref="AF51:AF57" si="7">AF30</f>
        <v>FABIEN</v>
      </c>
      <c r="AG51" s="76"/>
      <c r="AH51" s="56">
        <f t="shared" si="5"/>
        <v>0</v>
      </c>
      <c r="AI51" s="85">
        <f>AH8+AH30+AH51+AH72+AH93</f>
        <v>0</v>
      </c>
    </row>
    <row r="52" spans="1:35" ht="14.1" customHeight="1" thickBot="1" x14ac:dyDescent="0.25">
      <c r="A52" s="46"/>
      <c r="B52" s="47" t="s">
        <v>38</v>
      </c>
      <c r="C52" s="48"/>
      <c r="D52" s="48"/>
      <c r="E52" s="48"/>
      <c r="F52" s="48"/>
      <c r="G52" s="50"/>
      <c r="H52" s="51"/>
      <c r="I52" s="52"/>
      <c r="J52" s="53"/>
      <c r="K52" s="50"/>
      <c r="L52" s="51"/>
      <c r="M52" s="52">
        <v>9</v>
      </c>
      <c r="N52" s="53">
        <v>9</v>
      </c>
      <c r="O52" s="50">
        <v>9</v>
      </c>
      <c r="P52" s="51">
        <v>9</v>
      </c>
      <c r="Q52" s="52"/>
      <c r="R52" s="53"/>
      <c r="S52" s="50"/>
      <c r="T52" s="51"/>
      <c r="U52" s="52"/>
      <c r="V52" s="53"/>
      <c r="W52" s="50"/>
      <c r="X52" s="51"/>
      <c r="Y52" s="48"/>
      <c r="Z52" s="48"/>
      <c r="AA52" s="48"/>
      <c r="AB52" s="48"/>
      <c r="AC52" s="48"/>
      <c r="AD52" s="48"/>
      <c r="AE52" s="48">
        <f t="shared" si="6"/>
        <v>4</v>
      </c>
      <c r="AF52" s="75" t="str">
        <f t="shared" si="7"/>
        <v>FLORINE</v>
      </c>
      <c r="AG52" s="76"/>
      <c r="AH52" s="56">
        <f t="shared" si="5"/>
        <v>0</v>
      </c>
      <c r="AI52" s="85">
        <f>AH9+AH31+AH52+AH72+AH93</f>
        <v>0</v>
      </c>
    </row>
    <row r="53" spans="1:35" ht="14.1" customHeight="1" thickBot="1" x14ac:dyDescent="0.25">
      <c r="A53" s="46"/>
      <c r="B53" s="47" t="s">
        <v>39</v>
      </c>
      <c r="C53" s="48"/>
      <c r="D53" s="48"/>
      <c r="E53" s="48"/>
      <c r="F53" s="48"/>
      <c r="G53" s="50"/>
      <c r="H53" s="51"/>
      <c r="I53" s="52"/>
      <c r="J53" s="53"/>
      <c r="K53" s="50"/>
      <c r="L53" s="51"/>
      <c r="M53" s="52">
        <v>9</v>
      </c>
      <c r="N53" s="53">
        <v>9</v>
      </c>
      <c r="O53" s="50">
        <v>9</v>
      </c>
      <c r="P53" s="51">
        <v>9</v>
      </c>
      <c r="Q53" s="52"/>
      <c r="R53" s="53"/>
      <c r="S53" s="50"/>
      <c r="T53" s="51"/>
      <c r="U53" s="52"/>
      <c r="V53" s="53"/>
      <c r="W53" s="50"/>
      <c r="X53" s="51"/>
      <c r="Y53" s="48"/>
      <c r="Z53" s="48"/>
      <c r="AA53" s="48"/>
      <c r="AB53" s="48"/>
      <c r="AC53" s="48"/>
      <c r="AD53" s="48"/>
      <c r="AE53" s="48">
        <f t="shared" si="6"/>
        <v>4</v>
      </c>
      <c r="AF53" s="75" t="str">
        <f t="shared" si="7"/>
        <v>LAURIE</v>
      </c>
      <c r="AG53" s="76"/>
      <c r="AH53" s="56">
        <f t="shared" si="5"/>
        <v>0</v>
      </c>
      <c r="AI53" s="85">
        <f>AH10+AH32+AH53+AH73+AH94</f>
        <v>0</v>
      </c>
    </row>
    <row r="54" spans="1:35" ht="14.1" customHeight="1" thickBot="1" x14ac:dyDescent="0.25">
      <c r="A54" s="46"/>
      <c r="B54" s="47" t="s">
        <v>40</v>
      </c>
      <c r="C54" s="48"/>
      <c r="D54" s="48"/>
      <c r="E54" s="48"/>
      <c r="F54" s="48"/>
      <c r="G54" s="50"/>
      <c r="H54" s="51"/>
      <c r="I54" s="52"/>
      <c r="J54" s="53"/>
      <c r="K54" s="50"/>
      <c r="L54" s="51"/>
      <c r="M54" s="52">
        <v>9</v>
      </c>
      <c r="N54" s="53">
        <v>9</v>
      </c>
      <c r="O54" s="50">
        <v>9</v>
      </c>
      <c r="P54" s="51">
        <v>9</v>
      </c>
      <c r="Q54" s="52"/>
      <c r="R54" s="53"/>
      <c r="S54" s="50"/>
      <c r="T54" s="51"/>
      <c r="U54" s="52"/>
      <c r="V54" s="53"/>
      <c r="W54" s="50"/>
      <c r="X54" s="51"/>
      <c r="Y54" s="48"/>
      <c r="Z54" s="48"/>
      <c r="AA54" s="48"/>
      <c r="AB54" s="48"/>
      <c r="AC54" s="48"/>
      <c r="AD54" s="48"/>
      <c r="AE54" s="48">
        <f t="shared" si="6"/>
        <v>4</v>
      </c>
      <c r="AF54" s="75" t="str">
        <f t="shared" si="7"/>
        <v>MARIE-ANGE</v>
      </c>
      <c r="AG54" s="76"/>
      <c r="AH54" s="56">
        <f t="shared" si="5"/>
        <v>0</v>
      </c>
      <c r="AI54" s="85">
        <f>AH11+AH33+AH54+AH74+AH95</f>
        <v>0</v>
      </c>
    </row>
    <row r="55" spans="1:35" ht="14.1" customHeight="1" thickBot="1" x14ac:dyDescent="0.25">
      <c r="A55" s="46"/>
      <c r="B55" s="47" t="s">
        <v>41</v>
      </c>
      <c r="C55" s="48"/>
      <c r="D55" s="48"/>
      <c r="E55" s="48"/>
      <c r="F55" s="49"/>
      <c r="G55" s="50" t="s">
        <v>33</v>
      </c>
      <c r="H55" s="51" t="s">
        <v>33</v>
      </c>
      <c r="I55" s="52" t="s">
        <v>33</v>
      </c>
      <c r="J55" s="53" t="s">
        <v>33</v>
      </c>
      <c r="K55" s="50" t="s">
        <v>33</v>
      </c>
      <c r="L55" s="51" t="s">
        <v>33</v>
      </c>
      <c r="M55" s="52">
        <v>9</v>
      </c>
      <c r="N55" s="53">
        <v>9</v>
      </c>
      <c r="O55" s="50">
        <v>9</v>
      </c>
      <c r="P55" s="51">
        <v>9</v>
      </c>
      <c r="Q55" s="52" t="s">
        <v>33</v>
      </c>
      <c r="R55" s="53" t="s">
        <v>33</v>
      </c>
      <c r="S55" s="50" t="s">
        <v>33</v>
      </c>
      <c r="T55" s="51" t="s">
        <v>33</v>
      </c>
      <c r="U55" s="52" t="s">
        <v>33</v>
      </c>
      <c r="V55" s="53" t="s">
        <v>33</v>
      </c>
      <c r="W55" s="50" t="s">
        <v>33</v>
      </c>
      <c r="X55" s="51" t="s">
        <v>33</v>
      </c>
      <c r="Y55" s="48"/>
      <c r="Z55" s="48"/>
      <c r="AA55" s="48"/>
      <c r="AB55" s="48"/>
      <c r="AC55" s="48"/>
      <c r="AD55" s="48"/>
      <c r="AE55" s="48">
        <f t="shared" si="6"/>
        <v>4</v>
      </c>
      <c r="AF55" s="75" t="str">
        <f t="shared" si="7"/>
        <v>MARINE</v>
      </c>
      <c r="AG55" s="76"/>
      <c r="AH55" s="56">
        <f t="shared" si="5"/>
        <v>0</v>
      </c>
      <c r="AI55" s="85">
        <f>AH12+AH34+AH55+AH75+AH96</f>
        <v>0</v>
      </c>
    </row>
    <row r="56" spans="1:35" ht="14.1" customHeight="1" thickBot="1" x14ac:dyDescent="0.25">
      <c r="A56" s="46"/>
      <c r="B56" s="47" t="s">
        <v>42</v>
      </c>
      <c r="C56" s="48"/>
      <c r="D56" s="48"/>
      <c r="E56" s="48"/>
      <c r="F56" s="49"/>
      <c r="G56" s="50"/>
      <c r="H56" s="51"/>
      <c r="I56" s="52"/>
      <c r="J56" s="53"/>
      <c r="K56" s="50"/>
      <c r="L56" s="51"/>
      <c r="M56" s="52">
        <v>6</v>
      </c>
      <c r="N56" s="53">
        <v>6</v>
      </c>
      <c r="O56" s="50">
        <v>9</v>
      </c>
      <c r="P56" s="51">
        <v>9</v>
      </c>
      <c r="Q56" s="52">
        <v>5</v>
      </c>
      <c r="R56" s="53">
        <v>5</v>
      </c>
      <c r="S56" s="50">
        <v>5</v>
      </c>
      <c r="T56" s="51">
        <v>5</v>
      </c>
      <c r="U56" s="52">
        <v>5</v>
      </c>
      <c r="V56" s="53">
        <v>5</v>
      </c>
      <c r="W56" s="50">
        <v>5</v>
      </c>
      <c r="X56" s="51">
        <v>5</v>
      </c>
      <c r="Y56" s="48"/>
      <c r="Z56" s="48"/>
      <c r="AA56" s="48"/>
      <c r="AB56" s="48"/>
      <c r="AC56" s="48"/>
      <c r="AD56" s="48"/>
      <c r="AE56" s="48">
        <f t="shared" si="6"/>
        <v>2</v>
      </c>
      <c r="AF56" s="75" t="str">
        <f t="shared" si="7"/>
        <v>MARJORIE</v>
      </c>
      <c r="AG56" s="76"/>
      <c r="AH56" s="56">
        <f t="shared" si="5"/>
        <v>0</v>
      </c>
      <c r="AI56" s="85">
        <f>AH13+AH35+AH56+AH76+AH97</f>
        <v>0</v>
      </c>
    </row>
    <row r="57" spans="1:35" ht="14.1" customHeight="1" thickBot="1" x14ac:dyDescent="0.25">
      <c r="A57" s="46"/>
      <c r="B57" s="47" t="s">
        <v>43</v>
      </c>
      <c r="C57" s="48"/>
      <c r="D57" s="48"/>
      <c r="E57" s="48"/>
      <c r="F57" s="49"/>
      <c r="G57" s="50" t="s">
        <v>33</v>
      </c>
      <c r="H57" s="51" t="s">
        <v>33</v>
      </c>
      <c r="I57" s="52" t="s">
        <v>33</v>
      </c>
      <c r="J57" s="53" t="s">
        <v>33</v>
      </c>
      <c r="K57" s="50" t="s">
        <v>33</v>
      </c>
      <c r="L57" s="51" t="s">
        <v>33</v>
      </c>
      <c r="M57" s="52">
        <v>9</v>
      </c>
      <c r="N57" s="53">
        <v>9</v>
      </c>
      <c r="O57" s="50">
        <v>9</v>
      </c>
      <c r="P57" s="51">
        <v>9</v>
      </c>
      <c r="Q57" s="52" t="s">
        <v>33</v>
      </c>
      <c r="R57" s="53" t="s">
        <v>33</v>
      </c>
      <c r="S57" s="50" t="s">
        <v>33</v>
      </c>
      <c r="T57" s="51" t="s">
        <v>33</v>
      </c>
      <c r="U57" s="52" t="s">
        <v>33</v>
      </c>
      <c r="V57" s="53" t="s">
        <v>33</v>
      </c>
      <c r="W57" s="50" t="s">
        <v>33</v>
      </c>
      <c r="X57" s="51" t="s">
        <v>33</v>
      </c>
      <c r="Y57" s="48"/>
      <c r="Z57" s="48"/>
      <c r="AA57" s="48"/>
      <c r="AB57" s="48"/>
      <c r="AC57" s="48"/>
      <c r="AD57" s="59"/>
      <c r="AE57" s="48">
        <f t="shared" si="6"/>
        <v>4</v>
      </c>
      <c r="AF57" s="75" t="str">
        <f t="shared" si="7"/>
        <v>SABINE</v>
      </c>
      <c r="AG57" s="76"/>
      <c r="AH57" s="56">
        <f t="shared" si="5"/>
        <v>0</v>
      </c>
      <c r="AI57" s="85">
        <f>AH14+AH36+AH57+AH78+AH99</f>
        <v>0</v>
      </c>
    </row>
    <row r="58" spans="1:35" ht="14.1" customHeight="1" thickBot="1" x14ac:dyDescent="0.25">
      <c r="A58" s="46"/>
      <c r="B58" s="47" t="s">
        <v>75</v>
      </c>
      <c r="C58" s="48" t="s">
        <v>36</v>
      </c>
      <c r="D58" s="48"/>
      <c r="E58" s="48"/>
      <c r="F58" s="49"/>
      <c r="G58" s="50">
        <v>5</v>
      </c>
      <c r="H58" s="51">
        <v>5</v>
      </c>
      <c r="I58" s="50">
        <v>5</v>
      </c>
      <c r="J58" s="51">
        <v>5</v>
      </c>
      <c r="K58" s="50">
        <v>5</v>
      </c>
      <c r="L58" s="51">
        <v>5</v>
      </c>
      <c r="M58" s="50">
        <v>5</v>
      </c>
      <c r="N58" s="51">
        <v>5</v>
      </c>
      <c r="O58" s="50">
        <v>5</v>
      </c>
      <c r="P58" s="51">
        <v>5</v>
      </c>
      <c r="Q58" s="50">
        <v>5</v>
      </c>
      <c r="R58" s="51">
        <v>5</v>
      </c>
      <c r="S58" s="50">
        <v>5</v>
      </c>
      <c r="T58" s="51">
        <v>5</v>
      </c>
      <c r="U58" s="50">
        <v>5</v>
      </c>
      <c r="V58" s="51">
        <v>5</v>
      </c>
      <c r="W58" s="50">
        <v>5</v>
      </c>
      <c r="X58" s="51">
        <v>5</v>
      </c>
      <c r="Y58" s="48"/>
      <c r="Z58" s="48"/>
      <c r="AA58" s="48"/>
      <c r="AB58" s="48"/>
      <c r="AC58" s="48"/>
      <c r="AD58" s="59"/>
      <c r="AE58" s="128" t="str">
        <f>IF(COUNTIF(M58:P58,5)=4,"-",COUNTIF(E58:AD58,9))</f>
        <v>-</v>
      </c>
      <c r="AF58" s="75" t="s">
        <v>75</v>
      </c>
      <c r="AG58" s="76"/>
      <c r="AH58" s="56">
        <f>((COUNTIF(F58:AB58,8))+(COUNTIF(F58:AB58,1))+(COUNTIF(F58:AB58,2))+(COUNTIF(F58:AB58,3))+(COUNTIF(F58:AB58,4)))/2</f>
        <v>0</v>
      </c>
      <c r="AI58" s="85">
        <f>AH15+AH37+AH58+AH78+AH99</f>
        <v>0</v>
      </c>
    </row>
    <row r="59" spans="1:35" ht="14.1" customHeight="1" thickBot="1" x14ac:dyDescent="0.25">
      <c r="A59" s="46"/>
      <c r="B59" s="47" t="s">
        <v>44</v>
      </c>
      <c r="C59" s="48"/>
      <c r="D59" s="60"/>
      <c r="E59" s="48"/>
      <c r="F59" s="48"/>
      <c r="G59" s="50"/>
      <c r="H59" s="51"/>
      <c r="I59" s="52"/>
      <c r="J59" s="53"/>
      <c r="K59" s="50"/>
      <c r="L59" s="51"/>
      <c r="M59" s="52">
        <v>9</v>
      </c>
      <c r="N59" s="53">
        <v>9</v>
      </c>
      <c r="O59" s="50">
        <v>9</v>
      </c>
      <c r="P59" s="51">
        <v>9</v>
      </c>
      <c r="Q59" s="52"/>
      <c r="R59" s="53"/>
      <c r="S59" s="50"/>
      <c r="T59" s="51"/>
      <c r="U59" s="52"/>
      <c r="V59" s="53"/>
      <c r="W59" s="50"/>
      <c r="X59" s="51"/>
      <c r="Y59" s="48"/>
      <c r="Z59" s="48"/>
      <c r="AA59" s="48"/>
      <c r="AB59" s="48"/>
      <c r="AC59" s="48"/>
      <c r="AD59" s="59"/>
      <c r="AE59" s="48">
        <f t="shared" si="6"/>
        <v>4</v>
      </c>
      <c r="AF59" s="75" t="str">
        <f>AF38</f>
        <v>VIOLAINE</v>
      </c>
      <c r="AG59" s="76"/>
      <c r="AH59" s="56">
        <f t="shared" si="5"/>
        <v>0</v>
      </c>
      <c r="AI59" s="85">
        <f>AH16+AH38+AH59+AH79+AH100</f>
        <v>0</v>
      </c>
    </row>
    <row r="60" spans="1:35" ht="14.1" customHeight="1" thickBot="1" x14ac:dyDescent="0.25">
      <c r="A60" s="46"/>
      <c r="B60" s="62" t="s">
        <v>76</v>
      </c>
      <c r="C60" s="48" t="s">
        <v>36</v>
      </c>
      <c r="D60" s="60"/>
      <c r="E60" s="48"/>
      <c r="F60" s="48"/>
      <c r="G60" s="50">
        <v>5</v>
      </c>
      <c r="H60" s="51">
        <v>5</v>
      </c>
      <c r="I60" s="52">
        <v>5</v>
      </c>
      <c r="J60" s="53">
        <v>5</v>
      </c>
      <c r="K60" s="50">
        <v>5</v>
      </c>
      <c r="L60" s="51">
        <v>5</v>
      </c>
      <c r="M60" s="52">
        <v>5</v>
      </c>
      <c r="N60" s="53">
        <v>5</v>
      </c>
      <c r="O60" s="50">
        <v>5</v>
      </c>
      <c r="P60" s="51">
        <v>5</v>
      </c>
      <c r="Q60" s="52">
        <v>5</v>
      </c>
      <c r="R60" s="53">
        <v>5</v>
      </c>
      <c r="S60" s="50">
        <v>5</v>
      </c>
      <c r="T60" s="51">
        <v>5</v>
      </c>
      <c r="U60" s="52">
        <v>5</v>
      </c>
      <c r="V60" s="53">
        <v>5</v>
      </c>
      <c r="W60" s="50">
        <v>5</v>
      </c>
      <c r="X60" s="51">
        <v>5</v>
      </c>
      <c r="Y60" s="48"/>
      <c r="Z60" s="48"/>
      <c r="AA60" s="48"/>
      <c r="AB60" s="48"/>
      <c r="AC60" s="48"/>
      <c r="AD60" s="59"/>
      <c r="AE60" s="48" t="str">
        <f t="shared" si="6"/>
        <v>-</v>
      </c>
      <c r="AF60" s="75" t="str">
        <f>AF39</f>
        <v>Lucas</v>
      </c>
      <c r="AG60" s="76"/>
      <c r="AH60" s="56">
        <f t="shared" si="5"/>
        <v>0</v>
      </c>
      <c r="AI60" s="85">
        <f>AH17+AH39+AH60+AH80+AH101</f>
        <v>0</v>
      </c>
    </row>
    <row r="61" spans="1:35" ht="12" customHeight="1" thickBot="1" x14ac:dyDescent="0.25">
      <c r="A61" s="46"/>
      <c r="B61" s="62" t="s">
        <v>20</v>
      </c>
      <c r="C61" s="48" t="s">
        <v>36</v>
      </c>
      <c r="D61" s="48"/>
      <c r="E61" s="48"/>
      <c r="F61" s="48"/>
      <c r="G61" s="50">
        <v>5</v>
      </c>
      <c r="H61" s="51">
        <v>5</v>
      </c>
      <c r="I61" s="52">
        <v>5</v>
      </c>
      <c r="J61" s="53">
        <v>5</v>
      </c>
      <c r="K61" s="50">
        <v>5</v>
      </c>
      <c r="L61" s="51">
        <v>5</v>
      </c>
      <c r="M61" s="52">
        <v>5</v>
      </c>
      <c r="N61" s="53">
        <v>5</v>
      </c>
      <c r="O61" s="50">
        <v>5</v>
      </c>
      <c r="P61" s="51">
        <v>5</v>
      </c>
      <c r="Q61" s="52">
        <v>5</v>
      </c>
      <c r="R61" s="53">
        <v>5</v>
      </c>
      <c r="S61" s="50">
        <v>5</v>
      </c>
      <c r="T61" s="51">
        <v>5</v>
      </c>
      <c r="U61" s="52">
        <v>5</v>
      </c>
      <c r="V61" s="53">
        <v>5</v>
      </c>
      <c r="W61" s="50">
        <v>5</v>
      </c>
      <c r="X61" s="51">
        <v>5</v>
      </c>
      <c r="Y61" s="48"/>
      <c r="Z61" s="48"/>
      <c r="AA61" s="48"/>
      <c r="AB61" s="48"/>
      <c r="AC61" s="48"/>
      <c r="AD61" s="48"/>
      <c r="AE61" s="48" t="str">
        <f t="shared" si="6"/>
        <v>-</v>
      </c>
      <c r="AF61" s="75" t="str">
        <f>AF40</f>
        <v>Emeline</v>
      </c>
      <c r="AG61" s="76"/>
      <c r="AH61" s="56">
        <f t="shared" si="5"/>
        <v>0</v>
      </c>
      <c r="AI61" s="85">
        <f>AH18+AH40+AH61+AH81+AH102</f>
        <v>7</v>
      </c>
    </row>
    <row r="62" spans="1:35" ht="12" customHeight="1" x14ac:dyDescent="0.2">
      <c r="A62" s="46"/>
      <c r="B62" s="62" t="s">
        <v>45</v>
      </c>
      <c r="C62" s="48" t="s">
        <v>36</v>
      </c>
      <c r="D62" s="48"/>
      <c r="E62" s="48"/>
      <c r="F62" s="48"/>
      <c r="G62" s="50">
        <v>5</v>
      </c>
      <c r="H62" s="51">
        <v>5</v>
      </c>
      <c r="I62" s="52">
        <v>5</v>
      </c>
      <c r="J62" s="53">
        <v>5</v>
      </c>
      <c r="K62" s="50">
        <v>5</v>
      </c>
      <c r="L62" s="51">
        <v>5</v>
      </c>
      <c r="M62" s="52">
        <v>5</v>
      </c>
      <c r="N62" s="53">
        <v>5</v>
      </c>
      <c r="O62" s="50">
        <v>5</v>
      </c>
      <c r="P62" s="51">
        <v>5</v>
      </c>
      <c r="Q62" s="52">
        <v>5</v>
      </c>
      <c r="R62" s="53">
        <v>5</v>
      </c>
      <c r="S62" s="50">
        <v>5</v>
      </c>
      <c r="T62" s="51">
        <v>5</v>
      </c>
      <c r="U62" s="52">
        <v>5</v>
      </c>
      <c r="V62" s="53">
        <v>5</v>
      </c>
      <c r="W62" s="50">
        <v>5</v>
      </c>
      <c r="X62" s="51">
        <v>5</v>
      </c>
      <c r="Y62" s="48"/>
      <c r="Z62" s="48"/>
      <c r="AA62" s="48"/>
      <c r="AB62" s="48"/>
      <c r="AC62" s="48"/>
      <c r="AD62" s="48"/>
      <c r="AE62" s="48" t="str">
        <f t="shared" si="6"/>
        <v>-</v>
      </c>
      <c r="AF62" s="75" t="str">
        <f>AF41</f>
        <v>Raphaël</v>
      </c>
      <c r="AG62" s="76"/>
      <c r="AH62" s="56">
        <f t="shared" si="5"/>
        <v>0</v>
      </c>
      <c r="AI62" s="85">
        <f>AH19+AH41+AH62+AH82+AH103</f>
        <v>12</v>
      </c>
    </row>
    <row r="63" spans="1:35" ht="12" customHeight="1" x14ac:dyDescent="0.2">
      <c r="B63" s="47"/>
      <c r="C63" s="63"/>
      <c r="D63" s="63"/>
      <c r="E63" s="63"/>
      <c r="F63" s="63"/>
      <c r="G63" s="64" t="str">
        <f>"PR"&amp;((COUNTIF(G48:H62,1)/2))</f>
        <v>PR0</v>
      </c>
      <c r="H63" s="64" t="str">
        <f>"EPN"&amp;((COUNTIF(G48:H62,2)/2))</f>
        <v>EPN0</v>
      </c>
      <c r="I63" s="64" t="str">
        <f>"PR"&amp;((COUNTIF(I48:J62,1)/2))</f>
        <v>PR0</v>
      </c>
      <c r="J63" s="64" t="str">
        <f>"EPN"&amp;((COUNTIF(I48:J62,2)/2))</f>
        <v>EPN0</v>
      </c>
      <c r="K63" s="64" t="str">
        <f>"PR"&amp;((COUNTIF(K48:L62,1)/2))</f>
        <v>PR0</v>
      </c>
      <c r="L63" s="64" t="str">
        <f>"EPN"&amp;((COUNTIF(K48:L62,2)/2))</f>
        <v>EPN0</v>
      </c>
      <c r="M63" s="64" t="str">
        <f>"PR"&amp;((COUNTIF(M48:N62,1)/2))</f>
        <v>PR0</v>
      </c>
      <c r="N63" s="64" t="str">
        <f>"EPN"&amp;((COUNTIF(M48:N62,2)/2))</f>
        <v>EPN0</v>
      </c>
      <c r="O63" s="64" t="str">
        <f>"PR"&amp;((COUNTIF(O48:P62,1)/2))</f>
        <v>PR0</v>
      </c>
      <c r="P63" s="64" t="str">
        <f>"EPN"&amp;((COUNTIF(O48:P62,2)/2))</f>
        <v>EPN0</v>
      </c>
      <c r="Q63" s="64" t="str">
        <f>"PR"&amp;((COUNTIF(Q48:R62,1)/2))</f>
        <v>PR0</v>
      </c>
      <c r="R63" s="64" t="str">
        <f>"EPN"&amp;((COUNTIF(Q48:R62,2)/2))</f>
        <v>EPN0</v>
      </c>
      <c r="S63" s="64" t="str">
        <f>"PR"&amp;((COUNTIF(S48:T62,1)/2))</f>
        <v>PR0</v>
      </c>
      <c r="T63" s="64" t="str">
        <f>"EPN"&amp;((COUNTIF(S48:T62,2)/2))</f>
        <v>EPN0</v>
      </c>
      <c r="U63" s="64" t="str">
        <f>"PR"&amp;((COUNTIF(U48:V62,1)/2))</f>
        <v>PR0</v>
      </c>
      <c r="V63" s="64" t="str">
        <f>"EPN"&amp;((COUNTIF(U48:V62,2)/2))</f>
        <v>EPN0</v>
      </c>
      <c r="W63" s="64" t="str">
        <f>"PR"&amp;((COUNTIF(W48:X62,1)/2))</f>
        <v>PR0</v>
      </c>
      <c r="X63" s="64" t="str">
        <f>"EPN"&amp;((COUNTIF(W48:X62,2)/2))</f>
        <v>EPN0</v>
      </c>
      <c r="Y63" s="63"/>
      <c r="Z63" s="63"/>
      <c r="AA63" s="63"/>
      <c r="AB63" s="63"/>
      <c r="AC63" s="63"/>
      <c r="AD63" s="63"/>
      <c r="AF63" s="77"/>
      <c r="AG63" s="77"/>
      <c r="AH63" s="65">
        <f>SUM(AH48:AH62)</f>
        <v>0</v>
      </c>
      <c r="AI63" s="65">
        <f>IF(AH63="","",AI42+AH63)</f>
        <v>10</v>
      </c>
    </row>
    <row r="64" spans="1:35" ht="10.5" customHeight="1" x14ac:dyDescent="0.2">
      <c r="C64" s="140"/>
      <c r="D64" s="140"/>
      <c r="E64" s="140"/>
      <c r="F64" s="140"/>
      <c r="G64" s="135">
        <f>COUNTIF(G48:H62,1)/2+COUNTIF(G48:H62,2)/2</f>
        <v>0</v>
      </c>
      <c r="H64" s="136"/>
      <c r="I64" s="135">
        <f>COUNTIF(I48:J62,1)/2+COUNTIF(I48:J62,2)/2</f>
        <v>0</v>
      </c>
      <c r="J64" s="136"/>
      <c r="K64" s="135">
        <f>COUNTIF(K48:L62,1)/2+COUNTIF(K48:L62,2)/2</f>
        <v>0</v>
      </c>
      <c r="L64" s="136"/>
      <c r="M64" s="135">
        <f>COUNTIF(M48:N62,1)/2+COUNTIF(M48:N62,2)/2</f>
        <v>0</v>
      </c>
      <c r="N64" s="136"/>
      <c r="O64" s="135">
        <f>COUNTIF(O48:P62,1)/2+COUNTIF(O48:P62,2)/2</f>
        <v>0</v>
      </c>
      <c r="P64" s="136"/>
      <c r="Q64" s="135">
        <f>COUNTIF(Q48:R62,1)/2+COUNTIF(Q48:R62,2)/2</f>
        <v>0</v>
      </c>
      <c r="R64" s="136"/>
      <c r="S64" s="135">
        <f>COUNTIF(S48:T62,1)/2+COUNTIF(S48:T62,2)/2</f>
        <v>0</v>
      </c>
      <c r="T64" s="136"/>
      <c r="U64" s="135">
        <f>COUNTIF(U48:V62,1)/2+COUNTIF(U48:V62,2)/2</f>
        <v>0</v>
      </c>
      <c r="V64" s="136"/>
      <c r="W64" s="135">
        <f>COUNTIF(W48:X62,1)/2+COUNTIF(W48:X62,2)/2</f>
        <v>0</v>
      </c>
      <c r="X64" s="136"/>
      <c r="Y64" s="140"/>
      <c r="Z64" s="140"/>
      <c r="AA64" s="140"/>
      <c r="AB64" s="140"/>
      <c r="AC64" s="140"/>
      <c r="AD64" s="140"/>
      <c r="AH64" s="74"/>
      <c r="AI64" s="74"/>
    </row>
    <row r="65" spans="1:35" s="58" customFormat="1" ht="13.5" customHeight="1" x14ac:dyDescent="0.2">
      <c r="B65" s="66"/>
      <c r="C65" s="66"/>
      <c r="D65" s="129"/>
      <c r="E65" s="129"/>
      <c r="F65" s="129" t="s">
        <v>57</v>
      </c>
      <c r="G65" s="129"/>
      <c r="H65" s="129" t="s">
        <v>58</v>
      </c>
      <c r="I65" s="129"/>
      <c r="J65" s="129" t="s">
        <v>46</v>
      </c>
      <c r="K65" s="129"/>
      <c r="L65" s="129" t="s">
        <v>47</v>
      </c>
      <c r="M65" s="129"/>
      <c r="N65" s="129" t="s">
        <v>48</v>
      </c>
      <c r="O65" s="129"/>
      <c r="P65" s="129" t="s">
        <v>49</v>
      </c>
      <c r="Q65" s="129"/>
      <c r="R65" s="129" t="s">
        <v>50</v>
      </c>
      <c r="S65" s="129"/>
      <c r="T65" s="129" t="s">
        <v>51</v>
      </c>
      <c r="U65" s="129"/>
      <c r="V65" s="129" t="s">
        <v>52</v>
      </c>
      <c r="W65" s="129"/>
      <c r="X65" s="129" t="s">
        <v>53</v>
      </c>
      <c r="Y65" s="129"/>
      <c r="Z65" s="129"/>
      <c r="AA65" s="129"/>
      <c r="AB65" s="129"/>
      <c r="AC65" s="129"/>
      <c r="AD65" s="67"/>
      <c r="AE65" s="67"/>
      <c r="AF65" s="68"/>
      <c r="AG65" s="68"/>
    </row>
    <row r="66" spans="1:35" ht="3.75" customHeight="1" thickBot="1" x14ac:dyDescent="0.4">
      <c r="A66" s="69"/>
      <c r="B66" s="69"/>
      <c r="C66" s="69"/>
      <c r="D66" s="69"/>
      <c r="E66" s="70"/>
      <c r="F66" s="70"/>
      <c r="G66" s="70"/>
      <c r="H66" s="70"/>
      <c r="I66" s="71"/>
      <c r="J66" s="71"/>
      <c r="K66" s="71"/>
      <c r="L66" s="71"/>
      <c r="M66" s="71"/>
      <c r="N66" s="71"/>
      <c r="O66" s="72"/>
      <c r="P66" s="73"/>
      <c r="Q66" s="73"/>
      <c r="R66" s="73"/>
      <c r="AH66" s="74"/>
      <c r="AI66" s="74"/>
    </row>
    <row r="67" spans="1:35" s="42" customFormat="1" ht="24" thickBot="1" x14ac:dyDescent="0.4">
      <c r="B67" s="43"/>
      <c r="C67" s="150" t="s">
        <v>59</v>
      </c>
      <c r="D67" s="150"/>
      <c r="E67" s="150"/>
      <c r="F67" s="150"/>
      <c r="G67" s="150"/>
      <c r="H67" s="142">
        <f>H46+1</f>
        <v>4</v>
      </c>
      <c r="I67" s="142"/>
      <c r="J67" s="143" t="s">
        <v>28</v>
      </c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F67" s="151" t="s">
        <v>29</v>
      </c>
      <c r="AG67" s="152"/>
      <c r="AH67" s="44" t="s">
        <v>30</v>
      </c>
      <c r="AI67" s="44" t="s">
        <v>31</v>
      </c>
    </row>
    <row r="68" spans="1:35" ht="3.75" customHeight="1" thickBot="1" x14ac:dyDescent="0.25">
      <c r="AH68" s="74"/>
      <c r="AI68" s="74"/>
    </row>
    <row r="69" spans="1:35" ht="14.1" customHeight="1" thickBot="1" x14ac:dyDescent="0.25">
      <c r="A69" s="46"/>
      <c r="B69" s="47" t="s">
        <v>32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50">
        <v>9</v>
      </c>
      <c r="N69" s="53">
        <v>9</v>
      </c>
      <c r="O69" s="50" t="s">
        <v>33</v>
      </c>
      <c r="P69" s="51" t="s">
        <v>33</v>
      </c>
      <c r="Q69" s="50" t="s">
        <v>33</v>
      </c>
      <c r="R69" s="51" t="s">
        <v>33</v>
      </c>
      <c r="S69" s="50" t="s">
        <v>33</v>
      </c>
      <c r="T69" s="51" t="s">
        <v>33</v>
      </c>
      <c r="U69" s="50" t="s">
        <v>33</v>
      </c>
      <c r="V69" s="51" t="s">
        <v>33</v>
      </c>
      <c r="W69" s="50" t="s">
        <v>33</v>
      </c>
      <c r="X69" s="51" t="s">
        <v>33</v>
      </c>
      <c r="Y69" s="101" t="s">
        <v>33</v>
      </c>
      <c r="Z69" s="115" t="s">
        <v>33</v>
      </c>
      <c r="AA69" s="103"/>
      <c r="AB69" s="48"/>
      <c r="AC69" s="48"/>
      <c r="AD69" s="48"/>
      <c r="AE69" s="48">
        <f>IF(COUNTIF(M69:P69,5)=4,"-",COUNTIF(E69:AD69,9))</f>
        <v>2</v>
      </c>
      <c r="AF69" s="75" t="str">
        <f t="shared" ref="AF69:AF78" si="8">AF48</f>
        <v>BRUNO</v>
      </c>
      <c r="AG69" s="76"/>
      <c r="AH69" s="56">
        <f t="shared" ref="AH69:AH83" si="9">((COUNTIF(F69:AB69,8))+(COUNTIF(F69:AB69,1))+(COUNTIF(F69:AB69,2))+(COUNTIF(F69:AB69,3))+(COUNTIF(F69:AB69,4)))/2</f>
        <v>0</v>
      </c>
      <c r="AI69" s="85">
        <f>AH5+AH27+AH48+AH69+AH90</f>
        <v>0</v>
      </c>
    </row>
    <row r="70" spans="1:35" ht="14.1" customHeight="1" thickBot="1" x14ac:dyDescent="0.25">
      <c r="A70" s="46"/>
      <c r="B70" s="47" t="s">
        <v>34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50">
        <v>9</v>
      </c>
      <c r="N70" s="53">
        <v>9</v>
      </c>
      <c r="O70" s="50" t="s">
        <v>33</v>
      </c>
      <c r="P70" s="51" t="s">
        <v>33</v>
      </c>
      <c r="Q70" s="50" t="s">
        <v>33</v>
      </c>
      <c r="R70" s="51" t="s">
        <v>33</v>
      </c>
      <c r="S70" s="50" t="s">
        <v>33</v>
      </c>
      <c r="T70" s="51" t="s">
        <v>33</v>
      </c>
      <c r="U70" s="50" t="s">
        <v>33</v>
      </c>
      <c r="V70" s="51" t="s">
        <v>33</v>
      </c>
      <c r="W70" s="50" t="s">
        <v>33</v>
      </c>
      <c r="X70" s="51" t="s">
        <v>33</v>
      </c>
      <c r="Y70" s="101">
        <v>5</v>
      </c>
      <c r="Z70" s="115">
        <v>5</v>
      </c>
      <c r="AA70" s="103"/>
      <c r="AB70" s="48"/>
      <c r="AC70" s="48"/>
      <c r="AD70" s="48"/>
      <c r="AE70" s="48">
        <f t="shared" ref="AE70:AE83" si="10">IF(COUNTIF(M70:P70,5)=4,"-",COUNTIF(E70:AD70,9))</f>
        <v>2</v>
      </c>
      <c r="AF70" s="75" t="str">
        <f t="shared" si="8"/>
        <v>CHRISTINE</v>
      </c>
      <c r="AG70" s="76"/>
      <c r="AH70" s="56">
        <f t="shared" si="9"/>
        <v>0</v>
      </c>
      <c r="AI70" s="85">
        <f>AH6+AH28+AH49+AH70+AH91</f>
        <v>0</v>
      </c>
    </row>
    <row r="71" spans="1:35" ht="14.1" customHeight="1" thickBot="1" x14ac:dyDescent="0.25">
      <c r="A71" s="46"/>
      <c r="B71" s="47" t="s">
        <v>35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50">
        <v>9</v>
      </c>
      <c r="N71" s="53">
        <v>9</v>
      </c>
      <c r="O71" s="50" t="s">
        <v>33</v>
      </c>
      <c r="P71" s="51" t="s">
        <v>33</v>
      </c>
      <c r="Q71" s="50" t="s">
        <v>33</v>
      </c>
      <c r="R71" s="51" t="s">
        <v>33</v>
      </c>
      <c r="S71" s="50" t="s">
        <v>33</v>
      </c>
      <c r="T71" s="51" t="s">
        <v>33</v>
      </c>
      <c r="U71" s="50" t="s">
        <v>33</v>
      </c>
      <c r="V71" s="51" t="s">
        <v>33</v>
      </c>
      <c r="W71" s="50" t="s">
        <v>33</v>
      </c>
      <c r="X71" s="51" t="s">
        <v>33</v>
      </c>
      <c r="Y71" s="101">
        <v>5</v>
      </c>
      <c r="Z71" s="115">
        <v>5</v>
      </c>
      <c r="AA71" s="103"/>
      <c r="AB71" s="48"/>
      <c r="AC71" s="48"/>
      <c r="AD71" s="48"/>
      <c r="AE71" s="48">
        <f t="shared" si="10"/>
        <v>2</v>
      </c>
      <c r="AF71" s="75" t="str">
        <f t="shared" si="8"/>
        <v>CORINNE</v>
      </c>
      <c r="AG71" s="76"/>
      <c r="AH71" s="56">
        <f t="shared" si="9"/>
        <v>0</v>
      </c>
      <c r="AI71" s="85">
        <f>AH7+AH29+AH50+AH71+AH92</f>
        <v>0</v>
      </c>
    </row>
    <row r="72" spans="1:35" ht="14.1" customHeight="1" thickBot="1" x14ac:dyDescent="0.25">
      <c r="A72" s="46"/>
      <c r="B72" s="47" t="s">
        <v>37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50">
        <v>9</v>
      </c>
      <c r="N72" s="53">
        <v>9</v>
      </c>
      <c r="O72" s="50" t="s">
        <v>33</v>
      </c>
      <c r="P72" s="51" t="s">
        <v>33</v>
      </c>
      <c r="Q72" s="50" t="s">
        <v>33</v>
      </c>
      <c r="R72" s="51" t="s">
        <v>33</v>
      </c>
      <c r="S72" s="50" t="s">
        <v>33</v>
      </c>
      <c r="T72" s="51" t="s">
        <v>33</v>
      </c>
      <c r="U72" s="50" t="s">
        <v>33</v>
      </c>
      <c r="V72" s="51" t="s">
        <v>33</v>
      </c>
      <c r="W72" s="50" t="s">
        <v>33</v>
      </c>
      <c r="X72" s="51" t="s">
        <v>33</v>
      </c>
      <c r="Y72" s="101"/>
      <c r="Z72" s="115"/>
      <c r="AA72" s="103"/>
      <c r="AB72" s="48"/>
      <c r="AC72" s="48"/>
      <c r="AD72" s="48"/>
      <c r="AE72" s="48">
        <f t="shared" si="10"/>
        <v>2</v>
      </c>
      <c r="AF72" s="75" t="str">
        <f t="shared" si="8"/>
        <v>FABIEN</v>
      </c>
      <c r="AG72" s="76"/>
      <c r="AH72" s="56">
        <f t="shared" si="9"/>
        <v>0</v>
      </c>
      <c r="AI72" s="85">
        <f>AH8+AH30+AH51+AH72+AH93</f>
        <v>0</v>
      </c>
    </row>
    <row r="73" spans="1:35" ht="14.1" customHeight="1" thickBot="1" x14ac:dyDescent="0.25">
      <c r="A73" s="46"/>
      <c r="B73" s="47" t="s">
        <v>38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50">
        <v>9</v>
      </c>
      <c r="N73" s="53">
        <v>9</v>
      </c>
      <c r="O73" s="50" t="s">
        <v>33</v>
      </c>
      <c r="P73" s="51" t="s">
        <v>33</v>
      </c>
      <c r="Q73" s="50" t="s">
        <v>33</v>
      </c>
      <c r="R73" s="51" t="s">
        <v>33</v>
      </c>
      <c r="S73" s="50" t="s">
        <v>33</v>
      </c>
      <c r="T73" s="51" t="s">
        <v>33</v>
      </c>
      <c r="U73" s="50" t="s">
        <v>33</v>
      </c>
      <c r="V73" s="51" t="s">
        <v>33</v>
      </c>
      <c r="W73" s="50" t="s">
        <v>33</v>
      </c>
      <c r="X73" s="51" t="s">
        <v>33</v>
      </c>
      <c r="Y73" s="101" t="s">
        <v>33</v>
      </c>
      <c r="Z73" s="115" t="s">
        <v>33</v>
      </c>
      <c r="AA73" s="103"/>
      <c r="AB73" s="48"/>
      <c r="AC73" s="48"/>
      <c r="AD73" s="48"/>
      <c r="AE73" s="48">
        <f t="shared" si="10"/>
        <v>2</v>
      </c>
      <c r="AF73" s="75" t="str">
        <f t="shared" si="8"/>
        <v>FLORINE</v>
      </c>
      <c r="AG73" s="76"/>
      <c r="AH73" s="56">
        <f t="shared" si="9"/>
        <v>0</v>
      </c>
      <c r="AI73" s="85">
        <f>AH9+AH31+AH52+AH73+AH93</f>
        <v>0</v>
      </c>
    </row>
    <row r="74" spans="1:35" ht="14.1" customHeight="1" thickBot="1" x14ac:dyDescent="0.25">
      <c r="A74" s="46"/>
      <c r="B74" s="47" t="s">
        <v>39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50">
        <v>9</v>
      </c>
      <c r="N74" s="53">
        <v>9</v>
      </c>
      <c r="O74" s="50" t="s">
        <v>33</v>
      </c>
      <c r="P74" s="51" t="s">
        <v>33</v>
      </c>
      <c r="Q74" s="50" t="s">
        <v>33</v>
      </c>
      <c r="R74" s="51" t="s">
        <v>33</v>
      </c>
      <c r="S74" s="50" t="s">
        <v>33</v>
      </c>
      <c r="T74" s="51" t="s">
        <v>33</v>
      </c>
      <c r="U74" s="50" t="s">
        <v>33</v>
      </c>
      <c r="V74" s="51" t="s">
        <v>33</v>
      </c>
      <c r="W74" s="50" t="s">
        <v>33</v>
      </c>
      <c r="X74" s="51" t="s">
        <v>33</v>
      </c>
      <c r="Y74" s="101">
        <v>5</v>
      </c>
      <c r="Z74" s="115">
        <v>5</v>
      </c>
      <c r="AA74" s="103"/>
      <c r="AB74" s="48"/>
      <c r="AC74" s="48"/>
      <c r="AD74" s="48"/>
      <c r="AE74" s="48">
        <f t="shared" si="10"/>
        <v>2</v>
      </c>
      <c r="AF74" s="75" t="str">
        <f t="shared" si="8"/>
        <v>LAURIE</v>
      </c>
      <c r="AG74" s="76"/>
      <c r="AH74" s="56">
        <f t="shared" si="9"/>
        <v>0</v>
      </c>
      <c r="AI74" s="85">
        <f>AH10+AH32+AH53+AH74+AH94</f>
        <v>0</v>
      </c>
    </row>
    <row r="75" spans="1:35" ht="14.1" customHeight="1" thickBot="1" x14ac:dyDescent="0.25">
      <c r="A75" s="46"/>
      <c r="B75" s="47" t="s">
        <v>40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50">
        <v>9</v>
      </c>
      <c r="N75" s="53">
        <v>9</v>
      </c>
      <c r="O75" s="50" t="s">
        <v>33</v>
      </c>
      <c r="P75" s="51" t="s">
        <v>33</v>
      </c>
      <c r="Q75" s="50" t="s">
        <v>33</v>
      </c>
      <c r="R75" s="51" t="s">
        <v>33</v>
      </c>
      <c r="S75" s="50" t="s">
        <v>33</v>
      </c>
      <c r="T75" s="51" t="s">
        <v>33</v>
      </c>
      <c r="U75" s="50" t="s">
        <v>33</v>
      </c>
      <c r="V75" s="51" t="s">
        <v>33</v>
      </c>
      <c r="W75" s="50" t="s">
        <v>33</v>
      </c>
      <c r="X75" s="51" t="s">
        <v>33</v>
      </c>
      <c r="Y75" s="101" t="s">
        <v>33</v>
      </c>
      <c r="Z75" s="115" t="s">
        <v>33</v>
      </c>
      <c r="AA75" s="103"/>
      <c r="AB75" s="48"/>
      <c r="AC75" s="48"/>
      <c r="AD75" s="48"/>
      <c r="AE75" s="48">
        <f t="shared" si="10"/>
        <v>2</v>
      </c>
      <c r="AF75" s="75" t="str">
        <f t="shared" si="8"/>
        <v>MARIE-ANGE</v>
      </c>
      <c r="AG75" s="76"/>
      <c r="AH75" s="56">
        <f t="shared" si="9"/>
        <v>0</v>
      </c>
      <c r="AI75" s="85">
        <f>AH11+AH33+AH54+AH75+AH95</f>
        <v>0</v>
      </c>
    </row>
    <row r="76" spans="1:35" ht="14.1" customHeight="1" thickBot="1" x14ac:dyDescent="0.25">
      <c r="A76" s="46"/>
      <c r="B76" s="47" t="s">
        <v>41</v>
      </c>
      <c r="C76" s="48"/>
      <c r="D76" s="48"/>
      <c r="E76" s="48"/>
      <c r="F76" s="48"/>
      <c r="G76" s="48"/>
      <c r="H76" s="48"/>
      <c r="I76" s="48"/>
      <c r="J76" s="48"/>
      <c r="K76" s="48"/>
      <c r="L76" s="49"/>
      <c r="M76" s="50">
        <v>9</v>
      </c>
      <c r="N76" s="53">
        <v>9</v>
      </c>
      <c r="O76" s="50" t="s">
        <v>33</v>
      </c>
      <c r="P76" s="51" t="s">
        <v>33</v>
      </c>
      <c r="Q76" s="50" t="s">
        <v>33</v>
      </c>
      <c r="R76" s="51" t="s">
        <v>33</v>
      </c>
      <c r="S76" s="50" t="s">
        <v>33</v>
      </c>
      <c r="T76" s="51" t="s">
        <v>33</v>
      </c>
      <c r="U76" s="50" t="s">
        <v>33</v>
      </c>
      <c r="V76" s="51" t="s">
        <v>33</v>
      </c>
      <c r="W76" s="50" t="s">
        <v>33</v>
      </c>
      <c r="X76" s="51" t="s">
        <v>33</v>
      </c>
      <c r="Y76" s="101">
        <v>5</v>
      </c>
      <c r="Z76" s="115">
        <v>5</v>
      </c>
      <c r="AA76" s="103"/>
      <c r="AB76" s="48"/>
      <c r="AC76" s="48"/>
      <c r="AD76" s="48"/>
      <c r="AE76" s="48">
        <f t="shared" si="10"/>
        <v>2</v>
      </c>
      <c r="AF76" s="75" t="str">
        <f t="shared" si="8"/>
        <v>MARINE</v>
      </c>
      <c r="AG76" s="76"/>
      <c r="AH76" s="56">
        <f t="shared" si="9"/>
        <v>0</v>
      </c>
      <c r="AI76" s="85">
        <f>AH12+AH34+AH55+AH76+AH96</f>
        <v>0</v>
      </c>
    </row>
    <row r="77" spans="1:35" ht="14.1" customHeight="1" thickBot="1" x14ac:dyDescent="0.25">
      <c r="A77" s="46"/>
      <c r="B77" s="47" t="s">
        <v>42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52">
        <v>6</v>
      </c>
      <c r="N77" s="53">
        <v>6</v>
      </c>
      <c r="O77" s="50">
        <v>9</v>
      </c>
      <c r="P77" s="51">
        <v>9</v>
      </c>
      <c r="Q77" s="50">
        <v>5</v>
      </c>
      <c r="R77" s="51">
        <v>5</v>
      </c>
      <c r="S77" s="50">
        <v>5</v>
      </c>
      <c r="T77" s="51">
        <v>5</v>
      </c>
      <c r="U77" s="50">
        <v>5</v>
      </c>
      <c r="V77" s="51">
        <v>5</v>
      </c>
      <c r="W77" s="50">
        <v>5</v>
      </c>
      <c r="X77" s="51">
        <v>5</v>
      </c>
      <c r="Y77" s="101">
        <v>5</v>
      </c>
      <c r="Z77" s="115">
        <v>5</v>
      </c>
      <c r="AA77" s="103"/>
      <c r="AB77" s="48"/>
      <c r="AC77" s="48"/>
      <c r="AD77" s="48"/>
      <c r="AE77" s="48">
        <f t="shared" si="10"/>
        <v>2</v>
      </c>
      <c r="AF77" s="75" t="str">
        <f t="shared" si="8"/>
        <v>MARJORIE</v>
      </c>
      <c r="AG77" s="76"/>
      <c r="AH77" s="56">
        <f t="shared" si="9"/>
        <v>0</v>
      </c>
      <c r="AI77" s="85">
        <f>AH13+AH35+AH56+AH77+AH97</f>
        <v>0</v>
      </c>
    </row>
    <row r="78" spans="1:35" ht="14.1" customHeight="1" thickBot="1" x14ac:dyDescent="0.25">
      <c r="A78" s="46"/>
      <c r="B78" s="47" t="s">
        <v>43</v>
      </c>
      <c r="C78" s="48"/>
      <c r="D78" s="48"/>
      <c r="E78" s="48"/>
      <c r="F78" s="48"/>
      <c r="G78" s="48"/>
      <c r="H78" s="48"/>
      <c r="I78" s="48"/>
      <c r="J78" s="48"/>
      <c r="K78" s="48"/>
      <c r="L78" s="49"/>
      <c r="M78" s="50">
        <v>9</v>
      </c>
      <c r="N78" s="53">
        <v>9</v>
      </c>
      <c r="O78" s="50" t="s">
        <v>33</v>
      </c>
      <c r="P78" s="51" t="s">
        <v>33</v>
      </c>
      <c r="Q78" s="50" t="s">
        <v>33</v>
      </c>
      <c r="R78" s="51" t="s">
        <v>33</v>
      </c>
      <c r="S78" s="50" t="s">
        <v>33</v>
      </c>
      <c r="T78" s="51" t="s">
        <v>33</v>
      </c>
      <c r="U78" s="50" t="s">
        <v>33</v>
      </c>
      <c r="V78" s="51" t="s">
        <v>33</v>
      </c>
      <c r="W78" s="50" t="s">
        <v>33</v>
      </c>
      <c r="X78" s="51" t="s">
        <v>33</v>
      </c>
      <c r="Y78" s="101">
        <v>5</v>
      </c>
      <c r="Z78" s="115">
        <v>5</v>
      </c>
      <c r="AA78" s="103"/>
      <c r="AB78" s="48"/>
      <c r="AC78" s="48"/>
      <c r="AD78" s="48"/>
      <c r="AE78" s="48">
        <f t="shared" si="10"/>
        <v>2</v>
      </c>
      <c r="AF78" s="75" t="str">
        <f t="shared" si="8"/>
        <v>SABINE</v>
      </c>
      <c r="AG78" s="76"/>
      <c r="AH78" s="56">
        <f t="shared" si="9"/>
        <v>0</v>
      </c>
      <c r="AI78" s="85">
        <f>AH14+AH36+AH57+AH78+AH99</f>
        <v>0</v>
      </c>
    </row>
    <row r="79" spans="1:35" ht="14.1" customHeight="1" thickBot="1" x14ac:dyDescent="0.25">
      <c r="A79" s="46"/>
      <c r="B79" s="47" t="s">
        <v>75</v>
      </c>
      <c r="C79" s="48" t="s">
        <v>36</v>
      </c>
      <c r="D79" s="48"/>
      <c r="E79" s="48"/>
      <c r="F79" s="48"/>
      <c r="G79" s="48"/>
      <c r="H79" s="48"/>
      <c r="I79" s="48"/>
      <c r="J79" s="48"/>
      <c r="K79" s="48"/>
      <c r="L79" s="49"/>
      <c r="M79" s="50">
        <v>5</v>
      </c>
      <c r="N79" s="53">
        <v>5</v>
      </c>
      <c r="O79" s="50">
        <v>5</v>
      </c>
      <c r="P79" s="53">
        <v>5</v>
      </c>
      <c r="Q79" s="50">
        <v>5</v>
      </c>
      <c r="R79" s="53">
        <v>5</v>
      </c>
      <c r="S79" s="50">
        <v>5</v>
      </c>
      <c r="T79" s="53">
        <v>5</v>
      </c>
      <c r="U79" s="50">
        <v>5</v>
      </c>
      <c r="V79" s="53">
        <v>5</v>
      </c>
      <c r="W79" s="50">
        <v>5</v>
      </c>
      <c r="X79" s="53">
        <v>5</v>
      </c>
      <c r="Y79" s="50">
        <v>5</v>
      </c>
      <c r="Z79" s="53">
        <v>5</v>
      </c>
      <c r="AA79" s="103"/>
      <c r="AB79" s="48"/>
      <c r="AC79" s="48"/>
      <c r="AD79" s="48"/>
      <c r="AE79" s="128" t="str">
        <f>IF(COUNTIF(M79:P79,5)=4,"-",COUNTIF(E79:AD79,9))</f>
        <v>-</v>
      </c>
      <c r="AF79" s="75" t="s">
        <v>75</v>
      </c>
      <c r="AG79" s="76"/>
      <c r="AH79" s="56">
        <f>((COUNTIF(F79:AB79,8))+(COUNTIF(F79:AB79,1))+(COUNTIF(F79:AB79,2))+(COUNTIF(F79:AB79,3))+(COUNTIF(F79:AB79,4)))/2</f>
        <v>0</v>
      </c>
      <c r="AI79" s="85">
        <f>AH15+AH37+AH58+AH79+AH99</f>
        <v>0</v>
      </c>
    </row>
    <row r="80" spans="1:35" ht="14.1" customHeight="1" thickBot="1" x14ac:dyDescent="0.25">
      <c r="A80" s="46"/>
      <c r="B80" s="47" t="s">
        <v>44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50">
        <v>9</v>
      </c>
      <c r="N80" s="53">
        <v>9</v>
      </c>
      <c r="O80" s="50" t="s">
        <v>33</v>
      </c>
      <c r="P80" s="51" t="s">
        <v>33</v>
      </c>
      <c r="Q80" s="50" t="s">
        <v>33</v>
      </c>
      <c r="R80" s="51" t="s">
        <v>33</v>
      </c>
      <c r="S80" s="50" t="s">
        <v>33</v>
      </c>
      <c r="T80" s="51" t="s">
        <v>33</v>
      </c>
      <c r="U80" s="50" t="s">
        <v>33</v>
      </c>
      <c r="V80" s="51" t="s">
        <v>33</v>
      </c>
      <c r="W80" s="50" t="s">
        <v>33</v>
      </c>
      <c r="X80" s="51" t="s">
        <v>33</v>
      </c>
      <c r="Y80" s="101" t="s">
        <v>33</v>
      </c>
      <c r="Z80" s="115" t="s">
        <v>33</v>
      </c>
      <c r="AA80" s="103"/>
      <c r="AB80" s="48"/>
      <c r="AC80" s="48"/>
      <c r="AD80" s="48"/>
      <c r="AE80" s="48">
        <f t="shared" si="10"/>
        <v>2</v>
      </c>
      <c r="AF80" s="75" t="str">
        <f>AF59</f>
        <v>VIOLAINE</v>
      </c>
      <c r="AG80" s="76"/>
      <c r="AH80" s="56">
        <f t="shared" si="9"/>
        <v>0</v>
      </c>
      <c r="AI80" s="85">
        <f>AH16+AH38+AH59+AH80+AH100</f>
        <v>0</v>
      </c>
    </row>
    <row r="81" spans="1:35" ht="14.1" customHeight="1" thickBot="1" x14ac:dyDescent="0.25">
      <c r="A81" s="46"/>
      <c r="B81" s="62" t="s">
        <v>76</v>
      </c>
      <c r="C81" s="48" t="s">
        <v>36</v>
      </c>
      <c r="D81" s="48"/>
      <c r="E81" s="48"/>
      <c r="F81" s="48"/>
      <c r="G81" s="48"/>
      <c r="H81" s="48"/>
      <c r="I81" s="48"/>
      <c r="J81" s="48"/>
      <c r="K81" s="48"/>
      <c r="L81" s="48"/>
      <c r="M81" s="50">
        <v>5</v>
      </c>
      <c r="N81" s="53">
        <v>5</v>
      </c>
      <c r="O81" s="50">
        <v>5</v>
      </c>
      <c r="P81" s="51">
        <v>5</v>
      </c>
      <c r="Q81" s="52">
        <v>5</v>
      </c>
      <c r="R81" s="53">
        <v>5</v>
      </c>
      <c r="S81" s="50">
        <v>5</v>
      </c>
      <c r="T81" s="51">
        <v>5</v>
      </c>
      <c r="U81" s="52">
        <v>5</v>
      </c>
      <c r="V81" s="53">
        <v>5</v>
      </c>
      <c r="W81" s="50">
        <v>5</v>
      </c>
      <c r="X81" s="51">
        <v>5</v>
      </c>
      <c r="Y81" s="100">
        <v>5</v>
      </c>
      <c r="Z81" s="116">
        <v>5</v>
      </c>
      <c r="AA81" s="103"/>
      <c r="AB81" s="48"/>
      <c r="AC81" s="48"/>
      <c r="AD81" s="59"/>
      <c r="AE81" s="48" t="str">
        <f t="shared" si="10"/>
        <v>-</v>
      </c>
      <c r="AF81" s="75" t="str">
        <f>AF60</f>
        <v>Lucas</v>
      </c>
      <c r="AG81" s="76"/>
      <c r="AH81" s="56">
        <f t="shared" si="9"/>
        <v>0</v>
      </c>
      <c r="AI81" s="85">
        <f>AH17+AH39+AH60+AH81+AH101</f>
        <v>0</v>
      </c>
    </row>
    <row r="82" spans="1:35" ht="14.1" customHeight="1" thickBot="1" x14ac:dyDescent="0.25">
      <c r="A82" s="46"/>
      <c r="B82" s="62" t="s">
        <v>20</v>
      </c>
      <c r="C82" s="48" t="s">
        <v>36</v>
      </c>
      <c r="D82" s="60"/>
      <c r="E82" s="48"/>
      <c r="F82" s="48"/>
      <c r="G82" s="48"/>
      <c r="H82" s="48"/>
      <c r="I82" s="48"/>
      <c r="J82" s="48"/>
      <c r="K82" s="48"/>
      <c r="L82" s="48"/>
      <c r="M82" s="50">
        <v>5</v>
      </c>
      <c r="N82" s="53">
        <v>5</v>
      </c>
      <c r="O82" s="50">
        <v>5</v>
      </c>
      <c r="P82" s="51">
        <v>5</v>
      </c>
      <c r="Q82" s="52">
        <v>5</v>
      </c>
      <c r="R82" s="53">
        <v>5</v>
      </c>
      <c r="S82" s="50">
        <v>5</v>
      </c>
      <c r="T82" s="51">
        <v>5</v>
      </c>
      <c r="U82" s="52">
        <v>5</v>
      </c>
      <c r="V82" s="53">
        <v>5</v>
      </c>
      <c r="W82" s="50">
        <v>5</v>
      </c>
      <c r="X82" s="51">
        <v>5</v>
      </c>
      <c r="Y82" s="100">
        <v>5</v>
      </c>
      <c r="Z82" s="116">
        <v>5</v>
      </c>
      <c r="AA82" s="103"/>
      <c r="AB82" s="48"/>
      <c r="AC82" s="48"/>
      <c r="AD82" s="59"/>
      <c r="AE82" s="48" t="str">
        <f t="shared" si="10"/>
        <v>-</v>
      </c>
      <c r="AF82" s="75" t="str">
        <f>AF61</f>
        <v>Emeline</v>
      </c>
      <c r="AG82" s="76"/>
      <c r="AH82" s="56">
        <f t="shared" si="9"/>
        <v>0</v>
      </c>
      <c r="AI82" s="85">
        <f>AH18+AH40+AH61+AH82+AH102</f>
        <v>7</v>
      </c>
    </row>
    <row r="83" spans="1:35" ht="12" customHeight="1" x14ac:dyDescent="0.2">
      <c r="A83" s="46"/>
      <c r="B83" s="62" t="s">
        <v>45</v>
      </c>
      <c r="C83" s="48" t="s">
        <v>36</v>
      </c>
      <c r="D83" s="48"/>
      <c r="E83" s="48"/>
      <c r="F83" s="48"/>
      <c r="G83" s="48"/>
      <c r="H83" s="48"/>
      <c r="I83" s="48"/>
      <c r="J83" s="48"/>
      <c r="K83" s="48"/>
      <c r="L83" s="48"/>
      <c r="M83" s="50">
        <v>5</v>
      </c>
      <c r="N83" s="53">
        <v>5</v>
      </c>
      <c r="O83" s="50">
        <v>5</v>
      </c>
      <c r="P83" s="51">
        <v>5</v>
      </c>
      <c r="Q83" s="52">
        <v>5</v>
      </c>
      <c r="R83" s="53">
        <v>5</v>
      </c>
      <c r="S83" s="50">
        <v>5</v>
      </c>
      <c r="T83" s="51">
        <v>5</v>
      </c>
      <c r="U83" s="52">
        <v>5</v>
      </c>
      <c r="V83" s="53">
        <v>5</v>
      </c>
      <c r="W83" s="50">
        <v>5</v>
      </c>
      <c r="X83" s="51">
        <v>5</v>
      </c>
      <c r="Y83" s="100">
        <v>5</v>
      </c>
      <c r="Z83" s="116">
        <v>5</v>
      </c>
      <c r="AA83" s="103"/>
      <c r="AB83" s="48"/>
      <c r="AC83" s="48"/>
      <c r="AD83" s="48"/>
      <c r="AE83" s="48" t="str">
        <f t="shared" si="10"/>
        <v>-</v>
      </c>
      <c r="AF83" s="75" t="str">
        <f>AF62</f>
        <v>Raphaël</v>
      </c>
      <c r="AG83" s="76"/>
      <c r="AH83" s="56">
        <f t="shared" si="9"/>
        <v>0</v>
      </c>
      <c r="AI83" s="85">
        <f>AH19+AH41+AH62+AH83+AH103</f>
        <v>12</v>
      </c>
    </row>
    <row r="84" spans="1:35" ht="12" customHeight="1" x14ac:dyDescent="0.2">
      <c r="B84" s="47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64" t="str">
        <f>"PR"&amp;((COUNTIF(M69:N83,1)/2))</f>
        <v>PR0</v>
      </c>
      <c r="N84" s="64" t="str">
        <f>"EPN"&amp;((COUNTIF(M69:N83,2)/2))</f>
        <v>EPN0</v>
      </c>
      <c r="O84" s="64" t="str">
        <f>"PR"&amp;((COUNTIF(O69:P83,1)/2))</f>
        <v>PR0</v>
      </c>
      <c r="P84" s="64" t="str">
        <f>"EPN"&amp;((COUNTIF(O69:P83,2)/2))</f>
        <v>EPN0</v>
      </c>
      <c r="Q84" s="64" t="str">
        <f>"PR"&amp;((COUNTIF(Q69:R83,1)/2))</f>
        <v>PR0</v>
      </c>
      <c r="R84" s="64" t="str">
        <f>"EPN"&amp;((COUNTIF(Q69:R83,2)/2))</f>
        <v>EPN0</v>
      </c>
      <c r="S84" s="64" t="str">
        <f>"PR"&amp;((COUNTIF(S69:T83,1)/2))</f>
        <v>PR0</v>
      </c>
      <c r="T84" s="64" t="str">
        <f>"EPN"&amp;((COUNTIF(S69:T83,2)/2))</f>
        <v>EPN0</v>
      </c>
      <c r="U84" s="64" t="str">
        <f>"PR"&amp;((COUNTIF(U69:V83,1)/2))</f>
        <v>PR0</v>
      </c>
      <c r="V84" s="64" t="str">
        <f>"EPN"&amp;((COUNTIF(U69:V83,2)/2))</f>
        <v>EPN0</v>
      </c>
      <c r="W84" s="64" t="str">
        <f>"PR"&amp;((COUNTIF(W69:X83,1)/2))</f>
        <v>PR0</v>
      </c>
      <c r="X84" s="64" t="str">
        <f>"EPN"&amp;((COUNTIF(W69:X83,2)/2))</f>
        <v>EPN0</v>
      </c>
      <c r="Y84" s="102" t="str">
        <f>"PR"&amp;((COUNTIF(Y69:Z83,1)/2))</f>
        <v>PR0</v>
      </c>
      <c r="Z84" s="112" t="str">
        <f>"EPN"&amp;((COUNTIF(Y69:Z83,2)/2))</f>
        <v>EPN0</v>
      </c>
      <c r="AA84" s="104"/>
      <c r="AB84" s="86"/>
      <c r="AC84" s="86"/>
      <c r="AD84" s="86"/>
      <c r="AF84" s="77"/>
      <c r="AG84" s="77"/>
      <c r="AH84" s="65">
        <f>SUM(AH69:AH83)</f>
        <v>0</v>
      </c>
      <c r="AI84" s="65">
        <f>IF(AH84="","",AI63+AH84)</f>
        <v>10</v>
      </c>
    </row>
    <row r="85" spans="1:35" ht="10.5" customHeight="1" x14ac:dyDescent="0.2"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35">
        <f>COUNTIF(M69:N83,1)/2+COUNTIF(M69:N83,2)/2</f>
        <v>0</v>
      </c>
      <c r="N85" s="136"/>
      <c r="O85" s="135">
        <f>COUNTIF(O69:P83,1)/2+COUNTIF(O69:P83,2)/2</f>
        <v>0</v>
      </c>
      <c r="P85" s="136"/>
      <c r="Q85" s="135">
        <f>COUNTIF(Q69:R83,1)/2+COUNTIF(Q69:R83,2)/2</f>
        <v>0</v>
      </c>
      <c r="R85" s="136"/>
      <c r="S85" s="135">
        <f>COUNTIF(S69:T83,1)/2+COUNTIF(S69:T83,2)/2</f>
        <v>0</v>
      </c>
      <c r="T85" s="136"/>
      <c r="U85" s="135">
        <f>COUNTIF(U69:V83,1)/2+COUNTIF(U69:V83,2)/2</f>
        <v>0</v>
      </c>
      <c r="V85" s="136"/>
      <c r="W85" s="135">
        <f>COUNTIF(W69:X83,1)/2+COUNTIF(W69:X83,2)/2</f>
        <v>0</v>
      </c>
      <c r="X85" s="136"/>
      <c r="Y85" s="153">
        <f>COUNTIF(Y69:Z83,1)/2+COUNTIF(Y69:Z83,2)/2</f>
        <v>0</v>
      </c>
      <c r="Z85" s="154"/>
      <c r="AA85" s="140"/>
      <c r="AB85" s="140"/>
      <c r="AC85" s="140"/>
      <c r="AD85" s="140"/>
    </row>
    <row r="86" spans="1:35" s="58" customFormat="1" ht="13.5" customHeight="1" x14ac:dyDescent="0.2">
      <c r="B86" s="66"/>
      <c r="C86" s="66"/>
      <c r="D86" s="129"/>
      <c r="E86" s="129"/>
      <c r="F86" s="129"/>
      <c r="G86" s="129"/>
      <c r="H86" s="129"/>
      <c r="I86" s="129"/>
      <c r="J86" s="129"/>
      <c r="K86" s="129"/>
      <c r="L86" s="129" t="s">
        <v>47</v>
      </c>
      <c r="M86" s="129"/>
      <c r="N86" s="129" t="s">
        <v>48</v>
      </c>
      <c r="O86" s="129"/>
      <c r="P86" s="129" t="s">
        <v>49</v>
      </c>
      <c r="Q86" s="129"/>
      <c r="R86" s="129" t="s">
        <v>50</v>
      </c>
      <c r="S86" s="129"/>
      <c r="T86" s="129" t="s">
        <v>51</v>
      </c>
      <c r="U86" s="129"/>
      <c r="V86" s="129" t="s">
        <v>52</v>
      </c>
      <c r="W86" s="129"/>
      <c r="X86" s="129" t="s">
        <v>53</v>
      </c>
      <c r="Y86" s="129"/>
      <c r="Z86" s="129" t="s">
        <v>54</v>
      </c>
      <c r="AA86" s="129"/>
      <c r="AB86" s="129"/>
      <c r="AC86" s="129"/>
      <c r="AD86" s="67"/>
      <c r="AE86" s="67"/>
      <c r="AF86" s="68"/>
      <c r="AG86" s="68"/>
    </row>
    <row r="87" spans="1:35" ht="3.75" customHeight="1" thickBot="1" x14ac:dyDescent="0.4">
      <c r="A87" s="69"/>
      <c r="B87" s="69"/>
      <c r="C87" s="69"/>
      <c r="D87" s="69"/>
      <c r="E87" s="70"/>
      <c r="F87" s="70"/>
      <c r="G87" s="70"/>
      <c r="H87" s="70"/>
      <c r="I87" s="71"/>
      <c r="J87" s="71"/>
      <c r="K87" s="71"/>
      <c r="L87" s="71"/>
      <c r="M87" s="71"/>
      <c r="N87" s="71"/>
      <c r="O87" s="72"/>
      <c r="P87" s="73"/>
      <c r="Q87" s="73"/>
      <c r="R87" s="73"/>
    </row>
    <row r="88" spans="1:35" s="42" customFormat="1" ht="24" thickBot="1" x14ac:dyDescent="0.4">
      <c r="B88" s="43"/>
      <c r="C88" s="150" t="s">
        <v>60</v>
      </c>
      <c r="D88" s="150"/>
      <c r="E88" s="150"/>
      <c r="F88" s="150"/>
      <c r="G88" s="150"/>
      <c r="H88" s="142">
        <f>H67+1</f>
        <v>5</v>
      </c>
      <c r="I88" s="142"/>
      <c r="J88" s="143" t="s">
        <v>28</v>
      </c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F88" s="151" t="s">
        <v>29</v>
      </c>
      <c r="AG88" s="152"/>
      <c r="AH88" s="44" t="s">
        <v>30</v>
      </c>
      <c r="AI88" s="44" t="s">
        <v>31</v>
      </c>
    </row>
    <row r="89" spans="1:35" ht="3.75" customHeight="1" thickBot="1" x14ac:dyDescent="0.25"/>
    <row r="90" spans="1:35" ht="14.1" customHeight="1" thickBot="1" x14ac:dyDescent="0.25">
      <c r="A90" s="46"/>
      <c r="B90" s="47" t="s">
        <v>32</v>
      </c>
      <c r="C90" s="48" t="s">
        <v>36</v>
      </c>
      <c r="D90" s="48"/>
      <c r="E90" s="49"/>
      <c r="F90" s="49"/>
      <c r="G90" s="49"/>
      <c r="H90" s="49"/>
      <c r="I90" s="50">
        <v>5</v>
      </c>
      <c r="J90" s="53">
        <v>5</v>
      </c>
      <c r="K90" s="50">
        <v>5</v>
      </c>
      <c r="L90" s="51">
        <v>5</v>
      </c>
      <c r="M90" s="52">
        <v>5</v>
      </c>
      <c r="N90" s="53">
        <v>5</v>
      </c>
      <c r="O90" s="50">
        <v>5</v>
      </c>
      <c r="P90" s="51">
        <v>5</v>
      </c>
      <c r="Q90" s="50">
        <v>5</v>
      </c>
      <c r="R90" s="51">
        <v>5</v>
      </c>
      <c r="S90" s="50">
        <v>5</v>
      </c>
      <c r="T90" s="51">
        <v>5</v>
      </c>
      <c r="U90" s="50">
        <v>5</v>
      </c>
      <c r="V90" s="51">
        <v>5</v>
      </c>
      <c r="W90" s="50">
        <v>5</v>
      </c>
      <c r="X90" s="51">
        <v>5</v>
      </c>
      <c r="Y90" s="49"/>
      <c r="Z90" s="48"/>
      <c r="AA90" s="48"/>
      <c r="AB90" s="48"/>
      <c r="AC90" s="48"/>
      <c r="AD90" s="48"/>
      <c r="AE90" s="48" t="str">
        <f>IF(COUNTIF(M90:P90,5)=4,"-",COUNTIF(E90:AD90,9))</f>
        <v>-</v>
      </c>
      <c r="AF90" s="75" t="str">
        <f t="shared" ref="AF90:AF99" si="11">AF69</f>
        <v>BRUNO</v>
      </c>
      <c r="AG90" s="76"/>
      <c r="AH90" s="56">
        <f t="shared" ref="AH90:AH104" si="12">((COUNTIF(F90:AB90,8))+(COUNTIF(F90:AB90,1))+(COUNTIF(F90:AB90,2))+(COUNTIF(F90:AB90,3))+(COUNTIF(F90:AB90,4)))/2</f>
        <v>0</v>
      </c>
      <c r="AI90" s="87">
        <f>AH5+AH27+AH48+AH69+AH90</f>
        <v>0</v>
      </c>
    </row>
    <row r="91" spans="1:35" ht="14.1" customHeight="1" thickBot="1" x14ac:dyDescent="0.25">
      <c r="A91" s="46"/>
      <c r="B91" s="47" t="s">
        <v>34</v>
      </c>
      <c r="C91" s="48"/>
      <c r="D91" s="48"/>
      <c r="E91" s="49"/>
      <c r="F91" s="49"/>
      <c r="G91" s="49"/>
      <c r="H91" s="49"/>
      <c r="I91" s="50" t="s">
        <v>33</v>
      </c>
      <c r="J91" s="53" t="s">
        <v>33</v>
      </c>
      <c r="K91" s="50" t="s">
        <v>33</v>
      </c>
      <c r="L91" s="51"/>
      <c r="M91" s="52"/>
      <c r="N91" s="53"/>
      <c r="O91" s="50">
        <v>9</v>
      </c>
      <c r="P91" s="51">
        <v>9</v>
      </c>
      <c r="Q91" s="50" t="s">
        <v>33</v>
      </c>
      <c r="R91" s="51" t="s">
        <v>33</v>
      </c>
      <c r="S91" s="50" t="s">
        <v>33</v>
      </c>
      <c r="T91" s="51" t="s">
        <v>33</v>
      </c>
      <c r="U91" s="50" t="s">
        <v>33</v>
      </c>
      <c r="V91" s="51" t="s">
        <v>33</v>
      </c>
      <c r="W91" s="50" t="s">
        <v>33</v>
      </c>
      <c r="X91" s="51" t="s">
        <v>33</v>
      </c>
      <c r="Y91" s="49"/>
      <c r="Z91" s="48"/>
      <c r="AA91" s="48"/>
      <c r="AB91" s="48"/>
      <c r="AC91" s="48"/>
      <c r="AD91" s="48"/>
      <c r="AE91" s="48">
        <f t="shared" ref="AE91:AE104" si="13">IF(COUNTIF(M91:P91,5)=4,"-",COUNTIF(E91:AD91,9))</f>
        <v>2</v>
      </c>
      <c r="AF91" s="75" t="str">
        <f t="shared" si="11"/>
        <v>CHRISTINE</v>
      </c>
      <c r="AG91" s="76"/>
      <c r="AH91" s="56">
        <f t="shared" si="12"/>
        <v>0</v>
      </c>
      <c r="AI91" s="87">
        <f>AH6+AH28+AH49+AH70+AH91</f>
        <v>0</v>
      </c>
    </row>
    <row r="92" spans="1:35" ht="14.1" customHeight="1" thickBot="1" x14ac:dyDescent="0.25">
      <c r="A92" s="46"/>
      <c r="B92" s="47" t="s">
        <v>35</v>
      </c>
      <c r="C92" s="48"/>
      <c r="D92" s="48"/>
      <c r="E92" s="49"/>
      <c r="F92" s="49"/>
      <c r="G92" s="49"/>
      <c r="H92" s="49"/>
      <c r="I92" s="50" t="s">
        <v>33</v>
      </c>
      <c r="J92" s="53" t="s">
        <v>33</v>
      </c>
      <c r="K92" s="50" t="s">
        <v>33</v>
      </c>
      <c r="L92" s="51" t="s">
        <v>33</v>
      </c>
      <c r="M92" s="52"/>
      <c r="N92" s="53"/>
      <c r="O92" s="50">
        <v>9</v>
      </c>
      <c r="P92" s="51">
        <v>9</v>
      </c>
      <c r="Q92" s="50" t="s">
        <v>33</v>
      </c>
      <c r="R92" s="51" t="s">
        <v>33</v>
      </c>
      <c r="S92" s="50" t="s">
        <v>33</v>
      </c>
      <c r="T92" s="51" t="s">
        <v>33</v>
      </c>
      <c r="U92" s="50" t="s">
        <v>33</v>
      </c>
      <c r="V92" s="51" t="s">
        <v>33</v>
      </c>
      <c r="W92" s="50" t="s">
        <v>33</v>
      </c>
      <c r="X92" s="51" t="s">
        <v>33</v>
      </c>
      <c r="Y92" s="49"/>
      <c r="Z92" s="48"/>
      <c r="AA92" s="48"/>
      <c r="AB92" s="48"/>
      <c r="AC92" s="48"/>
      <c r="AD92" s="48"/>
      <c r="AE92" s="48">
        <f t="shared" si="13"/>
        <v>2</v>
      </c>
      <c r="AF92" s="75" t="str">
        <f t="shared" si="11"/>
        <v>CORINNE</v>
      </c>
      <c r="AG92" s="76"/>
      <c r="AH92" s="56">
        <f t="shared" si="12"/>
        <v>0</v>
      </c>
      <c r="AI92" s="87">
        <f>AH7+AH29+AH50+AH71+AH92</f>
        <v>0</v>
      </c>
    </row>
    <row r="93" spans="1:35" ht="14.1" customHeight="1" thickBot="1" x14ac:dyDescent="0.25">
      <c r="A93" s="46"/>
      <c r="B93" s="47" t="s">
        <v>37</v>
      </c>
      <c r="C93" s="48" t="s">
        <v>36</v>
      </c>
      <c r="D93" s="48"/>
      <c r="E93" s="49"/>
      <c r="F93" s="49"/>
      <c r="G93" s="49"/>
      <c r="H93" s="49"/>
      <c r="I93" s="50">
        <v>5</v>
      </c>
      <c r="J93" s="53">
        <v>5</v>
      </c>
      <c r="K93" s="50">
        <v>5</v>
      </c>
      <c r="L93" s="51">
        <v>5</v>
      </c>
      <c r="M93" s="52">
        <v>5</v>
      </c>
      <c r="N93" s="53">
        <v>5</v>
      </c>
      <c r="O93" s="50">
        <v>5</v>
      </c>
      <c r="P93" s="51">
        <v>5</v>
      </c>
      <c r="Q93" s="50">
        <v>5</v>
      </c>
      <c r="R93" s="51">
        <v>5</v>
      </c>
      <c r="S93" s="50">
        <v>5</v>
      </c>
      <c r="T93" s="51">
        <v>5</v>
      </c>
      <c r="U93" s="50">
        <v>5</v>
      </c>
      <c r="V93" s="51">
        <v>5</v>
      </c>
      <c r="W93" s="50">
        <v>5</v>
      </c>
      <c r="X93" s="51">
        <v>5</v>
      </c>
      <c r="Y93" s="49"/>
      <c r="Z93" s="48"/>
      <c r="AA93" s="48"/>
      <c r="AB93" s="48"/>
      <c r="AC93" s="48"/>
      <c r="AD93" s="48"/>
      <c r="AE93" s="48" t="str">
        <f t="shared" si="13"/>
        <v>-</v>
      </c>
      <c r="AF93" s="75" t="str">
        <f t="shared" si="11"/>
        <v>FABIEN</v>
      </c>
      <c r="AG93" s="76"/>
      <c r="AH93" s="56">
        <f t="shared" si="12"/>
        <v>0</v>
      </c>
      <c r="AI93" s="87">
        <f t="shared" ref="AI93:AI104" si="14">AH8+AH30+AH51+AH72+AH93</f>
        <v>0</v>
      </c>
    </row>
    <row r="94" spans="1:35" ht="14.65" customHeight="1" thickBot="1" x14ac:dyDescent="0.25">
      <c r="A94" s="46"/>
      <c r="B94" s="47" t="s">
        <v>38</v>
      </c>
      <c r="C94" s="48" t="s">
        <v>36</v>
      </c>
      <c r="D94" s="48"/>
      <c r="E94" s="49"/>
      <c r="F94" s="49"/>
      <c r="G94" s="49"/>
      <c r="H94" s="49"/>
      <c r="I94" s="50">
        <v>5</v>
      </c>
      <c r="J94" s="53">
        <v>5</v>
      </c>
      <c r="K94" s="50">
        <v>5</v>
      </c>
      <c r="L94" s="51">
        <v>5</v>
      </c>
      <c r="M94" s="52">
        <v>5</v>
      </c>
      <c r="N94" s="53">
        <v>5</v>
      </c>
      <c r="O94" s="50">
        <v>5</v>
      </c>
      <c r="P94" s="51">
        <v>5</v>
      </c>
      <c r="Q94" s="50">
        <v>5</v>
      </c>
      <c r="R94" s="51">
        <v>5</v>
      </c>
      <c r="S94" s="50">
        <v>5</v>
      </c>
      <c r="T94" s="51">
        <v>5</v>
      </c>
      <c r="U94" s="50">
        <v>5</v>
      </c>
      <c r="V94" s="51">
        <v>5</v>
      </c>
      <c r="W94" s="50">
        <v>5</v>
      </c>
      <c r="X94" s="51">
        <v>5</v>
      </c>
      <c r="Y94" s="49"/>
      <c r="Z94" s="48"/>
      <c r="AA94" s="48"/>
      <c r="AB94" s="48"/>
      <c r="AC94" s="48"/>
      <c r="AD94" s="48"/>
      <c r="AE94" s="48" t="str">
        <f t="shared" si="13"/>
        <v>-</v>
      </c>
      <c r="AF94" s="75" t="str">
        <f t="shared" si="11"/>
        <v>FLORINE</v>
      </c>
      <c r="AG94" s="76"/>
      <c r="AH94" s="56">
        <f t="shared" si="12"/>
        <v>0</v>
      </c>
      <c r="AI94" s="87">
        <f t="shared" si="14"/>
        <v>0</v>
      </c>
    </row>
    <row r="95" spans="1:35" ht="14.1" customHeight="1" thickBot="1" x14ac:dyDescent="0.25">
      <c r="A95" s="46"/>
      <c r="B95" s="47" t="s">
        <v>39</v>
      </c>
      <c r="C95" s="48"/>
      <c r="D95" s="48"/>
      <c r="E95" s="49"/>
      <c r="F95" s="49"/>
      <c r="G95" s="49"/>
      <c r="H95" s="49"/>
      <c r="I95" s="50" t="s">
        <v>33</v>
      </c>
      <c r="J95" s="53" t="s">
        <v>33</v>
      </c>
      <c r="K95" s="50" t="s">
        <v>33</v>
      </c>
      <c r="L95" s="51"/>
      <c r="M95" s="52"/>
      <c r="N95" s="53"/>
      <c r="O95" s="50">
        <v>9</v>
      </c>
      <c r="P95" s="51">
        <v>9</v>
      </c>
      <c r="Q95" s="50" t="s">
        <v>33</v>
      </c>
      <c r="R95" s="51" t="s">
        <v>33</v>
      </c>
      <c r="S95" s="50" t="s">
        <v>33</v>
      </c>
      <c r="T95" s="51" t="s">
        <v>33</v>
      </c>
      <c r="U95" s="50" t="s">
        <v>33</v>
      </c>
      <c r="V95" s="51" t="s">
        <v>33</v>
      </c>
      <c r="W95" s="50" t="s">
        <v>33</v>
      </c>
      <c r="X95" s="51" t="s">
        <v>33</v>
      </c>
      <c r="Y95" s="48"/>
      <c r="Z95" s="48"/>
      <c r="AA95" s="48"/>
      <c r="AB95" s="48"/>
      <c r="AC95" s="48"/>
      <c r="AD95" s="48"/>
      <c r="AE95" s="48">
        <f t="shared" si="13"/>
        <v>2</v>
      </c>
      <c r="AF95" s="75" t="str">
        <f t="shared" si="11"/>
        <v>LAURIE</v>
      </c>
      <c r="AG95" s="76"/>
      <c r="AH95" s="56">
        <f t="shared" si="12"/>
        <v>0</v>
      </c>
      <c r="AI95" s="87">
        <f t="shared" si="14"/>
        <v>0</v>
      </c>
    </row>
    <row r="96" spans="1:35" ht="14.1" customHeight="1" thickBot="1" x14ac:dyDescent="0.25">
      <c r="A96" s="46"/>
      <c r="B96" s="47" t="s">
        <v>40</v>
      </c>
      <c r="C96" s="48" t="s">
        <v>36</v>
      </c>
      <c r="D96" s="48"/>
      <c r="E96" s="49"/>
      <c r="F96" s="49"/>
      <c r="G96" s="49"/>
      <c r="H96" s="49"/>
      <c r="I96" s="50">
        <v>5</v>
      </c>
      <c r="J96" s="53">
        <v>5</v>
      </c>
      <c r="K96" s="50">
        <v>5</v>
      </c>
      <c r="L96" s="53">
        <v>5</v>
      </c>
      <c r="M96" s="50">
        <v>5</v>
      </c>
      <c r="N96" s="53">
        <v>5</v>
      </c>
      <c r="O96" s="50">
        <v>5</v>
      </c>
      <c r="P96" s="53">
        <v>5</v>
      </c>
      <c r="Q96" s="50">
        <v>5</v>
      </c>
      <c r="R96" s="53">
        <v>5</v>
      </c>
      <c r="S96" s="50">
        <v>5</v>
      </c>
      <c r="T96" s="53">
        <v>5</v>
      </c>
      <c r="U96" s="50">
        <v>5</v>
      </c>
      <c r="V96" s="53">
        <v>5</v>
      </c>
      <c r="W96" s="50">
        <v>5</v>
      </c>
      <c r="X96" s="51">
        <v>5</v>
      </c>
      <c r="Y96" s="48"/>
      <c r="Z96" s="48"/>
      <c r="AA96" s="48"/>
      <c r="AB96" s="48"/>
      <c r="AC96" s="48"/>
      <c r="AD96" s="48"/>
      <c r="AE96" s="48" t="str">
        <f t="shared" si="13"/>
        <v>-</v>
      </c>
      <c r="AF96" s="75" t="str">
        <f t="shared" si="11"/>
        <v>MARIE-ANGE</v>
      </c>
      <c r="AG96" s="76"/>
      <c r="AH96" s="56">
        <f t="shared" si="12"/>
        <v>0</v>
      </c>
      <c r="AI96" s="87">
        <f t="shared" si="14"/>
        <v>0</v>
      </c>
    </row>
    <row r="97" spans="1:35" ht="14.1" customHeight="1" thickBot="1" x14ac:dyDescent="0.25">
      <c r="A97" s="46"/>
      <c r="B97" s="47" t="s">
        <v>41</v>
      </c>
      <c r="C97" s="48"/>
      <c r="D97" s="48"/>
      <c r="E97" s="49"/>
      <c r="F97" s="49"/>
      <c r="G97" s="49"/>
      <c r="H97" s="88"/>
      <c r="I97" s="50" t="s">
        <v>33</v>
      </c>
      <c r="J97" s="53" t="s">
        <v>33</v>
      </c>
      <c r="K97" s="50" t="s">
        <v>33</v>
      </c>
      <c r="L97" s="51"/>
      <c r="M97" s="52"/>
      <c r="N97" s="53"/>
      <c r="O97" s="50">
        <v>9</v>
      </c>
      <c r="P97" s="51">
        <v>9</v>
      </c>
      <c r="Q97" s="50" t="s">
        <v>33</v>
      </c>
      <c r="R97" s="51" t="s">
        <v>33</v>
      </c>
      <c r="S97" s="50" t="s">
        <v>33</v>
      </c>
      <c r="T97" s="51" t="s">
        <v>33</v>
      </c>
      <c r="U97" s="50" t="s">
        <v>33</v>
      </c>
      <c r="V97" s="51" t="s">
        <v>33</v>
      </c>
      <c r="W97" s="50" t="s">
        <v>33</v>
      </c>
      <c r="X97" s="51" t="s">
        <v>33</v>
      </c>
      <c r="Y97" s="48"/>
      <c r="Z97" s="48"/>
      <c r="AA97" s="48"/>
      <c r="AB97" s="48"/>
      <c r="AC97" s="48"/>
      <c r="AD97" s="48"/>
      <c r="AE97" s="48">
        <f t="shared" si="13"/>
        <v>2</v>
      </c>
      <c r="AF97" s="75" t="str">
        <f t="shared" si="11"/>
        <v>MARINE</v>
      </c>
      <c r="AG97" s="76"/>
      <c r="AH97" s="56">
        <f t="shared" si="12"/>
        <v>0</v>
      </c>
      <c r="AI97" s="87">
        <f t="shared" si="14"/>
        <v>0</v>
      </c>
    </row>
    <row r="98" spans="1:35" ht="14.1" customHeight="1" thickBot="1" x14ac:dyDescent="0.25">
      <c r="A98" s="46"/>
      <c r="B98" s="47" t="s">
        <v>42</v>
      </c>
      <c r="C98" s="48"/>
      <c r="D98" s="48"/>
      <c r="E98" s="49"/>
      <c r="F98" s="49"/>
      <c r="G98" s="49"/>
      <c r="H98" s="49"/>
      <c r="I98" s="50" t="s">
        <v>33</v>
      </c>
      <c r="J98" s="53" t="s">
        <v>33</v>
      </c>
      <c r="K98" s="50">
        <v>8</v>
      </c>
      <c r="L98" s="51">
        <v>8</v>
      </c>
      <c r="M98" s="52">
        <v>6</v>
      </c>
      <c r="N98" s="53">
        <v>6</v>
      </c>
      <c r="O98" s="50">
        <v>9</v>
      </c>
      <c r="P98" s="51">
        <v>9</v>
      </c>
      <c r="Q98" s="50">
        <v>5</v>
      </c>
      <c r="R98" s="51">
        <v>5</v>
      </c>
      <c r="S98" s="50">
        <v>5</v>
      </c>
      <c r="T98" s="51">
        <v>5</v>
      </c>
      <c r="U98" s="50">
        <v>5</v>
      </c>
      <c r="V98" s="51">
        <v>5</v>
      </c>
      <c r="W98" s="50">
        <v>5</v>
      </c>
      <c r="X98" s="51">
        <v>5</v>
      </c>
      <c r="Y98" s="49"/>
      <c r="Z98" s="49"/>
      <c r="AA98" s="48"/>
      <c r="AB98" s="48"/>
      <c r="AC98" s="48"/>
      <c r="AD98" s="48"/>
      <c r="AE98" s="48">
        <f t="shared" si="13"/>
        <v>2</v>
      </c>
      <c r="AF98" s="75" t="str">
        <f t="shared" si="11"/>
        <v>MARJORIE</v>
      </c>
      <c r="AG98" s="76"/>
      <c r="AH98" s="56">
        <f t="shared" si="12"/>
        <v>1</v>
      </c>
      <c r="AI98" s="87">
        <f t="shared" si="14"/>
        <v>1</v>
      </c>
    </row>
    <row r="99" spans="1:35" ht="14.1" customHeight="1" thickBot="1" x14ac:dyDescent="0.25">
      <c r="A99" s="46"/>
      <c r="B99" s="47" t="s">
        <v>43</v>
      </c>
      <c r="C99" s="48"/>
      <c r="D99" s="48"/>
      <c r="E99" s="49"/>
      <c r="F99" s="49"/>
      <c r="G99" s="49"/>
      <c r="H99" s="49"/>
      <c r="I99" s="50" t="s">
        <v>33</v>
      </c>
      <c r="J99" s="53" t="s">
        <v>33</v>
      </c>
      <c r="K99" s="50" t="s">
        <v>33</v>
      </c>
      <c r="L99" s="51"/>
      <c r="M99" s="52"/>
      <c r="N99" s="53"/>
      <c r="O99" s="50">
        <v>9</v>
      </c>
      <c r="P99" s="51">
        <v>9</v>
      </c>
      <c r="Q99" s="50" t="s">
        <v>33</v>
      </c>
      <c r="R99" s="51" t="s">
        <v>33</v>
      </c>
      <c r="S99" s="50" t="s">
        <v>33</v>
      </c>
      <c r="T99" s="51" t="s">
        <v>33</v>
      </c>
      <c r="U99" s="50" t="s">
        <v>33</v>
      </c>
      <c r="V99" s="51" t="s">
        <v>33</v>
      </c>
      <c r="W99" s="50" t="s">
        <v>33</v>
      </c>
      <c r="X99" s="51" t="s">
        <v>33</v>
      </c>
      <c r="Y99" s="49"/>
      <c r="Z99" s="49"/>
      <c r="AA99" s="48"/>
      <c r="AB99" s="48"/>
      <c r="AC99" s="48"/>
      <c r="AD99" s="48"/>
      <c r="AE99" s="48">
        <f t="shared" si="13"/>
        <v>2</v>
      </c>
      <c r="AF99" s="75" t="str">
        <f t="shared" si="11"/>
        <v>SABINE</v>
      </c>
      <c r="AG99" s="76"/>
      <c r="AH99" s="56">
        <f>((COUNTIF(F99:AB99,8))+(COUNTIF(F99:AB99,1))+(COUNTIF(F99:AB99,2))+(COUNTIF(F99:AB99,3))+(COUNTIF(F99:AB99,4)))/2</f>
        <v>0</v>
      </c>
      <c r="AI99" s="87">
        <f t="shared" si="14"/>
        <v>0</v>
      </c>
    </row>
    <row r="100" spans="1:35" ht="14.1" customHeight="1" thickBot="1" x14ac:dyDescent="0.25">
      <c r="A100" s="46"/>
      <c r="B100" s="47" t="s">
        <v>75</v>
      </c>
      <c r="C100" s="48"/>
      <c r="D100" s="48"/>
      <c r="E100" s="49"/>
      <c r="F100" s="49"/>
      <c r="G100" s="49"/>
      <c r="H100" s="49"/>
      <c r="I100" s="50"/>
      <c r="J100" s="53"/>
      <c r="K100" s="50"/>
      <c r="L100" s="53"/>
      <c r="M100" s="52"/>
      <c r="N100" s="53"/>
      <c r="O100" s="50">
        <v>9</v>
      </c>
      <c r="P100" s="53">
        <v>9</v>
      </c>
      <c r="Q100" s="50"/>
      <c r="R100" s="53"/>
      <c r="S100" s="50"/>
      <c r="T100" s="53"/>
      <c r="U100" s="50"/>
      <c r="V100" s="53"/>
      <c r="W100" s="50"/>
      <c r="X100" s="51"/>
      <c r="Y100" s="49"/>
      <c r="Z100" s="49"/>
      <c r="AA100" s="48"/>
      <c r="AB100" s="48"/>
      <c r="AC100" s="48"/>
      <c r="AD100" s="48"/>
      <c r="AE100" s="128">
        <f>IF(COUNTIF(M100:P100,5)=4,"-",COUNTIF(E100:AD100,9))</f>
        <v>2</v>
      </c>
      <c r="AF100" s="75" t="s">
        <v>75</v>
      </c>
      <c r="AG100" s="76"/>
      <c r="AH100" s="56">
        <f>((COUNTIF(F100:AB100,8))+(COUNTIF(F100:AB100,1))+(COUNTIF(F100:AB100,2))+(COUNTIF(F100:AB100,3))+(COUNTIF(F100:AB100,4)))/2</f>
        <v>0</v>
      </c>
      <c r="AI100" s="87">
        <f t="shared" si="14"/>
        <v>0</v>
      </c>
    </row>
    <row r="101" spans="1:35" ht="14.1" customHeight="1" thickBot="1" x14ac:dyDescent="0.25">
      <c r="A101" s="46"/>
      <c r="B101" s="47" t="s">
        <v>44</v>
      </c>
      <c r="C101" s="48" t="s">
        <v>36</v>
      </c>
      <c r="D101" s="48"/>
      <c r="E101" s="49"/>
      <c r="F101" s="49"/>
      <c r="G101" s="49"/>
      <c r="H101" s="49"/>
      <c r="I101" s="50">
        <v>5</v>
      </c>
      <c r="J101" s="53">
        <v>5</v>
      </c>
      <c r="K101" s="50">
        <v>5</v>
      </c>
      <c r="L101" s="53">
        <v>5</v>
      </c>
      <c r="M101" s="50">
        <v>5</v>
      </c>
      <c r="N101" s="53">
        <v>5</v>
      </c>
      <c r="O101" s="50">
        <v>5</v>
      </c>
      <c r="P101" s="53">
        <v>5</v>
      </c>
      <c r="Q101" s="50">
        <v>5</v>
      </c>
      <c r="R101" s="53">
        <v>5</v>
      </c>
      <c r="S101" s="50">
        <v>5</v>
      </c>
      <c r="T101" s="53">
        <v>5</v>
      </c>
      <c r="U101" s="50">
        <v>5</v>
      </c>
      <c r="V101" s="53">
        <v>5</v>
      </c>
      <c r="W101" s="50">
        <v>5</v>
      </c>
      <c r="X101" s="51">
        <v>5</v>
      </c>
      <c r="Y101" s="48"/>
      <c r="Z101" s="48"/>
      <c r="AA101" s="48"/>
      <c r="AB101" s="48"/>
      <c r="AC101" s="48"/>
      <c r="AD101" s="59"/>
      <c r="AE101" s="48" t="str">
        <f t="shared" si="13"/>
        <v>-</v>
      </c>
      <c r="AF101" s="75" t="str">
        <f>AF80</f>
        <v>VIOLAINE</v>
      </c>
      <c r="AG101" s="76"/>
      <c r="AH101" s="56">
        <f t="shared" si="12"/>
        <v>0</v>
      </c>
      <c r="AI101" s="87">
        <f t="shared" si="14"/>
        <v>0</v>
      </c>
    </row>
    <row r="102" spans="1:35" ht="12.75" customHeight="1" thickBot="1" x14ac:dyDescent="0.25">
      <c r="A102" s="46"/>
      <c r="B102" s="62" t="s">
        <v>76</v>
      </c>
      <c r="C102" s="48"/>
      <c r="D102" s="48"/>
      <c r="E102" s="49"/>
      <c r="F102" s="49"/>
      <c r="G102" s="49"/>
      <c r="H102" s="49"/>
      <c r="I102" s="50">
        <v>1</v>
      </c>
      <c r="J102" s="53">
        <v>1</v>
      </c>
      <c r="K102" s="50">
        <v>1</v>
      </c>
      <c r="L102" s="51">
        <v>1</v>
      </c>
      <c r="M102" s="52">
        <v>1</v>
      </c>
      <c r="N102" s="53">
        <v>1</v>
      </c>
      <c r="O102" s="50">
        <v>9</v>
      </c>
      <c r="P102" s="51">
        <v>9</v>
      </c>
      <c r="Q102" s="50">
        <v>1</v>
      </c>
      <c r="R102" s="51">
        <v>1</v>
      </c>
      <c r="S102" s="50">
        <v>1</v>
      </c>
      <c r="T102" s="51">
        <v>1</v>
      </c>
      <c r="U102" s="50">
        <v>1</v>
      </c>
      <c r="V102" s="51">
        <v>1</v>
      </c>
      <c r="W102" s="50">
        <v>1</v>
      </c>
      <c r="X102" s="51">
        <v>1</v>
      </c>
      <c r="Y102" s="48"/>
      <c r="Z102" s="48"/>
      <c r="AA102" s="48"/>
      <c r="AB102" s="48"/>
      <c r="AC102" s="48"/>
      <c r="AD102" s="59"/>
      <c r="AE102" s="48">
        <f t="shared" si="13"/>
        <v>2</v>
      </c>
      <c r="AF102" s="75" t="str">
        <f>AF81</f>
        <v>Lucas</v>
      </c>
      <c r="AG102" s="76"/>
      <c r="AH102" s="56">
        <f t="shared" si="12"/>
        <v>7</v>
      </c>
      <c r="AI102" s="87">
        <f t="shared" si="14"/>
        <v>7</v>
      </c>
    </row>
    <row r="103" spans="1:35" ht="14.25" customHeight="1" thickBot="1" x14ac:dyDescent="0.25">
      <c r="A103" s="46"/>
      <c r="B103" s="62" t="s">
        <v>20</v>
      </c>
      <c r="C103" s="48"/>
      <c r="D103" s="48"/>
      <c r="E103" s="49"/>
      <c r="F103" s="49"/>
      <c r="G103" s="49"/>
      <c r="H103" s="49"/>
      <c r="I103" s="50">
        <v>1</v>
      </c>
      <c r="J103" s="53">
        <v>1</v>
      </c>
      <c r="K103" s="50">
        <v>1</v>
      </c>
      <c r="L103" s="51">
        <v>1</v>
      </c>
      <c r="M103" s="52">
        <v>1</v>
      </c>
      <c r="N103" s="53">
        <v>1</v>
      </c>
      <c r="O103" s="50">
        <v>9</v>
      </c>
      <c r="P103" s="51">
        <v>9</v>
      </c>
      <c r="Q103" s="50">
        <v>1</v>
      </c>
      <c r="R103" s="51">
        <v>1</v>
      </c>
      <c r="S103" s="50">
        <v>1</v>
      </c>
      <c r="T103" s="51">
        <v>1</v>
      </c>
      <c r="U103" s="50">
        <v>1</v>
      </c>
      <c r="V103" s="51">
        <v>1</v>
      </c>
      <c r="W103" s="50">
        <v>1</v>
      </c>
      <c r="X103" s="51">
        <v>1</v>
      </c>
      <c r="Y103" s="48"/>
      <c r="Z103" s="48"/>
      <c r="AA103" s="48"/>
      <c r="AB103" s="48"/>
      <c r="AC103" s="48"/>
      <c r="AD103" s="48"/>
      <c r="AE103" s="48">
        <f t="shared" si="13"/>
        <v>2</v>
      </c>
      <c r="AF103" s="75" t="str">
        <f>AF82</f>
        <v>Emeline</v>
      </c>
      <c r="AG103" s="76"/>
      <c r="AH103" s="56">
        <f t="shared" si="12"/>
        <v>7</v>
      </c>
      <c r="AI103" s="87">
        <f t="shared" si="14"/>
        <v>7</v>
      </c>
    </row>
    <row r="104" spans="1:35" ht="12" customHeight="1" x14ac:dyDescent="0.2">
      <c r="A104" s="46"/>
      <c r="B104" s="62" t="s">
        <v>45</v>
      </c>
      <c r="C104" s="48" t="s">
        <v>36</v>
      </c>
      <c r="D104" s="60"/>
      <c r="E104" s="49"/>
      <c r="F104" s="49"/>
      <c r="G104" s="49"/>
      <c r="H104" s="49"/>
      <c r="I104" s="50">
        <v>5</v>
      </c>
      <c r="J104" s="53">
        <v>5</v>
      </c>
      <c r="K104" s="50">
        <v>5</v>
      </c>
      <c r="L104" s="51">
        <v>5</v>
      </c>
      <c r="M104" s="52">
        <v>5</v>
      </c>
      <c r="N104" s="53">
        <v>5</v>
      </c>
      <c r="O104" s="50">
        <v>5</v>
      </c>
      <c r="P104" s="51">
        <v>5</v>
      </c>
      <c r="Q104" s="50">
        <v>5</v>
      </c>
      <c r="R104" s="51">
        <v>5</v>
      </c>
      <c r="S104" s="50">
        <v>5</v>
      </c>
      <c r="T104" s="51">
        <v>5</v>
      </c>
      <c r="U104" s="50">
        <v>5</v>
      </c>
      <c r="V104" s="51">
        <v>5</v>
      </c>
      <c r="W104" s="50">
        <v>5</v>
      </c>
      <c r="X104" s="51">
        <v>5</v>
      </c>
      <c r="Y104" s="48"/>
      <c r="Z104" s="48"/>
      <c r="AA104" s="48"/>
      <c r="AB104" s="48"/>
      <c r="AC104" s="48"/>
      <c r="AD104" s="48"/>
      <c r="AE104" s="48" t="str">
        <f t="shared" si="13"/>
        <v>-</v>
      </c>
      <c r="AF104" s="75" t="str">
        <f>AF83</f>
        <v>Raphaël</v>
      </c>
      <c r="AG104" s="76"/>
      <c r="AH104" s="56">
        <f t="shared" si="12"/>
        <v>0</v>
      </c>
      <c r="AI104" s="87">
        <f t="shared" si="14"/>
        <v>5</v>
      </c>
    </row>
    <row r="105" spans="1:35" ht="12" customHeight="1" x14ac:dyDescent="0.2">
      <c r="B105" s="47"/>
      <c r="C105" s="86"/>
      <c r="D105" s="86"/>
      <c r="E105" s="86"/>
      <c r="F105" s="86"/>
      <c r="G105" s="86"/>
      <c r="H105" s="86"/>
      <c r="I105" s="64" t="str">
        <f>"PR"&amp;((COUNTIF(I90:J104,1)/2))</f>
        <v>PR2</v>
      </c>
      <c r="J105" s="64" t="str">
        <f>"EPN"&amp;((COUNTIF(I90:J104,2)/2))</f>
        <v>EPN0</v>
      </c>
      <c r="K105" s="64" t="str">
        <f>"PR"&amp;((COUNTIF(K90:L104,1)/2))</f>
        <v>PR2</v>
      </c>
      <c r="L105" s="64" t="str">
        <f>"EPN"&amp;((COUNTIF(K90:L104,2)/2))</f>
        <v>EPN0</v>
      </c>
      <c r="M105" s="64" t="str">
        <f>"PR"&amp;((COUNTIF(M90:N104,1)/2))</f>
        <v>PR2</v>
      </c>
      <c r="N105" s="64" t="str">
        <f>"EPN"&amp;((COUNTIF(M90:N104,2)/2))</f>
        <v>EPN0</v>
      </c>
      <c r="O105" s="64" t="str">
        <f>"PR"&amp;((COUNTIF(O90:P104,1)/2))</f>
        <v>PR0</v>
      </c>
      <c r="P105" s="64" t="str">
        <f>"EPN"&amp;((COUNTIF(O90:P104,2)/2))</f>
        <v>EPN0</v>
      </c>
      <c r="Q105" s="64" t="str">
        <f>"PR"&amp;((COUNTIF(Q90:R104,1)/2))</f>
        <v>PR2</v>
      </c>
      <c r="R105" s="64" t="str">
        <f>"EPN"&amp;((COUNTIF(Q90:R104,2)/2))</f>
        <v>EPN0</v>
      </c>
      <c r="S105" s="64" t="str">
        <f>"PR"&amp;((COUNTIF(S90:T104,1)/2))</f>
        <v>PR2</v>
      </c>
      <c r="T105" s="64" t="str">
        <f>"EPN"&amp;((COUNTIF(S90:T104,2)/2))</f>
        <v>EPN0</v>
      </c>
      <c r="U105" s="64" t="str">
        <f>"PR"&amp;((COUNTIF(U90:V104,1)/2))</f>
        <v>PR2</v>
      </c>
      <c r="V105" s="64" t="str">
        <f>"EPN"&amp;((COUNTIF(U90:V104,2)/2))</f>
        <v>EPN0</v>
      </c>
      <c r="W105" s="105" t="str">
        <f>"PR"&amp;((COUNTIF(W90:X104,1)/2))</f>
        <v>PR2</v>
      </c>
      <c r="X105" s="106" t="str">
        <f>"EPN"&amp;((COUNTIF(W90:X104,2)/2))</f>
        <v>EPN0</v>
      </c>
      <c r="Y105" s="86"/>
      <c r="Z105" s="86"/>
      <c r="AA105" s="86"/>
      <c r="AB105" s="86"/>
      <c r="AC105" s="86"/>
      <c r="AD105" s="86"/>
      <c r="AF105" s="77"/>
      <c r="AG105" s="77"/>
      <c r="AH105" s="65">
        <f>SUM(AH90:AH104)</f>
        <v>15</v>
      </c>
      <c r="AI105" s="89">
        <f>IF(AH105="","",AI84+AH105)</f>
        <v>25</v>
      </c>
    </row>
    <row r="106" spans="1:35" ht="10.5" customHeight="1" x14ac:dyDescent="0.2">
      <c r="C106" s="155"/>
      <c r="D106" s="155"/>
      <c r="E106" s="155"/>
      <c r="F106" s="155"/>
      <c r="G106" s="155"/>
      <c r="H106" s="155"/>
      <c r="I106" s="135">
        <f>COUNTIF(I90:J104,1)/2+COUNTIF(I90:J104,2)/2</f>
        <v>2</v>
      </c>
      <c r="J106" s="136"/>
      <c r="K106" s="135">
        <f>COUNTIF(K90:L104,1)/2+COUNTIF(K90:L104,2)/2</f>
        <v>2</v>
      </c>
      <c r="L106" s="136"/>
      <c r="M106" s="135">
        <f>COUNTIF(M90:N104,1)/2+COUNTIF(M90:N104,2)/2</f>
        <v>2</v>
      </c>
      <c r="N106" s="136"/>
      <c r="O106" s="135">
        <f>COUNTIF(O90:P104,1)/2+COUNTIF(O90:P104,2)/2</f>
        <v>0</v>
      </c>
      <c r="P106" s="136"/>
      <c r="Q106" s="135">
        <f>COUNTIF(Q90:R104,1)/2+COUNTIF(Q90:R104,2)/2</f>
        <v>2</v>
      </c>
      <c r="R106" s="136"/>
      <c r="S106" s="135">
        <f>COUNTIF(S90:T104,1)/2+COUNTIF(S90:T104,2)/2</f>
        <v>2</v>
      </c>
      <c r="T106" s="136"/>
      <c r="U106" s="135">
        <f>COUNTIF(U90:V104,1)/2+COUNTIF(U90:V104,2)/2</f>
        <v>2</v>
      </c>
      <c r="V106" s="136"/>
      <c r="W106" s="135">
        <f>COUNTIF(W90:X104,1)/2+COUNTIF(W90:X104,2)/2</f>
        <v>2</v>
      </c>
      <c r="X106" s="148"/>
      <c r="Y106" s="155"/>
      <c r="Z106" s="155"/>
      <c r="AA106" s="155"/>
      <c r="AB106" s="155"/>
      <c r="AC106" s="155"/>
      <c r="AD106" s="155"/>
    </row>
    <row r="107" spans="1:35" s="58" customFormat="1" ht="13.5" customHeight="1" x14ac:dyDescent="0.2">
      <c r="B107" s="71"/>
      <c r="C107" s="71"/>
      <c r="D107" s="156"/>
      <c r="E107" s="156"/>
      <c r="F107" s="156"/>
      <c r="G107" s="156"/>
      <c r="H107" s="156" t="s">
        <v>58</v>
      </c>
      <c r="I107" s="156"/>
      <c r="J107" s="156" t="s">
        <v>46</v>
      </c>
      <c r="K107" s="156"/>
      <c r="L107" s="156" t="s">
        <v>47</v>
      </c>
      <c r="M107" s="156"/>
      <c r="N107" s="156" t="s">
        <v>48</v>
      </c>
      <c r="O107" s="156"/>
      <c r="P107" s="156" t="s">
        <v>49</v>
      </c>
      <c r="Q107" s="156"/>
      <c r="R107" s="156" t="s">
        <v>50</v>
      </c>
      <c r="S107" s="156"/>
      <c r="T107" s="156" t="s">
        <v>51</v>
      </c>
      <c r="U107" s="156"/>
      <c r="V107" s="156" t="s">
        <v>52</v>
      </c>
      <c r="W107" s="156"/>
      <c r="X107" s="156" t="s">
        <v>53</v>
      </c>
      <c r="Y107" s="156"/>
      <c r="Z107" s="156"/>
      <c r="AA107" s="156"/>
      <c r="AB107" s="156"/>
      <c r="AC107" s="156"/>
      <c r="AD107" s="90"/>
      <c r="AE107" s="90"/>
      <c r="AF107" s="68"/>
      <c r="AG107" s="68"/>
    </row>
    <row r="108" spans="1:35" s="58" customFormat="1" ht="3" customHeight="1" x14ac:dyDescent="0.2"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90"/>
      <c r="AE108" s="90"/>
      <c r="AF108" s="68"/>
      <c r="AG108" s="68"/>
      <c r="AH108" s="91"/>
      <c r="AI108" s="92"/>
    </row>
    <row r="109" spans="1:35" s="58" customFormat="1" ht="3.75" customHeight="1" x14ac:dyDescent="0.2"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90"/>
      <c r="AE109" s="90"/>
      <c r="AF109" s="68"/>
      <c r="AG109" s="68"/>
      <c r="AH109" s="93"/>
      <c r="AI109" s="93"/>
    </row>
    <row r="110" spans="1:35" ht="6" customHeight="1" x14ac:dyDescent="0.2"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</row>
    <row r="111" spans="1:35" ht="5.25" customHeight="1" thickBot="1" x14ac:dyDescent="0.25">
      <c r="C111" s="95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</row>
    <row r="112" spans="1:35" ht="16.5" customHeight="1" thickBot="1" x14ac:dyDescent="0.3">
      <c r="C112" s="157">
        <v>1</v>
      </c>
      <c r="D112" s="158"/>
      <c r="E112" s="159" t="s">
        <v>61</v>
      </c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1"/>
    </row>
    <row r="113" spans="3:35" ht="16.5" customHeight="1" thickBot="1" x14ac:dyDescent="0.3">
      <c r="C113" s="169">
        <v>2</v>
      </c>
      <c r="D113" s="170"/>
      <c r="E113" s="159" t="s">
        <v>62</v>
      </c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1"/>
    </row>
    <row r="114" spans="3:35" ht="16.5" customHeight="1" thickBot="1" x14ac:dyDescent="0.3">
      <c r="C114" s="171">
        <v>3</v>
      </c>
      <c r="D114" s="172"/>
      <c r="E114" s="159" t="s">
        <v>63</v>
      </c>
      <c r="F114" s="160"/>
      <c r="G114" s="160"/>
      <c r="H114" s="160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1"/>
    </row>
    <row r="115" spans="3:35" ht="16.5" customHeight="1" thickBot="1" x14ac:dyDescent="0.3">
      <c r="C115" s="173">
        <v>4</v>
      </c>
      <c r="D115" s="174"/>
      <c r="E115" s="161" t="s">
        <v>64</v>
      </c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</row>
    <row r="116" spans="3:35" ht="16.5" customHeight="1" thickBot="1" x14ac:dyDescent="0.3">
      <c r="C116" s="162">
        <v>5</v>
      </c>
      <c r="D116" s="163"/>
      <c r="E116" s="161" t="s">
        <v>65</v>
      </c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64"/>
      <c r="AH116" s="164"/>
      <c r="AI116" s="164"/>
    </row>
    <row r="117" spans="3:35" ht="16.5" customHeight="1" thickBot="1" x14ac:dyDescent="0.3">
      <c r="C117" s="165">
        <v>6</v>
      </c>
      <c r="D117" s="166"/>
      <c r="E117" s="161" t="s">
        <v>66</v>
      </c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4"/>
      <c r="AH117" s="164"/>
      <c r="AI117" s="164"/>
    </row>
    <row r="118" spans="3:35" ht="16.5" customHeight="1" thickBot="1" x14ac:dyDescent="0.3">
      <c r="C118" s="167">
        <v>7</v>
      </c>
      <c r="D118" s="168"/>
      <c r="E118" s="161" t="s">
        <v>67</v>
      </c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</row>
    <row r="119" spans="3:35" ht="16.5" customHeight="1" thickBot="1" x14ac:dyDescent="0.3">
      <c r="C119" s="179">
        <v>8</v>
      </c>
      <c r="D119" s="180"/>
      <c r="E119" s="161" t="s">
        <v>68</v>
      </c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  <c r="AD119" s="164"/>
      <c r="AE119" s="164"/>
      <c r="AF119" s="164"/>
      <c r="AG119" s="164"/>
      <c r="AH119" s="164"/>
      <c r="AI119" s="164"/>
    </row>
    <row r="120" spans="3:35" ht="16.5" customHeight="1" thickBot="1" x14ac:dyDescent="0.3">
      <c r="C120" s="181">
        <v>9</v>
      </c>
      <c r="D120" s="182"/>
      <c r="E120" s="161" t="s">
        <v>69</v>
      </c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64"/>
      <c r="AH120" s="164"/>
      <c r="AI120" s="164"/>
    </row>
    <row r="121" spans="3:35" ht="16.5" customHeight="1" thickBot="1" x14ac:dyDescent="0.3">
      <c r="C121" s="175" t="s">
        <v>33</v>
      </c>
      <c r="D121" s="176"/>
      <c r="E121" s="161" t="s">
        <v>70</v>
      </c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  <c r="AD121" s="164"/>
      <c r="AE121" s="164"/>
      <c r="AF121" s="164"/>
      <c r="AG121" s="164"/>
      <c r="AH121" s="164"/>
      <c r="AI121" s="164"/>
    </row>
    <row r="122" spans="3:35" ht="16.5" customHeight="1" thickBot="1" x14ac:dyDescent="0.3">
      <c r="C122" s="175" t="s">
        <v>71</v>
      </c>
      <c r="D122" s="176"/>
      <c r="E122" s="161" t="s">
        <v>72</v>
      </c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4"/>
      <c r="AG122" s="164"/>
      <c r="AH122" s="164"/>
      <c r="AI122" s="164"/>
    </row>
    <row r="123" spans="3:35" ht="5.25" customHeight="1" x14ac:dyDescent="0.2">
      <c r="C123" s="177"/>
      <c r="D123" s="178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</row>
  </sheetData>
  <mergeCells count="184">
    <mergeCell ref="C122:D122"/>
    <mergeCell ref="E122:AI122"/>
    <mergeCell ref="C123:D123"/>
    <mergeCell ref="AA21:AB21"/>
    <mergeCell ref="C119:D119"/>
    <mergeCell ref="E119:AI119"/>
    <mergeCell ref="C120:D120"/>
    <mergeCell ref="E120:AI120"/>
    <mergeCell ref="C121:D121"/>
    <mergeCell ref="E121:AI121"/>
    <mergeCell ref="C116:D116"/>
    <mergeCell ref="E116:AI116"/>
    <mergeCell ref="C117:D117"/>
    <mergeCell ref="E117:AI117"/>
    <mergeCell ref="C118:D118"/>
    <mergeCell ref="E118:AI118"/>
    <mergeCell ref="C113:D113"/>
    <mergeCell ref="E113:AI113"/>
    <mergeCell ref="C114:D114"/>
    <mergeCell ref="E114:AI114"/>
    <mergeCell ref="C115:D115"/>
    <mergeCell ref="E115:AI115"/>
    <mergeCell ref="T107:U107"/>
    <mergeCell ref="V107:W107"/>
    <mergeCell ref="X107:Y107"/>
    <mergeCell ref="Z107:AA107"/>
    <mergeCell ref="AB107:AC107"/>
    <mergeCell ref="C112:D112"/>
    <mergeCell ref="E112:AI112"/>
    <mergeCell ref="AA106:AB106"/>
    <mergeCell ref="AC106:AD106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O106:P106"/>
    <mergeCell ref="Q106:R106"/>
    <mergeCell ref="S106:T106"/>
    <mergeCell ref="U106:V106"/>
    <mergeCell ref="W106:X106"/>
    <mergeCell ref="Y106:Z106"/>
    <mergeCell ref="C106:D106"/>
    <mergeCell ref="E106:F106"/>
    <mergeCell ref="G106:H106"/>
    <mergeCell ref="N86:O86"/>
    <mergeCell ref="P86:Q86"/>
    <mergeCell ref="R86:S86"/>
    <mergeCell ref="T86:U86"/>
    <mergeCell ref="V86:W86"/>
    <mergeCell ref="X86:Y86"/>
    <mergeCell ref="D86:E86"/>
    <mergeCell ref="F86:G86"/>
    <mergeCell ref="H86:I86"/>
    <mergeCell ref="J86:K86"/>
    <mergeCell ref="L86:M86"/>
    <mergeCell ref="I106:J106"/>
    <mergeCell ref="K106:L106"/>
    <mergeCell ref="M106:N106"/>
    <mergeCell ref="Z86:AA86"/>
    <mergeCell ref="AF67:AG67"/>
    <mergeCell ref="C85:D85"/>
    <mergeCell ref="E85:F85"/>
    <mergeCell ref="G85:H85"/>
    <mergeCell ref="I85:J85"/>
    <mergeCell ref="K85:L85"/>
    <mergeCell ref="M85:N85"/>
    <mergeCell ref="O85:P85"/>
    <mergeCell ref="Q85:R85"/>
    <mergeCell ref="S85:T85"/>
    <mergeCell ref="U85:V85"/>
    <mergeCell ref="W85:X85"/>
    <mergeCell ref="Y85:Z85"/>
    <mergeCell ref="AA85:AB85"/>
    <mergeCell ref="AC85:AD85"/>
    <mergeCell ref="AB86:AC86"/>
    <mergeCell ref="C88:G88"/>
    <mergeCell ref="H88:I88"/>
    <mergeCell ref="J88:AD88"/>
    <mergeCell ref="AF88:AG88"/>
    <mergeCell ref="T65:U65"/>
    <mergeCell ref="V65:W65"/>
    <mergeCell ref="X65:Y65"/>
    <mergeCell ref="Z65:AA65"/>
    <mergeCell ref="AB65:AC65"/>
    <mergeCell ref="C67:G67"/>
    <mergeCell ref="H67:I67"/>
    <mergeCell ref="J67:AD67"/>
    <mergeCell ref="AA64:AB64"/>
    <mergeCell ref="AC64:AD64"/>
    <mergeCell ref="D65:E65"/>
    <mergeCell ref="F65:G65"/>
    <mergeCell ref="H65:I65"/>
    <mergeCell ref="J65:K65"/>
    <mergeCell ref="L65:M65"/>
    <mergeCell ref="N65:O65"/>
    <mergeCell ref="P65:Q65"/>
    <mergeCell ref="R65:S65"/>
    <mergeCell ref="O64:P64"/>
    <mergeCell ref="Q64:R64"/>
    <mergeCell ref="S64:T64"/>
    <mergeCell ref="U64:V64"/>
    <mergeCell ref="W64:X64"/>
    <mergeCell ref="Y64:Z64"/>
    <mergeCell ref="C64:D64"/>
    <mergeCell ref="E64:F64"/>
    <mergeCell ref="G64:H64"/>
    <mergeCell ref="I64:J64"/>
    <mergeCell ref="K64:L64"/>
    <mergeCell ref="M64:N64"/>
    <mergeCell ref="Z44:AA44"/>
    <mergeCell ref="AB44:AC44"/>
    <mergeCell ref="C46:G46"/>
    <mergeCell ref="H46:I46"/>
    <mergeCell ref="J46:AD46"/>
    <mergeCell ref="D44:E44"/>
    <mergeCell ref="F44:G44"/>
    <mergeCell ref="H44:I44"/>
    <mergeCell ref="J44:K44"/>
    <mergeCell ref="L44:M44"/>
    <mergeCell ref="AF46:AG46"/>
    <mergeCell ref="N44:O44"/>
    <mergeCell ref="P44:Q44"/>
    <mergeCell ref="R44:S44"/>
    <mergeCell ref="T44:U44"/>
    <mergeCell ref="V44:W44"/>
    <mergeCell ref="X44:Y44"/>
    <mergeCell ref="U43:V43"/>
    <mergeCell ref="W43:X43"/>
    <mergeCell ref="Y43:Z43"/>
    <mergeCell ref="AA43:AB43"/>
    <mergeCell ref="AC43:AD43"/>
    <mergeCell ref="AF25:AG25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C25:G25"/>
    <mergeCell ref="H25:I25"/>
    <mergeCell ref="J25:AD25"/>
    <mergeCell ref="P22:Q22"/>
    <mergeCell ref="R22:S22"/>
    <mergeCell ref="O21:P21"/>
    <mergeCell ref="Q21:R21"/>
    <mergeCell ref="S21:T21"/>
    <mergeCell ref="U21:V21"/>
    <mergeCell ref="W21:X21"/>
    <mergeCell ref="Y21:Z21"/>
    <mergeCell ref="C21:D21"/>
    <mergeCell ref="E21:F21"/>
    <mergeCell ref="G21:H21"/>
    <mergeCell ref="I21:J21"/>
    <mergeCell ref="AF1:AI1"/>
    <mergeCell ref="C3:G3"/>
    <mergeCell ref="H3:I3"/>
    <mergeCell ref="J3:AD3"/>
    <mergeCell ref="AF3:AG3"/>
    <mergeCell ref="K21:L21"/>
    <mergeCell ref="M21:N21"/>
    <mergeCell ref="T22:U22"/>
    <mergeCell ref="V22:W22"/>
    <mergeCell ref="X22:Y22"/>
    <mergeCell ref="H1:J1"/>
    <mergeCell ref="M1:N1"/>
    <mergeCell ref="O1:R1"/>
    <mergeCell ref="S1:T1"/>
    <mergeCell ref="U1:Y1"/>
    <mergeCell ref="Z22:AA22"/>
    <mergeCell ref="AB22:AC22"/>
    <mergeCell ref="AC21:AD21"/>
    <mergeCell ref="D22:E22"/>
    <mergeCell ref="F22:G22"/>
    <mergeCell ref="H22:I22"/>
    <mergeCell ref="J22:K22"/>
    <mergeCell ref="L22:M22"/>
    <mergeCell ref="N22:O22"/>
  </mergeCells>
  <conditionalFormatting sqref="AG5:AG19 AG27:AG41 AG48:AG62 AG69:AG83 AG90:AG104">
    <cfRule type="expression" dxfId="2084" priority="328" stopIfTrue="1">
      <formula>AH5=0</formula>
    </cfRule>
  </conditionalFormatting>
  <conditionalFormatting sqref="B3 B25 B46 B67 B88">
    <cfRule type="cellIs" dxfId="2083" priority="329" stopIfTrue="1" operator="equal">
      <formula>"jfo"</formula>
    </cfRule>
  </conditionalFormatting>
  <conditionalFormatting sqref="AF5:AF19 AF27:AF41 AF48:AF62 AF69:AF83 AF90:AF104">
    <cfRule type="expression" dxfId="2082" priority="327" stopIfTrue="1">
      <formula>AH5=0</formula>
    </cfRule>
  </conditionalFormatting>
  <conditionalFormatting sqref="AF5:AF19 AF27:AF41 AF69:AF83 AF90:AF104">
    <cfRule type="expression" dxfId="2081" priority="326" stopIfTrue="1">
      <formula>AND(B5&lt;&gt;0,AF5&lt;&gt;B5)</formula>
    </cfRule>
  </conditionalFormatting>
  <conditionalFormatting sqref="AF48:AF62">
    <cfRule type="expression" dxfId="2080" priority="323" stopIfTrue="1">
      <formula>AND(48&lt;&gt;0,AF48&lt;&gt;B48)</formula>
    </cfRule>
  </conditionalFormatting>
  <conditionalFormatting sqref="G64:H64">
    <cfRule type="colorScale" priority="32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21:L21">
    <cfRule type="colorScale" priority="31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21:N21">
    <cfRule type="colorScale" priority="31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21:P21">
    <cfRule type="colorScale" priority="31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21:R21">
    <cfRule type="colorScale" priority="31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21:T21">
    <cfRule type="colorScale" priority="31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21:V21">
    <cfRule type="colorScale" priority="31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21:X21">
    <cfRule type="colorScale" priority="31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Y21:Z21">
    <cfRule type="colorScale" priority="31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AA21:AB21">
    <cfRule type="colorScale" priority="31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43:N43">
    <cfRule type="colorScale" priority="31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43:P43">
    <cfRule type="colorScale" priority="30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43:R43">
    <cfRule type="colorScale" priority="30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43:T43">
    <cfRule type="colorScale" priority="30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43:V43">
    <cfRule type="colorScale" priority="30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43:X43">
    <cfRule type="colorScale" priority="30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64:J64">
    <cfRule type="colorScale" priority="30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64:L64">
    <cfRule type="colorScale" priority="30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64:N64">
    <cfRule type="colorScale" priority="30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64:P64">
    <cfRule type="colorScale" priority="30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64:R64">
    <cfRule type="colorScale" priority="30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64:T64">
    <cfRule type="colorScale" priority="29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64:V64">
    <cfRule type="colorScale" priority="29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64:X64">
    <cfRule type="colorScale" priority="29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85:N85">
    <cfRule type="colorScale" priority="29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85:P85">
    <cfRule type="colorScale" priority="29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85:R85">
    <cfRule type="colorScale" priority="29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85:T85">
    <cfRule type="colorScale" priority="29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85:V85">
    <cfRule type="colorScale" priority="29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85:X85">
    <cfRule type="colorScale" priority="29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106:J106">
    <cfRule type="colorScale" priority="29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106:L106">
    <cfRule type="colorScale" priority="28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106:N106">
    <cfRule type="colorScale" priority="28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106:P106">
    <cfRule type="colorScale" priority="28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106:R106">
    <cfRule type="colorScale" priority="28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106:T106">
    <cfRule type="colorScale" priority="28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106:V106">
    <cfRule type="colorScale" priority="28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106:X106">
    <cfRule type="colorScale" priority="28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L20">
    <cfRule type="cellIs" dxfId="2079" priority="268" operator="notEqual">
      <formula>"EPN0"</formula>
    </cfRule>
  </conditionalFormatting>
  <conditionalFormatting sqref="K20">
    <cfRule type="cellIs" dxfId="2078" priority="264" operator="equal">
      <formula>"PR5"</formula>
    </cfRule>
    <cfRule type="cellIs" dxfId="2077" priority="265" operator="equal">
      <formula>"PR4"</formula>
    </cfRule>
    <cfRule type="cellIs" dxfId="2076" priority="266" operator="equal">
      <formula>"PR3"</formula>
    </cfRule>
    <cfRule type="cellIs" dxfId="2075" priority="267" operator="equal">
      <formula>"PR2"</formula>
    </cfRule>
  </conditionalFormatting>
  <conditionalFormatting sqref="M20">
    <cfRule type="cellIs" dxfId="2074" priority="260" operator="equal">
      <formula>"PR5"</formula>
    </cfRule>
    <cfRule type="cellIs" dxfId="2073" priority="261" operator="equal">
      <formula>"PR4"</formula>
    </cfRule>
    <cfRule type="cellIs" dxfId="2072" priority="262" operator="equal">
      <formula>"PR3"</formula>
    </cfRule>
    <cfRule type="cellIs" dxfId="2071" priority="263" operator="equal">
      <formula>"PR2"</formula>
    </cfRule>
  </conditionalFormatting>
  <conditionalFormatting sqref="O20">
    <cfRule type="cellIs" dxfId="2070" priority="256" operator="equal">
      <formula>"PR5"</formula>
    </cfRule>
    <cfRule type="cellIs" dxfId="2069" priority="257" operator="equal">
      <formula>"PR4"</formula>
    </cfRule>
    <cfRule type="cellIs" dxfId="2068" priority="258" operator="equal">
      <formula>"PR3"</formula>
    </cfRule>
    <cfRule type="cellIs" dxfId="2067" priority="259" operator="equal">
      <formula>"PR2"</formula>
    </cfRule>
  </conditionalFormatting>
  <conditionalFormatting sqref="Q20">
    <cfRule type="cellIs" dxfId="2066" priority="252" operator="equal">
      <formula>"PR5"</formula>
    </cfRule>
    <cfRule type="cellIs" dxfId="2065" priority="253" operator="equal">
      <formula>"PR4"</formula>
    </cfRule>
    <cfRule type="cellIs" dxfId="2064" priority="254" operator="equal">
      <formula>"PR3"</formula>
    </cfRule>
    <cfRule type="cellIs" dxfId="2063" priority="255" operator="equal">
      <formula>"PR2"</formula>
    </cfRule>
  </conditionalFormatting>
  <conditionalFormatting sqref="S20">
    <cfRule type="cellIs" dxfId="2062" priority="248" operator="equal">
      <formula>"PR5"</formula>
    </cfRule>
    <cfRule type="cellIs" dxfId="2061" priority="249" operator="equal">
      <formula>"PR4"</formula>
    </cfRule>
    <cfRule type="cellIs" dxfId="2060" priority="250" operator="equal">
      <formula>"PR3"</formula>
    </cfRule>
    <cfRule type="cellIs" dxfId="2059" priority="251" operator="equal">
      <formula>"PR2"</formula>
    </cfRule>
  </conditionalFormatting>
  <conditionalFormatting sqref="U20">
    <cfRule type="cellIs" dxfId="2058" priority="244" operator="equal">
      <formula>"PR5"</formula>
    </cfRule>
    <cfRule type="cellIs" dxfId="2057" priority="245" operator="equal">
      <formula>"PR4"</formula>
    </cfRule>
    <cfRule type="cellIs" dxfId="2056" priority="246" operator="equal">
      <formula>"PR3"</formula>
    </cfRule>
    <cfRule type="cellIs" dxfId="2055" priority="247" operator="equal">
      <formula>"PR2"</formula>
    </cfRule>
  </conditionalFormatting>
  <conditionalFormatting sqref="W20">
    <cfRule type="cellIs" dxfId="2054" priority="240" operator="equal">
      <formula>"PR5"</formula>
    </cfRule>
    <cfRule type="cellIs" dxfId="2053" priority="241" operator="equal">
      <formula>"PR4"</formula>
    </cfRule>
    <cfRule type="cellIs" dxfId="2052" priority="242" operator="equal">
      <formula>"PR3"</formula>
    </cfRule>
    <cfRule type="cellIs" dxfId="2051" priority="243" operator="equal">
      <formula>"PR2"</formula>
    </cfRule>
  </conditionalFormatting>
  <conditionalFormatting sqref="Y20">
    <cfRule type="cellIs" dxfId="2050" priority="236" operator="equal">
      <formula>"PR5"</formula>
    </cfRule>
    <cfRule type="cellIs" dxfId="2049" priority="237" operator="equal">
      <formula>"PR4"</formula>
    </cfRule>
    <cfRule type="cellIs" dxfId="2048" priority="238" operator="equal">
      <formula>"PR3"</formula>
    </cfRule>
    <cfRule type="cellIs" dxfId="2047" priority="239" operator="equal">
      <formula>"PR2"</formula>
    </cfRule>
  </conditionalFormatting>
  <conditionalFormatting sqref="AA20">
    <cfRule type="cellIs" dxfId="2046" priority="232" operator="equal">
      <formula>"PR5"</formula>
    </cfRule>
    <cfRule type="cellIs" dxfId="2045" priority="233" operator="equal">
      <formula>"PR4"</formula>
    </cfRule>
    <cfRule type="cellIs" dxfId="2044" priority="234" operator="equal">
      <formula>"PR3"</formula>
    </cfRule>
    <cfRule type="cellIs" dxfId="2043" priority="235" operator="equal">
      <formula>"PR2"</formula>
    </cfRule>
  </conditionalFormatting>
  <conditionalFormatting sqref="N20">
    <cfRule type="cellIs" dxfId="2042" priority="231" operator="notEqual">
      <formula>"EPN0"</formula>
    </cfRule>
  </conditionalFormatting>
  <conditionalFormatting sqref="P20">
    <cfRule type="cellIs" dxfId="2041" priority="230" operator="notEqual">
      <formula>"EPN0"</formula>
    </cfRule>
  </conditionalFormatting>
  <conditionalFormatting sqref="R20">
    <cfRule type="cellIs" dxfId="2040" priority="229" operator="notEqual">
      <formula>"EPN0"</formula>
    </cfRule>
  </conditionalFormatting>
  <conditionalFormatting sqref="T20">
    <cfRule type="cellIs" dxfId="2039" priority="228" operator="notEqual">
      <formula>"EPN0"</formula>
    </cfRule>
  </conditionalFormatting>
  <conditionalFormatting sqref="V20">
    <cfRule type="cellIs" dxfId="2038" priority="227" operator="notEqual">
      <formula>"EPN0"</formula>
    </cfRule>
  </conditionalFormatting>
  <conditionalFormatting sqref="X20">
    <cfRule type="cellIs" dxfId="2037" priority="226" operator="notEqual">
      <formula>"EPN0"</formula>
    </cfRule>
  </conditionalFormatting>
  <conditionalFormatting sqref="Z20">
    <cfRule type="cellIs" dxfId="2036" priority="225" operator="notEqual">
      <formula>"EPN0"</formula>
    </cfRule>
  </conditionalFormatting>
  <conditionalFormatting sqref="AB20">
    <cfRule type="cellIs" dxfId="2035" priority="224" operator="notEqual">
      <formula>"EPN0"</formula>
    </cfRule>
  </conditionalFormatting>
  <conditionalFormatting sqref="N42">
    <cfRule type="cellIs" dxfId="2034" priority="223" operator="notEqual">
      <formula>"EPN0"</formula>
    </cfRule>
  </conditionalFormatting>
  <conditionalFormatting sqref="M42">
    <cfRule type="cellIs" dxfId="2033" priority="219" operator="equal">
      <formula>"PR5"</formula>
    </cfRule>
    <cfRule type="cellIs" dxfId="2032" priority="220" operator="equal">
      <formula>"PR4"</formula>
    </cfRule>
    <cfRule type="cellIs" dxfId="2031" priority="221" operator="equal">
      <formula>"PR3"</formula>
    </cfRule>
    <cfRule type="cellIs" dxfId="2030" priority="222" operator="equal">
      <formula>"PR2"</formula>
    </cfRule>
  </conditionalFormatting>
  <conditionalFormatting sqref="O42">
    <cfRule type="cellIs" dxfId="2029" priority="215" operator="equal">
      <formula>"PR5"</formula>
    </cfRule>
    <cfRule type="cellIs" dxfId="2028" priority="216" operator="equal">
      <formula>"PR4"</formula>
    </cfRule>
    <cfRule type="cellIs" dxfId="2027" priority="217" operator="equal">
      <formula>"PR3"</formula>
    </cfRule>
    <cfRule type="cellIs" dxfId="2026" priority="218" operator="equal">
      <formula>"PR2"</formula>
    </cfRule>
  </conditionalFormatting>
  <conditionalFormatting sqref="Q42">
    <cfRule type="cellIs" dxfId="2025" priority="211" operator="equal">
      <formula>"PR5"</formula>
    </cfRule>
    <cfRule type="cellIs" dxfId="2024" priority="212" operator="equal">
      <formula>"PR4"</formula>
    </cfRule>
    <cfRule type="cellIs" dxfId="2023" priority="213" operator="equal">
      <formula>"PR3"</formula>
    </cfRule>
    <cfRule type="cellIs" dxfId="2022" priority="214" operator="equal">
      <formula>"PR2"</formula>
    </cfRule>
  </conditionalFormatting>
  <conditionalFormatting sqref="S42">
    <cfRule type="cellIs" dxfId="2021" priority="207" operator="equal">
      <formula>"PR5"</formula>
    </cfRule>
    <cfRule type="cellIs" dxfId="2020" priority="208" operator="equal">
      <formula>"PR4"</formula>
    </cfRule>
    <cfRule type="cellIs" dxfId="2019" priority="209" operator="equal">
      <formula>"PR3"</formula>
    </cfRule>
    <cfRule type="cellIs" dxfId="2018" priority="210" operator="equal">
      <formula>"PR2"</formula>
    </cfRule>
  </conditionalFormatting>
  <conditionalFormatting sqref="U42">
    <cfRule type="cellIs" dxfId="2017" priority="203" operator="equal">
      <formula>"PR5"</formula>
    </cfRule>
    <cfRule type="cellIs" dxfId="2016" priority="204" operator="equal">
      <formula>"PR4"</formula>
    </cfRule>
    <cfRule type="cellIs" dxfId="2015" priority="205" operator="equal">
      <formula>"PR3"</formula>
    </cfRule>
    <cfRule type="cellIs" dxfId="2014" priority="206" operator="equal">
      <formula>"PR2"</formula>
    </cfRule>
  </conditionalFormatting>
  <conditionalFormatting sqref="P42">
    <cfRule type="cellIs" dxfId="2013" priority="202" operator="notEqual">
      <formula>"EPN0"</formula>
    </cfRule>
  </conditionalFormatting>
  <conditionalFormatting sqref="R42">
    <cfRule type="cellIs" dxfId="2012" priority="201" operator="notEqual">
      <formula>"EPN0"</formula>
    </cfRule>
  </conditionalFormatting>
  <conditionalFormatting sqref="T42">
    <cfRule type="cellIs" dxfId="2011" priority="200" operator="notEqual">
      <formula>"EPN0"</formula>
    </cfRule>
  </conditionalFormatting>
  <conditionalFormatting sqref="V42">
    <cfRule type="cellIs" dxfId="2010" priority="199" operator="notEqual">
      <formula>"EPN0"</formula>
    </cfRule>
  </conditionalFormatting>
  <conditionalFormatting sqref="W42">
    <cfRule type="cellIs" dxfId="2009" priority="195" operator="equal">
      <formula>"PR5"</formula>
    </cfRule>
    <cfRule type="cellIs" dxfId="2008" priority="196" operator="equal">
      <formula>"PR4"</formula>
    </cfRule>
    <cfRule type="cellIs" dxfId="2007" priority="197" operator="equal">
      <formula>"PR3"</formula>
    </cfRule>
    <cfRule type="cellIs" dxfId="2006" priority="198" operator="equal">
      <formula>"PR2"</formula>
    </cfRule>
  </conditionalFormatting>
  <conditionalFormatting sqref="X42">
    <cfRule type="cellIs" dxfId="2005" priority="194" operator="notEqual">
      <formula>"EPN0"</formula>
    </cfRule>
  </conditionalFormatting>
  <conditionalFormatting sqref="H63">
    <cfRule type="cellIs" dxfId="2004" priority="193" operator="notEqual">
      <formula>"EPN0"</formula>
    </cfRule>
  </conditionalFormatting>
  <conditionalFormatting sqref="G63">
    <cfRule type="cellIs" dxfId="2003" priority="189" operator="equal">
      <formula>"PR5"</formula>
    </cfRule>
    <cfRule type="cellIs" dxfId="2002" priority="190" operator="equal">
      <formula>"PR4"</formula>
    </cfRule>
    <cfRule type="cellIs" dxfId="2001" priority="191" operator="equal">
      <formula>"PR3"</formula>
    </cfRule>
    <cfRule type="cellIs" dxfId="2000" priority="192" operator="equal">
      <formula>"PR2"</formula>
    </cfRule>
  </conditionalFormatting>
  <conditionalFormatting sqref="I63">
    <cfRule type="cellIs" dxfId="1999" priority="185" operator="equal">
      <formula>"PR5"</formula>
    </cfRule>
    <cfRule type="cellIs" dxfId="1998" priority="186" operator="equal">
      <formula>"PR4"</formula>
    </cfRule>
    <cfRule type="cellIs" dxfId="1997" priority="187" operator="equal">
      <formula>"PR3"</formula>
    </cfRule>
    <cfRule type="cellIs" dxfId="1996" priority="188" operator="equal">
      <formula>"PR2"</formula>
    </cfRule>
  </conditionalFormatting>
  <conditionalFormatting sqref="K63">
    <cfRule type="cellIs" dxfId="1995" priority="181" operator="equal">
      <formula>"PR5"</formula>
    </cfRule>
    <cfRule type="cellIs" dxfId="1994" priority="182" operator="equal">
      <formula>"PR4"</formula>
    </cfRule>
    <cfRule type="cellIs" dxfId="1993" priority="183" operator="equal">
      <formula>"PR3"</formula>
    </cfRule>
    <cfRule type="cellIs" dxfId="1992" priority="184" operator="equal">
      <formula>"PR2"</formula>
    </cfRule>
  </conditionalFormatting>
  <conditionalFormatting sqref="M63">
    <cfRule type="cellIs" dxfId="1991" priority="177" operator="equal">
      <formula>"PR5"</formula>
    </cfRule>
    <cfRule type="cellIs" dxfId="1990" priority="178" operator="equal">
      <formula>"PR4"</formula>
    </cfRule>
    <cfRule type="cellIs" dxfId="1989" priority="179" operator="equal">
      <formula>"PR3"</formula>
    </cfRule>
    <cfRule type="cellIs" dxfId="1988" priority="180" operator="equal">
      <formula>"PR2"</formula>
    </cfRule>
  </conditionalFormatting>
  <conditionalFormatting sqref="O63">
    <cfRule type="cellIs" dxfId="1987" priority="173" operator="equal">
      <formula>"PR5"</formula>
    </cfRule>
    <cfRule type="cellIs" dxfId="1986" priority="174" operator="equal">
      <formula>"PR4"</formula>
    </cfRule>
    <cfRule type="cellIs" dxfId="1985" priority="175" operator="equal">
      <formula>"PR3"</formula>
    </cfRule>
    <cfRule type="cellIs" dxfId="1984" priority="176" operator="equal">
      <formula>"PR2"</formula>
    </cfRule>
  </conditionalFormatting>
  <conditionalFormatting sqref="Q63">
    <cfRule type="cellIs" dxfId="1983" priority="169" operator="equal">
      <formula>"PR5"</formula>
    </cfRule>
    <cfRule type="cellIs" dxfId="1982" priority="170" operator="equal">
      <formula>"PR4"</formula>
    </cfRule>
    <cfRule type="cellIs" dxfId="1981" priority="171" operator="equal">
      <formula>"PR3"</formula>
    </cfRule>
    <cfRule type="cellIs" dxfId="1980" priority="172" operator="equal">
      <formula>"PR2"</formula>
    </cfRule>
  </conditionalFormatting>
  <conditionalFormatting sqref="S63">
    <cfRule type="cellIs" dxfId="1979" priority="165" operator="equal">
      <formula>"PR5"</formula>
    </cfRule>
    <cfRule type="cellIs" dxfId="1978" priority="166" operator="equal">
      <formula>"PR4"</formula>
    </cfRule>
    <cfRule type="cellIs" dxfId="1977" priority="167" operator="equal">
      <formula>"PR3"</formula>
    </cfRule>
    <cfRule type="cellIs" dxfId="1976" priority="168" operator="equal">
      <formula>"PR2"</formula>
    </cfRule>
  </conditionalFormatting>
  <conditionalFormatting sqref="U63">
    <cfRule type="cellIs" dxfId="1975" priority="161" operator="equal">
      <formula>"PR5"</formula>
    </cfRule>
    <cfRule type="cellIs" dxfId="1974" priority="162" operator="equal">
      <formula>"PR4"</formula>
    </cfRule>
    <cfRule type="cellIs" dxfId="1973" priority="163" operator="equal">
      <formula>"PR3"</formula>
    </cfRule>
    <cfRule type="cellIs" dxfId="1972" priority="164" operator="equal">
      <formula>"PR2"</formula>
    </cfRule>
  </conditionalFormatting>
  <conditionalFormatting sqref="W63">
    <cfRule type="cellIs" dxfId="1971" priority="157" operator="equal">
      <formula>"PR5"</formula>
    </cfRule>
    <cfRule type="cellIs" dxfId="1970" priority="158" operator="equal">
      <formula>"PR4"</formula>
    </cfRule>
    <cfRule type="cellIs" dxfId="1969" priority="159" operator="equal">
      <formula>"PR3"</formula>
    </cfRule>
    <cfRule type="cellIs" dxfId="1968" priority="160" operator="equal">
      <formula>"PR2"</formula>
    </cfRule>
  </conditionalFormatting>
  <conditionalFormatting sqref="J63">
    <cfRule type="cellIs" dxfId="1967" priority="156" operator="notEqual">
      <formula>"EPN0"</formula>
    </cfRule>
  </conditionalFormatting>
  <conditionalFormatting sqref="L63">
    <cfRule type="cellIs" dxfId="1966" priority="155" operator="notEqual">
      <formula>"EPN0"</formula>
    </cfRule>
  </conditionalFormatting>
  <conditionalFormatting sqref="N63">
    <cfRule type="cellIs" dxfId="1965" priority="154" operator="notEqual">
      <formula>"EPN0"</formula>
    </cfRule>
  </conditionalFormatting>
  <conditionalFormatting sqref="P63">
    <cfRule type="cellIs" dxfId="1964" priority="153" operator="notEqual">
      <formula>"EPN0"</formula>
    </cfRule>
  </conditionalFormatting>
  <conditionalFormatting sqref="R63">
    <cfRule type="cellIs" dxfId="1963" priority="152" operator="notEqual">
      <formula>"EPN0"</formula>
    </cfRule>
  </conditionalFormatting>
  <conditionalFormatting sqref="T63">
    <cfRule type="cellIs" dxfId="1962" priority="151" operator="notEqual">
      <formula>"EPN0"</formula>
    </cfRule>
  </conditionalFormatting>
  <conditionalFormatting sqref="V63">
    <cfRule type="cellIs" dxfId="1961" priority="150" operator="notEqual">
      <formula>"EPN0"</formula>
    </cfRule>
  </conditionalFormatting>
  <conditionalFormatting sqref="X63">
    <cfRule type="cellIs" dxfId="1960" priority="149" operator="notEqual">
      <formula>"EPN0"</formula>
    </cfRule>
  </conditionalFormatting>
  <conditionalFormatting sqref="N84">
    <cfRule type="cellIs" dxfId="1959" priority="148" operator="notEqual">
      <formula>"EPN0"</formula>
    </cfRule>
  </conditionalFormatting>
  <conditionalFormatting sqref="M84">
    <cfRule type="cellIs" dxfId="1958" priority="144" operator="equal">
      <formula>"PR5"</formula>
    </cfRule>
    <cfRule type="cellIs" dxfId="1957" priority="145" operator="equal">
      <formula>"PR4"</formula>
    </cfRule>
    <cfRule type="cellIs" dxfId="1956" priority="146" operator="equal">
      <formula>"PR3"</formula>
    </cfRule>
    <cfRule type="cellIs" dxfId="1955" priority="147" operator="equal">
      <formula>"PR2"</formula>
    </cfRule>
  </conditionalFormatting>
  <conditionalFormatting sqref="O84">
    <cfRule type="cellIs" dxfId="1954" priority="140" operator="equal">
      <formula>"PR5"</formula>
    </cfRule>
    <cfRule type="cellIs" dxfId="1953" priority="141" operator="equal">
      <formula>"PR4"</formula>
    </cfRule>
    <cfRule type="cellIs" dxfId="1952" priority="142" operator="equal">
      <formula>"PR3"</formula>
    </cfRule>
    <cfRule type="cellIs" dxfId="1951" priority="143" operator="equal">
      <formula>"PR2"</formula>
    </cfRule>
  </conditionalFormatting>
  <conditionalFormatting sqref="Q84">
    <cfRule type="cellIs" dxfId="1950" priority="136" operator="equal">
      <formula>"PR5"</formula>
    </cfRule>
    <cfRule type="cellIs" dxfId="1949" priority="137" operator="equal">
      <formula>"PR4"</formula>
    </cfRule>
    <cfRule type="cellIs" dxfId="1948" priority="138" operator="equal">
      <formula>"PR3"</formula>
    </cfRule>
    <cfRule type="cellIs" dxfId="1947" priority="139" operator="equal">
      <formula>"PR2"</formula>
    </cfRule>
  </conditionalFormatting>
  <conditionalFormatting sqref="S84">
    <cfRule type="cellIs" dxfId="1946" priority="132" operator="equal">
      <formula>"PR5"</formula>
    </cfRule>
    <cfRule type="cellIs" dxfId="1945" priority="133" operator="equal">
      <formula>"PR4"</formula>
    </cfRule>
    <cfRule type="cellIs" dxfId="1944" priority="134" operator="equal">
      <formula>"PR3"</formula>
    </cfRule>
    <cfRule type="cellIs" dxfId="1943" priority="135" operator="equal">
      <formula>"PR2"</formula>
    </cfRule>
  </conditionalFormatting>
  <conditionalFormatting sqref="U84">
    <cfRule type="cellIs" dxfId="1942" priority="128" operator="equal">
      <formula>"PR5"</formula>
    </cfRule>
    <cfRule type="cellIs" dxfId="1941" priority="129" operator="equal">
      <formula>"PR4"</formula>
    </cfRule>
    <cfRule type="cellIs" dxfId="1940" priority="130" operator="equal">
      <formula>"PR3"</formula>
    </cfRule>
    <cfRule type="cellIs" dxfId="1939" priority="131" operator="equal">
      <formula>"PR2"</formula>
    </cfRule>
  </conditionalFormatting>
  <conditionalFormatting sqref="P84">
    <cfRule type="cellIs" dxfId="1938" priority="127" operator="notEqual">
      <formula>"EPN0"</formula>
    </cfRule>
  </conditionalFormatting>
  <conditionalFormatting sqref="R84">
    <cfRule type="cellIs" dxfId="1937" priority="126" operator="notEqual">
      <formula>"EPN0"</formula>
    </cfRule>
  </conditionalFormatting>
  <conditionalFormatting sqref="T84">
    <cfRule type="cellIs" dxfId="1936" priority="125" operator="notEqual">
      <formula>"EPN0"</formula>
    </cfRule>
  </conditionalFormatting>
  <conditionalFormatting sqref="V84">
    <cfRule type="cellIs" dxfId="1935" priority="124" operator="notEqual">
      <formula>"EPN0"</formula>
    </cfRule>
  </conditionalFormatting>
  <conditionalFormatting sqref="W84">
    <cfRule type="cellIs" dxfId="1934" priority="120" operator="equal">
      <formula>"PR5"</formula>
    </cfRule>
    <cfRule type="cellIs" dxfId="1933" priority="121" operator="equal">
      <formula>"PR4"</formula>
    </cfRule>
    <cfRule type="cellIs" dxfId="1932" priority="122" operator="equal">
      <formula>"PR3"</formula>
    </cfRule>
    <cfRule type="cellIs" dxfId="1931" priority="123" operator="equal">
      <formula>"PR2"</formula>
    </cfRule>
  </conditionalFormatting>
  <conditionalFormatting sqref="X84">
    <cfRule type="cellIs" dxfId="1930" priority="119" operator="notEqual">
      <formula>"EPN0"</formula>
    </cfRule>
  </conditionalFormatting>
  <conditionalFormatting sqref="J105">
    <cfRule type="cellIs" dxfId="1929" priority="118" operator="notEqual">
      <formula>"EPN0"</formula>
    </cfRule>
  </conditionalFormatting>
  <conditionalFormatting sqref="I105">
    <cfRule type="cellIs" dxfId="1928" priority="114" operator="equal">
      <formula>"PR5"</formula>
    </cfRule>
    <cfRule type="cellIs" dxfId="1927" priority="115" operator="equal">
      <formula>"PR4"</formula>
    </cfRule>
    <cfRule type="cellIs" dxfId="1926" priority="116" operator="equal">
      <formula>"PR3"</formula>
    </cfRule>
    <cfRule type="cellIs" dxfId="1925" priority="117" operator="equal">
      <formula>"PR2"</formula>
    </cfRule>
  </conditionalFormatting>
  <conditionalFormatting sqref="K105">
    <cfRule type="cellIs" dxfId="1924" priority="110" operator="equal">
      <formula>"PR5"</formula>
    </cfRule>
    <cfRule type="cellIs" dxfId="1923" priority="111" operator="equal">
      <formula>"PR4"</formula>
    </cfRule>
    <cfRule type="cellIs" dxfId="1922" priority="112" operator="equal">
      <formula>"PR3"</formula>
    </cfRule>
    <cfRule type="cellIs" dxfId="1921" priority="113" operator="equal">
      <formula>"PR2"</formula>
    </cfRule>
  </conditionalFormatting>
  <conditionalFormatting sqref="L105">
    <cfRule type="cellIs" dxfId="1920" priority="109" operator="notEqual">
      <formula>"EPN0"</formula>
    </cfRule>
  </conditionalFormatting>
  <conditionalFormatting sqref="N105">
    <cfRule type="cellIs" dxfId="1919" priority="108" operator="notEqual">
      <formula>"EPN0"</formula>
    </cfRule>
  </conditionalFormatting>
  <conditionalFormatting sqref="M105">
    <cfRule type="cellIs" dxfId="1918" priority="104" operator="equal">
      <formula>"PR5"</formula>
    </cfRule>
    <cfRule type="cellIs" dxfId="1917" priority="105" operator="equal">
      <formula>"PR4"</formula>
    </cfRule>
    <cfRule type="cellIs" dxfId="1916" priority="106" operator="equal">
      <formula>"PR3"</formula>
    </cfRule>
    <cfRule type="cellIs" dxfId="1915" priority="107" operator="equal">
      <formula>"PR2"</formula>
    </cfRule>
  </conditionalFormatting>
  <conditionalFormatting sqref="O105">
    <cfRule type="cellIs" dxfId="1914" priority="100" operator="equal">
      <formula>"PR5"</formula>
    </cfRule>
    <cfRule type="cellIs" dxfId="1913" priority="101" operator="equal">
      <formula>"PR4"</formula>
    </cfRule>
    <cfRule type="cellIs" dxfId="1912" priority="102" operator="equal">
      <formula>"PR3"</formula>
    </cfRule>
    <cfRule type="cellIs" dxfId="1911" priority="103" operator="equal">
      <formula>"PR2"</formula>
    </cfRule>
  </conditionalFormatting>
  <conditionalFormatting sqref="Q105">
    <cfRule type="cellIs" dxfId="1910" priority="96" operator="equal">
      <formula>"PR5"</formula>
    </cfRule>
    <cfRule type="cellIs" dxfId="1909" priority="97" operator="equal">
      <formula>"PR4"</formula>
    </cfRule>
    <cfRule type="cellIs" dxfId="1908" priority="98" operator="equal">
      <formula>"PR3"</formula>
    </cfRule>
    <cfRule type="cellIs" dxfId="1907" priority="99" operator="equal">
      <formula>"PR2"</formula>
    </cfRule>
  </conditionalFormatting>
  <conditionalFormatting sqref="S105">
    <cfRule type="cellIs" dxfId="1906" priority="92" operator="equal">
      <formula>"PR5"</formula>
    </cfRule>
    <cfRule type="cellIs" dxfId="1905" priority="93" operator="equal">
      <formula>"PR4"</formula>
    </cfRule>
    <cfRule type="cellIs" dxfId="1904" priority="94" operator="equal">
      <formula>"PR3"</formula>
    </cfRule>
    <cfRule type="cellIs" dxfId="1903" priority="95" operator="equal">
      <formula>"PR2"</formula>
    </cfRule>
  </conditionalFormatting>
  <conditionalFormatting sqref="U105">
    <cfRule type="cellIs" dxfId="1902" priority="88" operator="equal">
      <formula>"PR5"</formula>
    </cfRule>
    <cfRule type="cellIs" dxfId="1901" priority="89" operator="equal">
      <formula>"PR4"</formula>
    </cfRule>
    <cfRule type="cellIs" dxfId="1900" priority="90" operator="equal">
      <formula>"PR3"</formula>
    </cfRule>
    <cfRule type="cellIs" dxfId="1899" priority="91" operator="equal">
      <formula>"PR2"</formula>
    </cfRule>
  </conditionalFormatting>
  <conditionalFormatting sqref="P105">
    <cfRule type="cellIs" dxfId="1898" priority="87" operator="notEqual">
      <formula>"EPN0"</formula>
    </cfRule>
  </conditionalFormatting>
  <conditionalFormatting sqref="R105">
    <cfRule type="cellIs" dxfId="1897" priority="86" operator="notEqual">
      <formula>"EPN0"</formula>
    </cfRule>
  </conditionalFormatting>
  <conditionalFormatting sqref="T105">
    <cfRule type="cellIs" dxfId="1896" priority="85" operator="notEqual">
      <formula>"EPN0"</formula>
    </cfRule>
  </conditionalFormatting>
  <conditionalFormatting sqref="V105">
    <cfRule type="cellIs" dxfId="1895" priority="84" operator="notEqual">
      <formula>"EPN0"</formula>
    </cfRule>
  </conditionalFormatting>
  <conditionalFormatting sqref="W105">
    <cfRule type="cellIs" dxfId="1894" priority="80" operator="equal">
      <formula>"PR5"</formula>
    </cfRule>
    <cfRule type="cellIs" dxfId="1893" priority="81" operator="equal">
      <formula>"PR4"</formula>
    </cfRule>
    <cfRule type="cellIs" dxfId="1892" priority="82" operator="equal">
      <formula>"PR3"</formula>
    </cfRule>
    <cfRule type="cellIs" dxfId="1891" priority="83" operator="equal">
      <formula>"PR2"</formula>
    </cfRule>
  </conditionalFormatting>
  <conditionalFormatting sqref="X105">
    <cfRule type="cellIs" dxfId="1890" priority="79" operator="notEqual">
      <formula>"EPN0"</formula>
    </cfRule>
  </conditionalFormatting>
  <conditionalFormatting sqref="AE16:AE19 AE38:AE41 AE59:AE62 AE80:AE83 AE101:AE104 AE5:AE14 AE27:AE36 AE48:AE57 AE69:AE78 AE90:AE99">
    <cfRule type="cellIs" dxfId="1889" priority="269" operator="greaterThanOrEqual">
      <formula>2</formula>
    </cfRule>
    <cfRule type="cellIs" dxfId="1888" priority="270" operator="lessThan">
      <formula>2</formula>
    </cfRule>
  </conditionalFormatting>
  <conditionalFormatting sqref="C112:D120 E27:AD41 D90:AD104 E5:AD19 E48:AD62 D69:AD83">
    <cfRule type="cellIs" dxfId="1887" priority="271" operator="equal">
      <formula>"d"</formula>
    </cfRule>
    <cfRule type="cellIs" dxfId="1886" priority="272" operator="equal">
      <formula>9</formula>
    </cfRule>
    <cfRule type="cellIs" dxfId="1885" priority="273" operator="equal">
      <formula>8</formula>
    </cfRule>
    <cfRule type="cellIs" dxfId="1884" priority="274" operator="equal">
      <formula>7</formula>
    </cfRule>
    <cfRule type="cellIs" dxfId="1883" priority="275" operator="equal">
      <formula>6</formula>
    </cfRule>
    <cfRule type="cellIs" dxfId="1882" priority="276" operator="equal">
      <formula>5</formula>
    </cfRule>
    <cfRule type="cellIs" dxfId="1881" priority="277" operator="equal">
      <formula>4</formula>
    </cfRule>
    <cfRule type="cellIs" dxfId="1880" priority="278" operator="equal">
      <formula>3</formula>
    </cfRule>
    <cfRule type="cellIs" dxfId="1879" priority="279" operator="equal">
      <formula>2</formula>
    </cfRule>
    <cfRule type="cellIs" dxfId="1878" priority="280" operator="equal">
      <formula>1</formula>
    </cfRule>
  </conditionalFormatting>
  <conditionalFormatting sqref="C121:D122">
    <cfRule type="cellIs" dxfId="1877" priority="69" operator="equal">
      <formula>"d"</formula>
    </cfRule>
    <cfRule type="cellIs" dxfId="1876" priority="70" operator="equal">
      <formula>9</formula>
    </cfRule>
    <cfRule type="cellIs" dxfId="1875" priority="71" operator="equal">
      <formula>8</formula>
    </cfRule>
    <cfRule type="cellIs" dxfId="1874" priority="72" operator="equal">
      <formula>7</formula>
    </cfRule>
    <cfRule type="cellIs" dxfId="1873" priority="73" operator="equal">
      <formula>6</formula>
    </cfRule>
    <cfRule type="cellIs" dxfId="1872" priority="74" operator="equal">
      <formula>5</formula>
    </cfRule>
    <cfRule type="cellIs" dxfId="1871" priority="75" operator="equal">
      <formula>4</formula>
    </cfRule>
    <cfRule type="cellIs" dxfId="1870" priority="76" operator="equal">
      <formula>3</formula>
    </cfRule>
    <cfRule type="cellIs" dxfId="1869" priority="77" operator="equal">
      <formula>2</formula>
    </cfRule>
    <cfRule type="cellIs" dxfId="1868" priority="78" operator="equal">
      <formula>1</formula>
    </cfRule>
  </conditionalFormatting>
  <conditionalFormatting sqref="C112:D122 D27:AD41 E90:AD104 D5:AD19 D48:AD62 D69:AD83">
    <cfRule type="cellIs" dxfId="1867" priority="68" operator="equal">
      <formula>"t"</formula>
    </cfRule>
  </conditionalFormatting>
  <conditionalFormatting sqref="C5:C19 C27:C41 C48:C62 C69:C83 C90:C104">
    <cfRule type="cellIs" dxfId="1866" priority="67" operator="equal">
      <formula>"abs"</formula>
    </cfRule>
  </conditionalFormatting>
  <conditionalFormatting sqref="Y85:Z85">
    <cfRule type="colorScale" priority="5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Y84">
    <cfRule type="cellIs" dxfId="1865" priority="51" operator="equal">
      <formula>"PR5"</formula>
    </cfRule>
    <cfRule type="cellIs" dxfId="1864" priority="52" operator="equal">
      <formula>"PR4"</formula>
    </cfRule>
    <cfRule type="cellIs" dxfId="1863" priority="53" operator="equal">
      <formula>"PR3"</formula>
    </cfRule>
    <cfRule type="cellIs" dxfId="1862" priority="54" operator="equal">
      <formula>"PR2"</formula>
    </cfRule>
  </conditionalFormatting>
  <conditionalFormatting sqref="Z84">
    <cfRule type="cellIs" dxfId="1861" priority="50" operator="notEqual">
      <formula>"EPN0"</formula>
    </cfRule>
  </conditionalFormatting>
  <conditionalFormatting sqref="I43:J43">
    <cfRule type="colorScale" priority="3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43:L43">
    <cfRule type="colorScale" priority="3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42">
    <cfRule type="cellIs" dxfId="1860" priority="23" operator="equal">
      <formula>"PR5"</formula>
    </cfRule>
    <cfRule type="cellIs" dxfId="1859" priority="24" operator="equal">
      <formula>"PR4"</formula>
    </cfRule>
    <cfRule type="cellIs" dxfId="1858" priority="25" operator="equal">
      <formula>"PR3"</formula>
    </cfRule>
    <cfRule type="cellIs" dxfId="1857" priority="26" operator="equal">
      <formula>"PR2"</formula>
    </cfRule>
  </conditionalFormatting>
  <conditionalFormatting sqref="K42">
    <cfRule type="cellIs" dxfId="1856" priority="19" operator="equal">
      <formula>"PR5"</formula>
    </cfRule>
    <cfRule type="cellIs" dxfId="1855" priority="20" operator="equal">
      <formula>"PR4"</formula>
    </cfRule>
    <cfRule type="cellIs" dxfId="1854" priority="21" operator="equal">
      <formula>"PR3"</formula>
    </cfRule>
    <cfRule type="cellIs" dxfId="1853" priority="22" operator="equal">
      <formula>"PR2"</formula>
    </cfRule>
  </conditionalFormatting>
  <conditionalFormatting sqref="J42">
    <cfRule type="cellIs" dxfId="1852" priority="18" operator="notEqual">
      <formula>"EPN0"</formula>
    </cfRule>
  </conditionalFormatting>
  <conditionalFormatting sqref="L42">
    <cfRule type="cellIs" dxfId="1851" priority="17" operator="notEqual">
      <formula>"EPN0"</formula>
    </cfRule>
  </conditionalFormatting>
  <conditionalFormatting sqref="AH15">
    <cfRule type="colorScale" priority="15">
      <colorScale>
        <cfvo type="num" val="1"/>
        <cfvo type="max"/>
        <color theme="6"/>
        <color theme="9"/>
      </colorScale>
    </cfRule>
  </conditionalFormatting>
  <conditionalFormatting sqref="AH37">
    <cfRule type="colorScale" priority="14">
      <colorScale>
        <cfvo type="num" val="1"/>
        <cfvo type="max"/>
        <color theme="6"/>
        <color theme="9"/>
      </colorScale>
    </cfRule>
  </conditionalFormatting>
  <conditionalFormatting sqref="AE15">
    <cfRule type="cellIs" dxfId="1850" priority="12" operator="greaterThanOrEqual">
      <formula>2</formula>
    </cfRule>
    <cfRule type="cellIs" dxfId="1849" priority="13" operator="lessThan">
      <formula>2</formula>
    </cfRule>
  </conditionalFormatting>
  <conditionalFormatting sqref="AE37">
    <cfRule type="cellIs" dxfId="1848" priority="10" operator="greaterThanOrEqual">
      <formula>2</formula>
    </cfRule>
    <cfRule type="cellIs" dxfId="1847" priority="11" operator="lessThan">
      <formula>2</formula>
    </cfRule>
  </conditionalFormatting>
  <conditionalFormatting sqref="AE58">
    <cfRule type="cellIs" dxfId="1846" priority="8" operator="greaterThanOrEqual">
      <formula>2</formula>
    </cfRule>
    <cfRule type="cellIs" dxfId="1845" priority="9" operator="lessThan">
      <formula>2</formula>
    </cfRule>
  </conditionalFormatting>
  <conditionalFormatting sqref="AE79">
    <cfRule type="cellIs" dxfId="1844" priority="6" operator="greaterThanOrEqual">
      <formula>2</formula>
    </cfRule>
    <cfRule type="cellIs" dxfId="1843" priority="7" operator="lessThan">
      <formula>2</formula>
    </cfRule>
  </conditionalFormatting>
  <conditionalFormatting sqref="AE100">
    <cfRule type="cellIs" dxfId="1842" priority="4" operator="greaterThanOrEqual">
      <formula>2</formula>
    </cfRule>
    <cfRule type="cellIs" dxfId="1841" priority="5" operator="lessThan">
      <formula>2</formula>
    </cfRule>
  </conditionalFormatting>
  <conditionalFormatting sqref="AH90:AH99 AH69:AH78 AH48:AH57 AH27:AH36 AH5:AH14 AH16:AH19 AH38:AH41 AH80:AH83 AH101:AH104 AH59:AH62">
    <cfRule type="colorScale" priority="445">
      <colorScale>
        <cfvo type="num" val="1"/>
        <cfvo type="max"/>
        <color theme="6"/>
        <color theme="9"/>
      </colorScale>
    </cfRule>
  </conditionalFormatting>
  <conditionalFormatting sqref="AI5:AI20 AI27:AI41 AI48:AI62 AI69:AI83 AI90:AI104">
    <cfRule type="colorScale" priority="453">
      <colorScale>
        <cfvo type="num" val="1"/>
        <cfvo type="max"/>
        <color theme="6"/>
        <color theme="9"/>
      </colorScale>
    </cfRule>
  </conditionalFormatting>
  <conditionalFormatting sqref="AH79">
    <cfRule type="colorScale" priority="3">
      <colorScale>
        <cfvo type="num" val="1"/>
        <cfvo type="max"/>
        <color theme="6"/>
        <color theme="9"/>
      </colorScale>
    </cfRule>
  </conditionalFormatting>
  <conditionalFormatting sqref="AH100">
    <cfRule type="colorScale" priority="2">
      <colorScale>
        <cfvo type="num" val="1"/>
        <cfvo type="max"/>
        <color theme="6"/>
        <color theme="9"/>
      </colorScale>
    </cfRule>
  </conditionalFormatting>
  <conditionalFormatting sqref="AH58">
    <cfRule type="colorScale" priority="1">
      <colorScale>
        <cfvo type="num" val="1"/>
        <cfvo type="max"/>
        <color theme="6"/>
        <color theme="9"/>
      </colorScale>
    </cfRule>
  </conditionalFormatting>
  <printOptions horizontalCentered="1" verticalCentered="1"/>
  <pageMargins left="0" right="0" top="0" bottom="0" header="0" footer="0"/>
  <pageSetup paperSize="9" scale="50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9"/>
  <sheetViews>
    <sheetView zoomScale="58" zoomScaleNormal="58" workbookViewId="0">
      <selection activeCell="I26" sqref="I26"/>
    </sheetView>
  </sheetViews>
  <sheetFormatPr baseColWidth="10" defaultColWidth="10.7109375" defaultRowHeight="14.25" x14ac:dyDescent="0.2"/>
  <cols>
    <col min="1" max="1" width="8.28515625" style="4" customWidth="1"/>
    <col min="2" max="2" width="13.7109375" style="4" bestFit="1" customWidth="1"/>
    <col min="3" max="4" width="15.28515625" style="4" bestFit="1" customWidth="1"/>
    <col min="5" max="5" width="10.7109375" style="4" bestFit="1" customWidth="1"/>
    <col min="6" max="6" width="15.28515625" style="4" bestFit="1" customWidth="1"/>
    <col min="7" max="7" width="19.7109375" style="4" bestFit="1" customWidth="1"/>
    <col min="8" max="8" width="10.28515625" style="4" customWidth="1"/>
    <col min="9" max="9" width="13.7109375" style="4" bestFit="1" customWidth="1"/>
    <col min="10" max="11" width="15.28515625" style="4" bestFit="1" customWidth="1"/>
    <col min="12" max="12" width="10.7109375" style="4" bestFit="1" customWidth="1"/>
    <col min="13" max="13" width="14.28515625" style="4" customWidth="1"/>
    <col min="14" max="14" width="19.7109375" style="4" bestFit="1" customWidth="1"/>
    <col min="15" max="15" width="9.5703125" style="4" customWidth="1"/>
    <col min="16" max="16" width="13.7109375" style="4" bestFit="1" customWidth="1"/>
    <col min="17" max="18" width="15.28515625" style="4" bestFit="1" customWidth="1"/>
    <col min="19" max="19" width="10.7109375" style="4" bestFit="1" customWidth="1"/>
    <col min="20" max="20" width="15.28515625" style="4" bestFit="1" customWidth="1"/>
    <col min="21" max="21" width="19.7109375" style="4" bestFit="1" customWidth="1"/>
    <col min="22" max="22" width="25.7109375" style="4" customWidth="1"/>
    <col min="23" max="27" width="15.7109375" style="4" customWidth="1"/>
    <col min="28" max="28" width="16.28515625" style="4" customWidth="1"/>
    <col min="29" max="29" width="15.28515625" style="4" customWidth="1"/>
    <col min="30" max="30" width="18.28515625" style="4" customWidth="1"/>
    <col min="31" max="31" width="15.7109375" style="4" customWidth="1"/>
    <col min="32" max="32" width="16.42578125" style="4" customWidth="1"/>
    <col min="33" max="16384" width="10.7109375" style="4"/>
  </cols>
  <sheetData>
    <row r="1" spans="1:21" ht="1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</row>
    <row r="2" spans="1:21" ht="15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3"/>
      <c r="R2" s="3"/>
      <c r="S2" s="3"/>
      <c r="T2" s="3"/>
    </row>
    <row r="3" spans="1:21" ht="15.75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3"/>
      <c r="R3" s="3"/>
      <c r="S3" s="3"/>
      <c r="T3" s="3"/>
    </row>
    <row r="4" spans="1:21" s="5" customFormat="1" ht="15" x14ac:dyDescent="0.25">
      <c r="A4" s="1"/>
      <c r="B4" s="183" t="s">
        <v>21</v>
      </c>
      <c r="C4" s="184"/>
      <c r="D4" s="184"/>
      <c r="E4" s="184"/>
      <c r="F4" s="184"/>
      <c r="G4" s="185"/>
      <c r="H4" s="1"/>
      <c r="I4" s="183" t="s">
        <v>0</v>
      </c>
      <c r="J4" s="184"/>
      <c r="K4" s="184"/>
      <c r="L4" s="184"/>
      <c r="M4" s="184"/>
      <c r="N4" s="185"/>
      <c r="O4" s="2"/>
    </row>
    <row r="5" spans="1:21" s="1" customFormat="1" ht="30" x14ac:dyDescent="0.25">
      <c r="B5" s="6" t="s">
        <v>1</v>
      </c>
      <c r="C5" s="190" t="s">
        <v>2</v>
      </c>
      <c r="D5" s="191"/>
      <c r="E5" s="192" t="s">
        <v>3</v>
      </c>
      <c r="F5" s="192" t="s">
        <v>4</v>
      </c>
      <c r="G5" s="194" t="s">
        <v>5</v>
      </c>
      <c r="I5" s="6" t="s">
        <v>1</v>
      </c>
      <c r="J5" s="186" t="s">
        <v>2</v>
      </c>
      <c r="K5" s="186"/>
      <c r="L5" s="186" t="s">
        <v>3</v>
      </c>
      <c r="M5" s="186" t="s">
        <v>4</v>
      </c>
      <c r="N5" s="188" t="s">
        <v>5</v>
      </c>
      <c r="O5" s="2"/>
    </row>
    <row r="6" spans="1:21" s="9" customFormat="1" ht="15.75" thickBot="1" x14ac:dyDescent="0.3">
      <c r="A6" s="1"/>
      <c r="B6" s="7">
        <v>2019</v>
      </c>
      <c r="C6" s="8" t="s">
        <v>6</v>
      </c>
      <c r="D6" s="8" t="s">
        <v>7</v>
      </c>
      <c r="E6" s="193"/>
      <c r="F6" s="193"/>
      <c r="G6" s="195"/>
      <c r="H6" s="1"/>
      <c r="I6" s="7">
        <v>2019</v>
      </c>
      <c r="J6" s="8" t="s">
        <v>6</v>
      </c>
      <c r="K6" s="8" t="s">
        <v>7</v>
      </c>
      <c r="L6" s="187"/>
      <c r="M6" s="187"/>
      <c r="N6" s="189"/>
      <c r="O6" s="2"/>
    </row>
    <row r="7" spans="1:21" ht="15" x14ac:dyDescent="0.2">
      <c r="A7" s="2"/>
      <c r="B7" s="34">
        <v>28</v>
      </c>
      <c r="C7" s="10" t="s">
        <v>8</v>
      </c>
      <c r="D7" s="11" t="s">
        <v>9</v>
      </c>
      <c r="E7" s="12"/>
      <c r="F7" s="10" t="s">
        <v>8</v>
      </c>
      <c r="G7" s="11" t="s">
        <v>9</v>
      </c>
      <c r="H7" s="2"/>
      <c r="I7" s="34">
        <v>29</v>
      </c>
      <c r="J7" s="11" t="s">
        <v>9</v>
      </c>
      <c r="K7" s="10" t="s">
        <v>8</v>
      </c>
      <c r="L7" s="13"/>
      <c r="M7" s="11" t="s">
        <v>9</v>
      </c>
      <c r="N7" s="10" t="s">
        <v>8</v>
      </c>
      <c r="O7" s="2"/>
    </row>
    <row r="8" spans="1:21" ht="15" x14ac:dyDescent="0.2">
      <c r="A8" s="2"/>
      <c r="B8" s="32">
        <v>30</v>
      </c>
      <c r="C8" s="15" t="s">
        <v>12</v>
      </c>
      <c r="D8" s="16" t="s">
        <v>10</v>
      </c>
      <c r="E8" s="17"/>
      <c r="F8" s="15" t="s">
        <v>12</v>
      </c>
      <c r="G8" s="16" t="s">
        <v>10</v>
      </c>
      <c r="H8" s="2"/>
      <c r="I8" s="32">
        <v>31</v>
      </c>
      <c r="J8" s="16" t="s">
        <v>10</v>
      </c>
      <c r="K8" s="15" t="s">
        <v>12</v>
      </c>
      <c r="L8" s="17"/>
      <c r="M8" s="16" t="s">
        <v>10</v>
      </c>
      <c r="N8" s="15" t="s">
        <v>12</v>
      </c>
      <c r="O8" s="2"/>
    </row>
    <row r="9" spans="1:21" ht="15" x14ac:dyDescent="0.2">
      <c r="A9" s="2"/>
      <c r="B9" s="32">
        <v>32</v>
      </c>
      <c r="C9" s="15" t="s">
        <v>11</v>
      </c>
      <c r="D9" s="16" t="s">
        <v>13</v>
      </c>
      <c r="E9" s="17"/>
      <c r="F9" s="15" t="s">
        <v>11</v>
      </c>
      <c r="G9" s="16" t="s">
        <v>13</v>
      </c>
      <c r="H9" s="2"/>
      <c r="I9" s="32">
        <v>33</v>
      </c>
      <c r="J9" s="16" t="s">
        <v>13</v>
      </c>
      <c r="K9" s="15" t="s">
        <v>11</v>
      </c>
      <c r="L9" s="17"/>
      <c r="M9" s="16" t="s">
        <v>13</v>
      </c>
      <c r="N9" s="15" t="s">
        <v>11</v>
      </c>
      <c r="O9" s="2"/>
    </row>
    <row r="10" spans="1:21" ht="15" x14ac:dyDescent="0.25">
      <c r="A10" s="2"/>
      <c r="B10" s="34">
        <v>34</v>
      </c>
      <c r="C10" s="15" t="s">
        <v>14</v>
      </c>
      <c r="D10" s="16" t="s">
        <v>16</v>
      </c>
      <c r="E10" s="17"/>
      <c r="F10" s="15" t="s">
        <v>14</v>
      </c>
      <c r="G10" s="16" t="s">
        <v>16</v>
      </c>
      <c r="H10" s="2"/>
      <c r="I10" s="32">
        <v>35</v>
      </c>
      <c r="J10" s="16" t="s">
        <v>16</v>
      </c>
      <c r="K10" s="15" t="s">
        <v>14</v>
      </c>
      <c r="L10" s="17"/>
      <c r="M10" s="16" t="s">
        <v>16</v>
      </c>
      <c r="N10" s="15" t="s">
        <v>14</v>
      </c>
      <c r="O10" s="9"/>
    </row>
    <row r="11" spans="1:21" ht="15" x14ac:dyDescent="0.25">
      <c r="A11" s="2"/>
      <c r="B11" s="18">
        <v>36</v>
      </c>
      <c r="C11" s="15" t="s">
        <v>15</v>
      </c>
      <c r="D11" s="16" t="s">
        <v>17</v>
      </c>
      <c r="E11" s="17"/>
      <c r="F11" s="15" t="s">
        <v>15</v>
      </c>
      <c r="G11" s="16" t="s">
        <v>17</v>
      </c>
      <c r="H11" s="2"/>
      <c r="I11" s="14">
        <v>37</v>
      </c>
      <c r="J11" s="16" t="s">
        <v>17</v>
      </c>
      <c r="K11" s="15" t="s">
        <v>15</v>
      </c>
      <c r="L11" s="17"/>
      <c r="M11" s="16" t="s">
        <v>17</v>
      </c>
      <c r="N11" s="15" t="s">
        <v>15</v>
      </c>
      <c r="O11" s="20"/>
    </row>
    <row r="12" spans="1:21" ht="15" x14ac:dyDescent="0.25">
      <c r="A12" s="2"/>
      <c r="B12" s="18">
        <v>38</v>
      </c>
      <c r="C12" s="13"/>
      <c r="D12" s="21"/>
      <c r="E12" s="13"/>
      <c r="F12" s="17"/>
      <c r="G12" s="19"/>
      <c r="H12" s="2"/>
      <c r="I12" s="18">
        <v>39</v>
      </c>
      <c r="J12" s="13"/>
      <c r="K12" s="21"/>
      <c r="L12" s="13"/>
      <c r="M12" s="17"/>
      <c r="N12" s="19"/>
      <c r="O12" s="20"/>
    </row>
    <row r="13" spans="1:21" ht="15" x14ac:dyDescent="0.25">
      <c r="A13" s="2"/>
      <c r="B13" s="14">
        <v>40</v>
      </c>
      <c r="C13" s="17"/>
      <c r="D13" s="13"/>
      <c r="E13" s="22"/>
      <c r="F13" s="17"/>
      <c r="G13" s="19"/>
      <c r="H13" s="2"/>
      <c r="I13" s="18">
        <v>41</v>
      </c>
      <c r="J13" s="17"/>
      <c r="K13" s="13"/>
      <c r="L13" s="17"/>
      <c r="M13" s="17"/>
      <c r="N13" s="23"/>
      <c r="O13" s="20"/>
    </row>
    <row r="14" spans="1:21" ht="15" x14ac:dyDescent="0.25">
      <c r="A14" s="2"/>
      <c r="B14" s="18">
        <v>42</v>
      </c>
      <c r="C14" s="13"/>
      <c r="D14" s="22"/>
      <c r="E14" s="13"/>
      <c r="F14" s="17"/>
      <c r="G14" s="19"/>
      <c r="H14" s="2"/>
      <c r="I14" s="18">
        <v>43</v>
      </c>
      <c r="J14" s="13"/>
      <c r="K14" s="22"/>
      <c r="L14" s="13"/>
      <c r="M14" s="17"/>
      <c r="N14" s="19"/>
      <c r="O14" s="20"/>
    </row>
    <row r="15" spans="1:21" ht="15" x14ac:dyDescent="0.25">
      <c r="A15" s="2"/>
      <c r="B15" s="18">
        <v>44</v>
      </c>
      <c r="C15" s="13"/>
      <c r="D15" s="13"/>
      <c r="E15" s="13"/>
      <c r="F15" s="21"/>
      <c r="G15" s="19"/>
      <c r="H15" s="2"/>
      <c r="I15" s="14">
        <v>45</v>
      </c>
      <c r="J15" s="13"/>
      <c r="K15" s="13"/>
      <c r="L15" s="13"/>
      <c r="M15" s="13"/>
      <c r="N15" s="23"/>
      <c r="O15" s="20"/>
    </row>
    <row r="16" spans="1:21" ht="15" x14ac:dyDescent="0.25">
      <c r="A16" s="2"/>
      <c r="B16" s="14">
        <v>46</v>
      </c>
      <c r="C16" s="13"/>
      <c r="D16" s="13"/>
      <c r="E16" s="13"/>
      <c r="F16" s="24" t="s">
        <v>18</v>
      </c>
      <c r="G16" s="19"/>
      <c r="H16" s="2"/>
      <c r="I16" s="18">
        <v>47</v>
      </c>
      <c r="J16" s="13"/>
      <c r="K16" s="13"/>
      <c r="L16" s="13"/>
      <c r="M16" s="25" t="s">
        <v>19</v>
      </c>
      <c r="N16" s="19"/>
      <c r="O16" s="20"/>
    </row>
    <row r="17" spans="1:29" ht="15.75" thickBot="1" x14ac:dyDescent="0.3">
      <c r="A17" s="2"/>
      <c r="B17" s="18">
        <v>48</v>
      </c>
      <c r="C17" s="26"/>
      <c r="D17" s="26"/>
      <c r="E17" s="27" t="s">
        <v>19</v>
      </c>
      <c r="F17" s="28" t="s">
        <v>20</v>
      </c>
      <c r="G17" s="29"/>
      <c r="H17" s="2"/>
      <c r="I17" s="18">
        <v>49</v>
      </c>
      <c r="J17" s="26"/>
      <c r="K17" s="26"/>
      <c r="L17" s="30" t="s">
        <v>18</v>
      </c>
      <c r="M17" s="28" t="s">
        <v>20</v>
      </c>
      <c r="N17" s="29"/>
      <c r="O17" s="20"/>
      <c r="P17" s="9"/>
      <c r="Q17" s="9"/>
      <c r="R17" s="9"/>
      <c r="S17" s="9"/>
      <c r="T17" s="9"/>
    </row>
    <row r="18" spans="1:29" ht="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0"/>
    </row>
    <row r="19" spans="1:29" ht="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0"/>
    </row>
    <row r="20" spans="1:29" ht="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0"/>
    </row>
    <row r="21" spans="1:29" ht="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0"/>
    </row>
    <row r="22" spans="1:29" ht="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0"/>
      <c r="AC22" s="31"/>
    </row>
    <row r="23" spans="1:29" ht="15" x14ac:dyDescent="0.25">
      <c r="A23" s="20"/>
      <c r="O23" s="31"/>
    </row>
    <row r="24" spans="1:29" ht="15" x14ac:dyDescent="0.25">
      <c r="A24" s="9"/>
      <c r="P24" s="31"/>
    </row>
    <row r="25" spans="1:29" ht="15" x14ac:dyDescent="0.25">
      <c r="A25" s="20"/>
      <c r="D25" s="9"/>
      <c r="E25" s="9"/>
      <c r="F25" s="9"/>
      <c r="G25" s="9"/>
      <c r="P25" s="31"/>
    </row>
    <row r="26" spans="1:29" ht="15" x14ac:dyDescent="0.25">
      <c r="A26" s="20"/>
      <c r="P26" s="31"/>
    </row>
    <row r="27" spans="1:29" ht="15" x14ac:dyDescent="0.25">
      <c r="A27" s="20"/>
      <c r="P27" s="31"/>
    </row>
    <row r="28" spans="1:29" ht="15" x14ac:dyDescent="0.25">
      <c r="A28" s="20"/>
      <c r="P28" s="31"/>
    </row>
    <row r="29" spans="1:29" ht="15" x14ac:dyDescent="0.25">
      <c r="A29" s="20"/>
      <c r="P29" s="31"/>
    </row>
    <row r="30" spans="1:29" ht="15" x14ac:dyDescent="0.25">
      <c r="A30" s="20"/>
      <c r="P30" s="31"/>
    </row>
    <row r="31" spans="1:29" ht="15" x14ac:dyDescent="0.25">
      <c r="A31" s="20"/>
      <c r="P31" s="31"/>
    </row>
    <row r="32" spans="1:29" ht="15" x14ac:dyDescent="0.25">
      <c r="A32" s="20"/>
      <c r="P32" s="31"/>
    </row>
    <row r="33" spans="1:16" ht="15" x14ac:dyDescent="0.25">
      <c r="A33" s="20"/>
      <c r="P33" s="31"/>
    </row>
    <row r="34" spans="1:16" ht="15" x14ac:dyDescent="0.25">
      <c r="A34" s="20"/>
    </row>
    <row r="35" spans="1:16" ht="15" x14ac:dyDescent="0.25">
      <c r="A35" s="20"/>
    </row>
    <row r="36" spans="1:16" ht="15" x14ac:dyDescent="0.25">
      <c r="A36" s="20"/>
    </row>
    <row r="37" spans="1:16" ht="15" x14ac:dyDescent="0.25">
      <c r="A37" s="20"/>
    </row>
    <row r="38" spans="1:16" ht="15" x14ac:dyDescent="0.25">
      <c r="A38" s="9"/>
    </row>
    <row r="39" spans="1:16" ht="15" x14ac:dyDescent="0.25">
      <c r="A39" s="20"/>
    </row>
    <row r="40" spans="1:16" ht="15" x14ac:dyDescent="0.25">
      <c r="A40" s="20"/>
    </row>
    <row r="41" spans="1:16" ht="15" x14ac:dyDescent="0.25">
      <c r="A41" s="20"/>
    </row>
    <row r="42" spans="1:16" ht="15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1:16" ht="15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1:16" ht="15" x14ac:dyDescent="0.25">
      <c r="A44" s="20"/>
      <c r="H44" s="20"/>
      <c r="O44" s="20"/>
    </row>
    <row r="45" spans="1:16" ht="15" x14ac:dyDescent="0.25">
      <c r="A45" s="20"/>
      <c r="H45" s="20"/>
      <c r="O45" s="20"/>
    </row>
    <row r="46" spans="1:16" ht="15" x14ac:dyDescent="0.25">
      <c r="A46" s="20"/>
      <c r="H46" s="20"/>
      <c r="O46" s="20"/>
    </row>
    <row r="47" spans="1:16" ht="15" x14ac:dyDescent="0.25">
      <c r="A47" s="20"/>
      <c r="H47" s="20"/>
      <c r="O47" s="20"/>
    </row>
    <row r="48" spans="1:16" ht="15" x14ac:dyDescent="0.25">
      <c r="A48" s="20"/>
      <c r="H48" s="20"/>
      <c r="O48" s="20"/>
    </row>
    <row r="49" spans="1:15" ht="15" x14ac:dyDescent="0.25">
      <c r="A49" s="20"/>
      <c r="H49" s="20"/>
      <c r="O49" s="20"/>
    </row>
    <row r="50" spans="1:15" ht="15" x14ac:dyDescent="0.25">
      <c r="A50" s="20"/>
      <c r="H50" s="20"/>
      <c r="O50" s="20"/>
    </row>
    <row r="51" spans="1:15" ht="15" x14ac:dyDescent="0.25">
      <c r="A51" s="20"/>
      <c r="H51" s="20"/>
      <c r="O51" s="20"/>
    </row>
    <row r="52" spans="1:15" ht="15" x14ac:dyDescent="0.25">
      <c r="A52" s="20"/>
      <c r="H52" s="20"/>
      <c r="O52" s="20"/>
    </row>
    <row r="53" spans="1:15" ht="15" x14ac:dyDescent="0.25">
      <c r="A53" s="20"/>
      <c r="H53" s="20"/>
      <c r="O53" s="20"/>
    </row>
    <row r="54" spans="1:15" ht="15" x14ac:dyDescent="0.25">
      <c r="A54" s="20"/>
      <c r="H54" s="20"/>
      <c r="O54" s="20"/>
    </row>
    <row r="55" spans="1:15" ht="15" x14ac:dyDescent="0.25">
      <c r="A55" s="20"/>
      <c r="H55" s="20"/>
      <c r="O55" s="20"/>
    </row>
    <row r="56" spans="1:15" ht="15" x14ac:dyDescent="0.25">
      <c r="A56" s="20"/>
      <c r="H56" s="20"/>
      <c r="O56" s="20"/>
    </row>
    <row r="57" spans="1:15" ht="15" x14ac:dyDescent="0.25">
      <c r="A57" s="20"/>
      <c r="H57" s="20"/>
      <c r="O57" s="20"/>
    </row>
    <row r="58" spans="1:15" ht="15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1:15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</row>
  </sheetData>
  <mergeCells count="10">
    <mergeCell ref="B4:G4"/>
    <mergeCell ref="I4:N4"/>
    <mergeCell ref="M5:M6"/>
    <mergeCell ref="N5:N6"/>
    <mergeCell ref="C5:D5"/>
    <mergeCell ref="E5:E6"/>
    <mergeCell ref="F5:F6"/>
    <mergeCell ref="G5:G6"/>
    <mergeCell ref="J5:K5"/>
    <mergeCell ref="L5:L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M123"/>
  <sheetViews>
    <sheetView tabSelected="1" topLeftCell="B67" zoomScale="75" zoomScaleNormal="75" workbookViewId="0">
      <selection activeCell="S34" sqref="S34"/>
    </sheetView>
  </sheetViews>
  <sheetFormatPr baseColWidth="10" defaultColWidth="11.42578125" defaultRowHeight="12.75" x14ac:dyDescent="0.2"/>
  <cols>
    <col min="1" max="1" width="4.28515625" style="35" hidden="1" customWidth="1"/>
    <col min="2" max="2" width="7.28515625" style="35" customWidth="1"/>
    <col min="3" max="5" width="4.28515625" style="35" customWidth="1"/>
    <col min="6" max="6" width="4.7109375" style="35" customWidth="1"/>
    <col min="7" max="12" width="5.5703125" style="35" customWidth="1"/>
    <col min="13" max="24" width="7.28515625" style="35" customWidth="1"/>
    <col min="25" max="28" width="5.5703125" style="35" customWidth="1"/>
    <col min="29" max="31" width="1.7109375" style="35" customWidth="1"/>
    <col min="32" max="32" width="13.5703125" style="35" customWidth="1"/>
    <col min="33" max="33" width="2.28515625" style="35" customWidth="1"/>
    <col min="34" max="34" width="8" style="35" customWidth="1"/>
    <col min="35" max="35" width="9" style="35" customWidth="1"/>
    <col min="36" max="16384" width="11.42578125" style="35"/>
  </cols>
  <sheetData>
    <row r="1" spans="1:39" ht="31.5" customHeight="1" thickBot="1" x14ac:dyDescent="0.25">
      <c r="B1" s="36" t="s">
        <v>22</v>
      </c>
      <c r="C1" s="121"/>
      <c r="D1" s="121"/>
      <c r="E1" s="121"/>
      <c r="F1" s="121"/>
      <c r="G1" s="121"/>
      <c r="H1" s="130">
        <v>28</v>
      </c>
      <c r="I1" s="130"/>
      <c r="J1" s="130"/>
      <c r="K1" s="121"/>
      <c r="L1" s="121"/>
      <c r="M1" s="131" t="s">
        <v>24</v>
      </c>
      <c r="N1" s="131"/>
      <c r="O1" s="132">
        <v>43654</v>
      </c>
      <c r="P1" s="132"/>
      <c r="Q1" s="132"/>
      <c r="R1" s="132"/>
      <c r="S1" s="133" t="s">
        <v>25</v>
      </c>
      <c r="T1" s="133"/>
      <c r="U1" s="134">
        <v>43659</v>
      </c>
      <c r="V1" s="134"/>
      <c r="W1" s="134"/>
      <c r="X1" s="134"/>
      <c r="Y1" s="134"/>
      <c r="Z1" s="38">
        <f>O1</f>
        <v>43654</v>
      </c>
      <c r="AA1" s="39">
        <f>U1</f>
        <v>43659</v>
      </c>
      <c r="AB1" s="40">
        <f>I1</f>
        <v>0</v>
      </c>
      <c r="AC1" s="36"/>
      <c r="AD1" s="41"/>
      <c r="AF1" s="137" t="s">
        <v>26</v>
      </c>
      <c r="AG1" s="138"/>
      <c r="AH1" s="138"/>
      <c r="AI1" s="138"/>
    </row>
    <row r="2" spans="1:39" ht="4.5" customHeight="1" thickBot="1" x14ac:dyDescent="0.25"/>
    <row r="3" spans="1:39" s="42" customFormat="1" ht="24" thickBot="1" x14ac:dyDescent="0.4">
      <c r="B3" s="43"/>
      <c r="C3" s="141" t="s">
        <v>27</v>
      </c>
      <c r="D3" s="141"/>
      <c r="E3" s="141"/>
      <c r="F3" s="141"/>
      <c r="G3" s="141"/>
      <c r="H3" s="142">
        <f>O1+1</f>
        <v>43655</v>
      </c>
      <c r="I3" s="142"/>
      <c r="J3" s="143" t="s">
        <v>28</v>
      </c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F3" s="144" t="s">
        <v>29</v>
      </c>
      <c r="AG3" s="145"/>
      <c r="AH3" s="44" t="s">
        <v>30</v>
      </c>
      <c r="AI3" s="44" t="s">
        <v>31</v>
      </c>
      <c r="AK3" s="45"/>
    </row>
    <row r="4" spans="1:39" ht="3.75" customHeight="1" thickBot="1" x14ac:dyDescent="0.25"/>
    <row r="5" spans="1:39" ht="14.1" customHeight="1" thickBot="1" x14ac:dyDescent="0.25">
      <c r="A5" s="46"/>
      <c r="B5" s="47" t="s">
        <v>32</v>
      </c>
      <c r="C5" s="48"/>
      <c r="D5" s="48"/>
      <c r="E5" s="49"/>
      <c r="F5" s="49"/>
      <c r="G5" s="49"/>
      <c r="H5" s="49"/>
      <c r="I5" s="49"/>
      <c r="J5" s="49"/>
      <c r="K5" s="117"/>
      <c r="L5" s="117"/>
      <c r="M5" s="50">
        <v>5</v>
      </c>
      <c r="N5" s="53">
        <v>5</v>
      </c>
      <c r="O5" s="50">
        <v>5</v>
      </c>
      <c r="P5" s="53">
        <v>5</v>
      </c>
      <c r="Q5" s="50">
        <v>5</v>
      </c>
      <c r="R5" s="53">
        <v>5</v>
      </c>
      <c r="S5" s="50">
        <v>5</v>
      </c>
      <c r="T5" s="53">
        <v>5</v>
      </c>
      <c r="U5" s="50">
        <v>5</v>
      </c>
      <c r="V5" s="53">
        <v>5</v>
      </c>
      <c r="W5" s="50">
        <v>5</v>
      </c>
      <c r="X5" s="53">
        <v>5</v>
      </c>
      <c r="Y5" s="50">
        <v>5</v>
      </c>
      <c r="Z5" s="53">
        <v>5</v>
      </c>
      <c r="AA5" s="98"/>
      <c r="AB5" s="98"/>
      <c r="AC5" s="48" t="s">
        <v>33</v>
      </c>
      <c r="AD5" s="49"/>
      <c r="AE5" s="48" t="str">
        <f t="shared" ref="AE5:AE19" si="0">IF(COUNTIF(M5:P5,5)=4,"-",COUNTIF(E5:AD5,9))</f>
        <v>-</v>
      </c>
      <c r="AF5" s="54" t="s">
        <v>32</v>
      </c>
      <c r="AG5" s="55"/>
      <c r="AH5" s="56">
        <f t="shared" ref="AH5:AH18" si="1">((COUNTIF(F5:AB5,8))+(COUNTIF(F5:AB5,1))+(COUNTIF(F5:AB5,2))+(COUNTIF(F5:AB5,3))+(COUNTIF(F5:AB5,4)))/2</f>
        <v>0</v>
      </c>
      <c r="AI5" s="57">
        <f t="shared" ref="AI5:AI19" si="2">AH5+AH27+AH48+AH69+AH90</f>
        <v>0</v>
      </c>
      <c r="AM5" s="58"/>
    </row>
    <row r="6" spans="1:39" ht="14.1" customHeight="1" thickBot="1" x14ac:dyDescent="0.25">
      <c r="A6" s="46"/>
      <c r="B6" s="47" t="s">
        <v>34</v>
      </c>
      <c r="C6" s="48"/>
      <c r="D6" s="48"/>
      <c r="E6" s="49"/>
      <c r="F6" s="49"/>
      <c r="G6" s="49"/>
      <c r="H6" s="49"/>
      <c r="I6" s="49"/>
      <c r="J6" s="49"/>
      <c r="K6" s="117"/>
      <c r="L6" s="117"/>
      <c r="M6" s="50" t="s">
        <v>33</v>
      </c>
      <c r="N6" s="53" t="s">
        <v>33</v>
      </c>
      <c r="O6" s="50">
        <v>9</v>
      </c>
      <c r="P6" s="51">
        <v>9</v>
      </c>
      <c r="Q6" s="52">
        <v>8</v>
      </c>
      <c r="R6" s="53">
        <v>8</v>
      </c>
      <c r="S6" s="50"/>
      <c r="T6" s="51"/>
      <c r="U6" s="52">
        <v>1</v>
      </c>
      <c r="V6" s="53">
        <v>1</v>
      </c>
      <c r="W6" s="50">
        <v>1</v>
      </c>
      <c r="X6" s="51">
        <v>1</v>
      </c>
      <c r="Y6" s="52">
        <v>5</v>
      </c>
      <c r="Z6" s="51">
        <v>5</v>
      </c>
      <c r="AA6" s="98"/>
      <c r="AB6" s="98"/>
      <c r="AC6" s="48"/>
      <c r="AD6" s="48"/>
      <c r="AE6" s="48">
        <f t="shared" si="0"/>
        <v>2</v>
      </c>
      <c r="AF6" s="54" t="s">
        <v>34</v>
      </c>
      <c r="AG6" s="55"/>
      <c r="AH6" s="56">
        <f t="shared" si="1"/>
        <v>3</v>
      </c>
      <c r="AI6" s="57">
        <f t="shared" si="2"/>
        <v>12</v>
      </c>
    </row>
    <row r="7" spans="1:39" ht="14.1" customHeight="1" thickBot="1" x14ac:dyDescent="0.25">
      <c r="A7" s="46"/>
      <c r="B7" s="47" t="s">
        <v>35</v>
      </c>
      <c r="C7" s="48"/>
      <c r="D7" s="48"/>
      <c r="E7" s="49"/>
      <c r="F7" s="49"/>
      <c r="G7" s="49"/>
      <c r="H7" s="49"/>
      <c r="I7" s="49"/>
      <c r="J7" s="49"/>
      <c r="K7" s="117"/>
      <c r="L7" s="117"/>
      <c r="M7" s="50">
        <v>1</v>
      </c>
      <c r="N7" s="53">
        <v>1</v>
      </c>
      <c r="O7" s="50">
        <v>9</v>
      </c>
      <c r="P7" s="51">
        <v>9</v>
      </c>
      <c r="Q7" s="52"/>
      <c r="R7" s="53"/>
      <c r="S7" s="50" t="s">
        <v>33</v>
      </c>
      <c r="T7" s="51" t="s">
        <v>33</v>
      </c>
      <c r="U7" s="52"/>
      <c r="V7" s="53"/>
      <c r="W7" s="50">
        <v>1</v>
      </c>
      <c r="X7" s="51">
        <v>1</v>
      </c>
      <c r="Y7" s="52">
        <v>5</v>
      </c>
      <c r="Z7" s="51">
        <v>5</v>
      </c>
      <c r="AA7" s="98"/>
      <c r="AB7" s="98"/>
      <c r="AC7" s="48"/>
      <c r="AD7" s="48"/>
      <c r="AE7" s="48">
        <f t="shared" si="0"/>
        <v>2</v>
      </c>
      <c r="AF7" s="54" t="s">
        <v>35</v>
      </c>
      <c r="AG7" s="55"/>
      <c r="AH7" s="56">
        <f t="shared" si="1"/>
        <v>2</v>
      </c>
      <c r="AI7" s="57">
        <f t="shared" si="2"/>
        <v>9</v>
      </c>
    </row>
    <row r="8" spans="1:39" ht="14.1" customHeight="1" thickBot="1" x14ac:dyDescent="0.25">
      <c r="A8" s="46"/>
      <c r="B8" s="47" t="s">
        <v>37</v>
      </c>
      <c r="C8" s="48"/>
      <c r="D8" s="48"/>
      <c r="E8" s="49"/>
      <c r="F8" s="49"/>
      <c r="G8" s="49"/>
      <c r="H8" s="49"/>
      <c r="I8" s="49"/>
      <c r="J8" s="49"/>
      <c r="K8" s="117"/>
      <c r="L8" s="117"/>
      <c r="M8" s="50">
        <v>9</v>
      </c>
      <c r="N8" s="51">
        <v>9</v>
      </c>
      <c r="O8" s="52" t="s">
        <v>33</v>
      </c>
      <c r="P8" s="53" t="s">
        <v>33</v>
      </c>
      <c r="Q8" s="50">
        <v>2</v>
      </c>
      <c r="R8" s="51">
        <v>2</v>
      </c>
      <c r="S8" s="52">
        <v>2</v>
      </c>
      <c r="T8" s="53">
        <v>2</v>
      </c>
      <c r="U8" s="50" t="s">
        <v>33</v>
      </c>
      <c r="V8" s="51" t="s">
        <v>33</v>
      </c>
      <c r="W8" s="52"/>
      <c r="X8" s="51"/>
      <c r="Y8" s="52">
        <v>2</v>
      </c>
      <c r="Z8" s="51">
        <v>2</v>
      </c>
      <c r="AA8" s="98"/>
      <c r="AB8" s="98"/>
      <c r="AC8" s="48"/>
      <c r="AD8" s="48"/>
      <c r="AE8" s="48">
        <f t="shared" si="0"/>
        <v>2</v>
      </c>
      <c r="AF8" s="54" t="s">
        <v>37</v>
      </c>
      <c r="AG8" s="55"/>
      <c r="AH8" s="56">
        <f t="shared" si="1"/>
        <v>3</v>
      </c>
      <c r="AI8" s="57">
        <f t="shared" si="2"/>
        <v>11</v>
      </c>
    </row>
    <row r="9" spans="1:39" ht="14.1" customHeight="1" thickBot="1" x14ac:dyDescent="0.25">
      <c r="A9" s="46"/>
      <c r="B9" s="47" t="s">
        <v>38</v>
      </c>
      <c r="C9" s="48"/>
      <c r="D9" s="48"/>
      <c r="E9" s="49"/>
      <c r="F9" s="49"/>
      <c r="G9" s="49"/>
      <c r="H9" s="49"/>
      <c r="I9" s="49"/>
      <c r="J9" s="49"/>
      <c r="K9" s="117"/>
      <c r="L9" s="117"/>
      <c r="M9" s="50">
        <v>9</v>
      </c>
      <c r="N9" s="51">
        <v>9</v>
      </c>
      <c r="O9" s="52">
        <v>1</v>
      </c>
      <c r="P9" s="53">
        <v>1</v>
      </c>
      <c r="Q9" s="50">
        <v>1</v>
      </c>
      <c r="R9" s="51">
        <v>1</v>
      </c>
      <c r="S9" s="52"/>
      <c r="T9" s="53"/>
      <c r="U9" s="50"/>
      <c r="V9" s="51"/>
      <c r="W9" s="52">
        <v>8</v>
      </c>
      <c r="X9" s="51">
        <v>8</v>
      </c>
      <c r="Y9" s="52">
        <v>1</v>
      </c>
      <c r="Z9" s="51">
        <v>1</v>
      </c>
      <c r="AA9" s="98"/>
      <c r="AB9" s="98"/>
      <c r="AC9" s="48"/>
      <c r="AD9" s="59"/>
      <c r="AE9" s="48">
        <f t="shared" si="0"/>
        <v>2</v>
      </c>
      <c r="AF9" s="54" t="s">
        <v>38</v>
      </c>
      <c r="AG9" s="55"/>
      <c r="AH9" s="56">
        <f t="shared" si="1"/>
        <v>4</v>
      </c>
      <c r="AI9" s="57">
        <f t="shared" si="2"/>
        <v>7</v>
      </c>
    </row>
    <row r="10" spans="1:39" ht="14.1" customHeight="1" thickBot="1" x14ac:dyDescent="0.25">
      <c r="A10" s="46"/>
      <c r="B10" s="47" t="s">
        <v>39</v>
      </c>
      <c r="C10" s="48"/>
      <c r="D10" s="48"/>
      <c r="E10" s="49"/>
      <c r="F10" s="49"/>
      <c r="G10" s="49"/>
      <c r="H10" s="49"/>
      <c r="I10" s="49"/>
      <c r="J10" s="49"/>
      <c r="K10" s="117"/>
      <c r="L10" s="117"/>
      <c r="M10" s="50">
        <v>5</v>
      </c>
      <c r="N10" s="53">
        <v>5</v>
      </c>
      <c r="O10" s="50">
        <v>5</v>
      </c>
      <c r="P10" s="53">
        <v>5</v>
      </c>
      <c r="Q10" s="50">
        <v>5</v>
      </c>
      <c r="R10" s="53">
        <v>5</v>
      </c>
      <c r="S10" s="50">
        <v>5</v>
      </c>
      <c r="T10" s="53">
        <v>5</v>
      </c>
      <c r="U10" s="50">
        <v>5</v>
      </c>
      <c r="V10" s="53">
        <v>5</v>
      </c>
      <c r="W10" s="50">
        <v>5</v>
      </c>
      <c r="X10" s="53">
        <v>5</v>
      </c>
      <c r="Y10" s="50">
        <v>5</v>
      </c>
      <c r="Z10" s="53">
        <v>5</v>
      </c>
      <c r="AA10" s="98"/>
      <c r="AB10" s="98"/>
      <c r="AC10" s="48"/>
      <c r="AD10" s="59"/>
      <c r="AE10" s="48" t="str">
        <f t="shared" si="0"/>
        <v>-</v>
      </c>
      <c r="AF10" s="54" t="s">
        <v>39</v>
      </c>
      <c r="AG10" s="55"/>
      <c r="AH10" s="56">
        <f t="shared" si="1"/>
        <v>0</v>
      </c>
      <c r="AI10" s="57">
        <f t="shared" si="2"/>
        <v>0</v>
      </c>
    </row>
    <row r="11" spans="1:39" ht="14.1" customHeight="1" thickBot="1" x14ac:dyDescent="0.25">
      <c r="A11" s="46"/>
      <c r="B11" s="47" t="s">
        <v>40</v>
      </c>
      <c r="C11" s="48"/>
      <c r="D11" s="48"/>
      <c r="E11" s="49"/>
      <c r="F11" s="49"/>
      <c r="G11" s="49"/>
      <c r="H11" s="49"/>
      <c r="I11" s="49"/>
      <c r="J11" s="49"/>
      <c r="K11" s="117"/>
      <c r="L11" s="117"/>
      <c r="M11" s="50">
        <v>9</v>
      </c>
      <c r="N11" s="53">
        <v>9</v>
      </c>
      <c r="O11" s="50">
        <v>1</v>
      </c>
      <c r="P11" s="51">
        <v>1</v>
      </c>
      <c r="Q11" s="52">
        <v>1</v>
      </c>
      <c r="R11" s="53">
        <v>1</v>
      </c>
      <c r="S11" s="50" t="s">
        <v>33</v>
      </c>
      <c r="T11" s="51" t="s">
        <v>33</v>
      </c>
      <c r="U11" s="52" t="s">
        <v>33</v>
      </c>
      <c r="V11" s="53" t="s">
        <v>33</v>
      </c>
      <c r="W11" s="50" t="s">
        <v>33</v>
      </c>
      <c r="X11" s="51" t="s">
        <v>33</v>
      </c>
      <c r="Y11" s="52">
        <v>8</v>
      </c>
      <c r="Z11" s="51">
        <v>8</v>
      </c>
      <c r="AA11" s="98"/>
      <c r="AB11" s="98"/>
      <c r="AC11" s="48" t="s">
        <v>33</v>
      </c>
      <c r="AD11" s="48"/>
      <c r="AE11" s="48">
        <f t="shared" si="0"/>
        <v>2</v>
      </c>
      <c r="AF11" s="54" t="s">
        <v>40</v>
      </c>
      <c r="AG11" s="55"/>
      <c r="AH11" s="56">
        <f t="shared" si="1"/>
        <v>3</v>
      </c>
      <c r="AI11" s="57">
        <f t="shared" si="2"/>
        <v>11</v>
      </c>
    </row>
    <row r="12" spans="1:39" ht="14.1" customHeight="1" thickBot="1" x14ac:dyDescent="0.25">
      <c r="A12" s="46"/>
      <c r="B12" s="47" t="s">
        <v>41</v>
      </c>
      <c r="C12" s="48"/>
      <c r="D12" s="48"/>
      <c r="E12" s="49"/>
      <c r="F12" s="49"/>
      <c r="G12" s="49"/>
      <c r="H12" s="49"/>
      <c r="I12" s="49"/>
      <c r="J12" s="49"/>
      <c r="K12" s="117"/>
      <c r="L12" s="117"/>
      <c r="M12" s="50">
        <v>2</v>
      </c>
      <c r="N12" s="53">
        <v>2</v>
      </c>
      <c r="O12" s="50">
        <v>9</v>
      </c>
      <c r="P12" s="51">
        <v>9</v>
      </c>
      <c r="Q12" s="52" t="s">
        <v>33</v>
      </c>
      <c r="R12" s="53" t="s">
        <v>33</v>
      </c>
      <c r="S12" s="50">
        <v>1</v>
      </c>
      <c r="T12" s="51">
        <v>1</v>
      </c>
      <c r="U12" s="52">
        <v>8</v>
      </c>
      <c r="V12" s="53">
        <v>8</v>
      </c>
      <c r="W12" s="50" t="s">
        <v>33</v>
      </c>
      <c r="X12" s="51" t="s">
        <v>33</v>
      </c>
      <c r="Y12" s="52">
        <v>5</v>
      </c>
      <c r="Z12" s="51">
        <v>5</v>
      </c>
      <c r="AA12" s="98"/>
      <c r="AB12" s="98"/>
      <c r="AC12" s="48"/>
      <c r="AD12" s="48"/>
      <c r="AE12" s="48">
        <f t="shared" si="0"/>
        <v>2</v>
      </c>
      <c r="AF12" s="54" t="s">
        <v>41</v>
      </c>
      <c r="AG12" s="55"/>
      <c r="AH12" s="56">
        <f t="shared" si="1"/>
        <v>3</v>
      </c>
      <c r="AI12" s="57">
        <f t="shared" si="2"/>
        <v>12.5</v>
      </c>
    </row>
    <row r="13" spans="1:39" ht="14.1" customHeight="1" thickBot="1" x14ac:dyDescent="0.25">
      <c r="B13" s="47" t="s">
        <v>42</v>
      </c>
      <c r="C13" s="48"/>
      <c r="D13" s="60"/>
      <c r="E13" s="49"/>
      <c r="F13" s="49"/>
      <c r="G13" s="49"/>
      <c r="H13" s="49"/>
      <c r="I13" s="49"/>
      <c r="J13" s="49"/>
      <c r="K13" s="117"/>
      <c r="L13" s="117"/>
      <c r="M13" s="50">
        <v>6</v>
      </c>
      <c r="N13" s="53">
        <v>6</v>
      </c>
      <c r="O13" s="50">
        <v>9</v>
      </c>
      <c r="P13" s="51">
        <v>9</v>
      </c>
      <c r="Q13" s="52">
        <v>5</v>
      </c>
      <c r="R13" s="53">
        <v>5</v>
      </c>
      <c r="S13" s="50">
        <v>5</v>
      </c>
      <c r="T13" s="51">
        <v>5</v>
      </c>
      <c r="U13" s="52">
        <v>5</v>
      </c>
      <c r="V13" s="53">
        <v>5</v>
      </c>
      <c r="W13" s="50">
        <v>5</v>
      </c>
      <c r="X13" s="51">
        <v>5</v>
      </c>
      <c r="Y13" s="52">
        <v>5</v>
      </c>
      <c r="Z13" s="51">
        <v>5</v>
      </c>
      <c r="AA13" s="98"/>
      <c r="AB13" s="98"/>
      <c r="AC13" s="48"/>
      <c r="AD13" s="48"/>
      <c r="AE13" s="48">
        <f t="shared" si="0"/>
        <v>2</v>
      </c>
      <c r="AF13" s="54" t="s">
        <v>42</v>
      </c>
      <c r="AG13" s="61"/>
      <c r="AH13" s="56">
        <f t="shared" si="1"/>
        <v>0</v>
      </c>
      <c r="AI13" s="57">
        <f t="shared" si="2"/>
        <v>1</v>
      </c>
    </row>
    <row r="14" spans="1:39" ht="14.1" customHeight="1" thickBot="1" x14ac:dyDescent="0.25">
      <c r="B14" s="47" t="s">
        <v>43</v>
      </c>
      <c r="C14" s="48"/>
      <c r="D14" s="48"/>
      <c r="E14" s="49"/>
      <c r="F14" s="49"/>
      <c r="G14" s="49"/>
      <c r="H14" s="49"/>
      <c r="I14" s="49"/>
      <c r="J14" s="49"/>
      <c r="K14" s="117"/>
      <c r="L14" s="117"/>
      <c r="M14" s="50">
        <v>1</v>
      </c>
      <c r="N14" s="53">
        <v>1</v>
      </c>
      <c r="O14" s="50">
        <v>9</v>
      </c>
      <c r="P14" s="51">
        <v>9</v>
      </c>
      <c r="Q14" s="52" t="s">
        <v>33</v>
      </c>
      <c r="R14" s="53" t="s">
        <v>33</v>
      </c>
      <c r="S14" s="50">
        <v>1</v>
      </c>
      <c r="T14" s="51">
        <v>1</v>
      </c>
      <c r="U14" s="52">
        <v>1</v>
      </c>
      <c r="V14" s="53">
        <v>1</v>
      </c>
      <c r="W14" s="50" t="s">
        <v>33</v>
      </c>
      <c r="X14" s="51" t="s">
        <v>33</v>
      </c>
      <c r="Y14" s="52">
        <v>5</v>
      </c>
      <c r="Z14" s="51">
        <v>5</v>
      </c>
      <c r="AA14" s="98"/>
      <c r="AB14" s="98"/>
      <c r="AC14" s="48"/>
      <c r="AD14" s="48"/>
      <c r="AE14" s="48">
        <f t="shared" si="0"/>
        <v>2</v>
      </c>
      <c r="AF14" s="54" t="s">
        <v>43</v>
      </c>
      <c r="AG14" s="61"/>
      <c r="AH14" s="56">
        <f t="shared" si="1"/>
        <v>3</v>
      </c>
      <c r="AI14" s="57">
        <f t="shared" si="2"/>
        <v>13</v>
      </c>
    </row>
    <row r="15" spans="1:39" ht="14.1" customHeight="1" thickBot="1" x14ac:dyDescent="0.25">
      <c r="B15" s="47" t="s">
        <v>75</v>
      </c>
      <c r="C15" s="48" t="s">
        <v>36</v>
      </c>
      <c r="D15" s="48"/>
      <c r="E15" s="49"/>
      <c r="F15" s="49"/>
      <c r="G15" s="49"/>
      <c r="H15" s="49"/>
      <c r="I15" s="49"/>
      <c r="J15" s="49"/>
      <c r="K15" s="117"/>
      <c r="L15" s="117"/>
      <c r="M15" s="50">
        <v>5</v>
      </c>
      <c r="N15" s="53">
        <v>5</v>
      </c>
      <c r="O15" s="50">
        <v>5</v>
      </c>
      <c r="P15" s="53">
        <v>5</v>
      </c>
      <c r="Q15" s="50">
        <v>5</v>
      </c>
      <c r="R15" s="53">
        <v>5</v>
      </c>
      <c r="S15" s="50">
        <v>5</v>
      </c>
      <c r="T15" s="53">
        <v>5</v>
      </c>
      <c r="U15" s="50">
        <v>5</v>
      </c>
      <c r="V15" s="53">
        <v>5</v>
      </c>
      <c r="W15" s="50">
        <v>5</v>
      </c>
      <c r="X15" s="53">
        <v>5</v>
      </c>
      <c r="Y15" s="50">
        <v>5</v>
      </c>
      <c r="Z15" s="53">
        <v>5</v>
      </c>
      <c r="AA15" s="98"/>
      <c r="AB15" s="98"/>
      <c r="AC15" s="48"/>
      <c r="AD15" s="48"/>
      <c r="AE15" s="128" t="str">
        <f>IF(COUNTIF(M15:P15,5)=4,"-",COUNTIF(E15:AD15,9))</f>
        <v>-</v>
      </c>
      <c r="AF15" s="54" t="s">
        <v>75</v>
      </c>
      <c r="AG15" s="61"/>
      <c r="AH15" s="56">
        <f>((COUNTIF(F15:AB15,8))+(COUNTIF(F15:AB15,1))+(COUNTIF(F15:AB15,2))+(COUNTIF(F15:AB15,3))+(COUNTIF(F15:AB15,4)))/2</f>
        <v>0</v>
      </c>
      <c r="AI15" s="57">
        <f t="shared" si="2"/>
        <v>13</v>
      </c>
    </row>
    <row r="16" spans="1:39" ht="14.1" customHeight="1" thickBot="1" x14ac:dyDescent="0.25">
      <c r="B16" s="47" t="s">
        <v>44</v>
      </c>
      <c r="C16" s="48"/>
      <c r="D16" s="48"/>
      <c r="E16" s="49"/>
      <c r="F16" s="49"/>
      <c r="G16" s="49"/>
      <c r="H16" s="49"/>
      <c r="I16" s="49"/>
      <c r="J16" s="49"/>
      <c r="K16" s="117"/>
      <c r="L16" s="117"/>
      <c r="M16" s="50">
        <v>9</v>
      </c>
      <c r="N16" s="51">
        <v>9</v>
      </c>
      <c r="O16" s="52">
        <v>2</v>
      </c>
      <c r="P16" s="53">
        <v>2</v>
      </c>
      <c r="Q16" s="50" t="s">
        <v>33</v>
      </c>
      <c r="R16" s="51" t="s">
        <v>33</v>
      </c>
      <c r="S16" s="52">
        <v>8</v>
      </c>
      <c r="T16" s="53">
        <v>8</v>
      </c>
      <c r="U16" s="50">
        <v>2</v>
      </c>
      <c r="V16" s="51">
        <v>2</v>
      </c>
      <c r="W16" s="52">
        <v>2</v>
      </c>
      <c r="X16" s="51">
        <v>2</v>
      </c>
      <c r="Y16" s="52"/>
      <c r="Z16" s="51"/>
      <c r="AA16" s="98"/>
      <c r="AB16" s="98"/>
      <c r="AC16" s="48"/>
      <c r="AD16" s="48"/>
      <c r="AE16" s="48">
        <f t="shared" si="0"/>
        <v>2</v>
      </c>
      <c r="AF16" s="54" t="s">
        <v>44</v>
      </c>
      <c r="AG16" s="61"/>
      <c r="AH16" s="56">
        <f t="shared" si="1"/>
        <v>4</v>
      </c>
      <c r="AI16" s="57">
        <f t="shared" si="2"/>
        <v>11</v>
      </c>
    </row>
    <row r="17" spans="1:39" ht="14.1" customHeight="1" thickBot="1" x14ac:dyDescent="0.25">
      <c r="B17" s="62" t="s">
        <v>76</v>
      </c>
      <c r="C17" s="48" t="s">
        <v>36</v>
      </c>
      <c r="D17" s="48"/>
      <c r="E17" s="49"/>
      <c r="F17" s="49"/>
      <c r="G17" s="49"/>
      <c r="H17" s="49"/>
      <c r="I17" s="49"/>
      <c r="J17" s="49"/>
      <c r="K17" s="117"/>
      <c r="L17" s="117"/>
      <c r="M17" s="50">
        <v>5</v>
      </c>
      <c r="N17" s="53">
        <v>5</v>
      </c>
      <c r="O17" s="50">
        <v>5</v>
      </c>
      <c r="P17" s="51">
        <v>5</v>
      </c>
      <c r="Q17" s="52">
        <v>5</v>
      </c>
      <c r="R17" s="53">
        <v>5</v>
      </c>
      <c r="S17" s="50">
        <v>5</v>
      </c>
      <c r="T17" s="51">
        <v>5</v>
      </c>
      <c r="U17" s="52">
        <v>5</v>
      </c>
      <c r="V17" s="53">
        <v>5</v>
      </c>
      <c r="W17" s="50">
        <v>5</v>
      </c>
      <c r="X17" s="51">
        <v>5</v>
      </c>
      <c r="Y17" s="52">
        <v>5</v>
      </c>
      <c r="Z17" s="51">
        <v>5</v>
      </c>
      <c r="AA17" s="98"/>
      <c r="AB17" s="98"/>
      <c r="AC17" s="48"/>
      <c r="AD17" s="48"/>
      <c r="AE17" s="48" t="str">
        <f t="shared" si="0"/>
        <v>-</v>
      </c>
      <c r="AF17" s="54" t="s">
        <v>76</v>
      </c>
      <c r="AG17" s="61"/>
      <c r="AH17" s="56">
        <f t="shared" si="1"/>
        <v>0</v>
      </c>
      <c r="AI17" s="57">
        <f t="shared" si="2"/>
        <v>7</v>
      </c>
    </row>
    <row r="18" spans="1:39" ht="14.1" customHeight="1" thickBot="1" x14ac:dyDescent="0.25">
      <c r="B18" s="62" t="s">
        <v>20</v>
      </c>
      <c r="C18" s="48" t="s">
        <v>36</v>
      </c>
      <c r="D18" s="48"/>
      <c r="E18" s="49"/>
      <c r="F18" s="49"/>
      <c r="G18" s="49"/>
      <c r="H18" s="49"/>
      <c r="I18" s="49"/>
      <c r="J18" s="49"/>
      <c r="K18" s="117"/>
      <c r="L18" s="117"/>
      <c r="M18" s="50">
        <v>5</v>
      </c>
      <c r="N18" s="53">
        <v>5</v>
      </c>
      <c r="O18" s="50">
        <v>5</v>
      </c>
      <c r="P18" s="51">
        <v>5</v>
      </c>
      <c r="Q18" s="52">
        <v>5</v>
      </c>
      <c r="R18" s="53">
        <v>5</v>
      </c>
      <c r="S18" s="50">
        <v>5</v>
      </c>
      <c r="T18" s="51">
        <v>5</v>
      </c>
      <c r="U18" s="52">
        <v>5</v>
      </c>
      <c r="V18" s="53">
        <v>5</v>
      </c>
      <c r="W18" s="50">
        <v>5</v>
      </c>
      <c r="X18" s="51">
        <v>5</v>
      </c>
      <c r="Y18" s="52">
        <v>5</v>
      </c>
      <c r="Z18" s="51">
        <v>5</v>
      </c>
      <c r="AA18" s="98"/>
      <c r="AB18" s="98"/>
      <c r="AC18" s="48"/>
      <c r="AD18" s="48"/>
      <c r="AE18" s="48" t="str">
        <f t="shared" si="0"/>
        <v>-</v>
      </c>
      <c r="AF18" s="54" t="s">
        <v>20</v>
      </c>
      <c r="AG18" s="61"/>
      <c r="AH18" s="56">
        <f t="shared" si="1"/>
        <v>0</v>
      </c>
      <c r="AI18" s="57">
        <f t="shared" si="2"/>
        <v>7</v>
      </c>
    </row>
    <row r="19" spans="1:39" ht="14.1" customHeight="1" x14ac:dyDescent="0.2">
      <c r="B19" s="62" t="s">
        <v>45</v>
      </c>
      <c r="C19" s="48"/>
      <c r="D19" s="48"/>
      <c r="E19" s="49"/>
      <c r="F19" s="49"/>
      <c r="G19" s="49"/>
      <c r="H19" s="49"/>
      <c r="I19" s="49"/>
      <c r="J19" s="49"/>
      <c r="K19" s="117"/>
      <c r="L19" s="117"/>
      <c r="M19" s="50">
        <v>9</v>
      </c>
      <c r="N19" s="53">
        <v>9</v>
      </c>
      <c r="O19" s="50">
        <v>1</v>
      </c>
      <c r="P19" s="51">
        <v>1</v>
      </c>
      <c r="Q19" s="52">
        <v>1</v>
      </c>
      <c r="R19" s="53">
        <v>1</v>
      </c>
      <c r="S19" s="50">
        <v>1</v>
      </c>
      <c r="T19" s="51">
        <v>1</v>
      </c>
      <c r="U19" s="52">
        <v>1</v>
      </c>
      <c r="V19" s="53">
        <v>1</v>
      </c>
      <c r="W19" s="50">
        <v>1</v>
      </c>
      <c r="X19" s="51">
        <v>1</v>
      </c>
      <c r="Y19" s="52">
        <v>1</v>
      </c>
      <c r="Z19" s="51">
        <v>1</v>
      </c>
      <c r="AA19" s="98"/>
      <c r="AB19" s="98"/>
      <c r="AC19" s="48"/>
      <c r="AD19" s="48"/>
      <c r="AE19" s="48">
        <f t="shared" si="0"/>
        <v>2</v>
      </c>
      <c r="AF19" s="54" t="s">
        <v>45</v>
      </c>
      <c r="AG19" s="61"/>
      <c r="AH19" s="56">
        <f>((COUNTIF(K19:AB19,8))+(COUNTIF(K19:AB19,1))+(COUNTIF(K19:AB19,2))+(COUNTIF(K19:AB19,3))+(COUNTIF(K19:AB19,4)))/2</f>
        <v>6</v>
      </c>
      <c r="AI19" s="57">
        <f t="shared" si="2"/>
        <v>12</v>
      </c>
    </row>
    <row r="20" spans="1:39" ht="12" customHeight="1" x14ac:dyDescent="0.2">
      <c r="B20" s="47"/>
      <c r="C20" s="63"/>
      <c r="D20" s="63"/>
      <c r="E20" s="63"/>
      <c r="F20" s="63"/>
      <c r="G20" s="63"/>
      <c r="H20" s="63"/>
      <c r="I20" s="63"/>
      <c r="J20" s="63"/>
      <c r="K20" s="105"/>
      <c r="L20" s="105"/>
      <c r="M20" s="118" t="str">
        <f>"PR"&amp;((COUNTIF(M5:N19,1)/2))</f>
        <v>PR2</v>
      </c>
      <c r="N20" s="105" t="str">
        <f>"EPN"&amp;((COUNTIF(M5:N19,2)/2))</f>
        <v>EPN1</v>
      </c>
      <c r="O20" s="64" t="str">
        <f>"PR"&amp;((COUNTIF(O5:P19,1)/2))</f>
        <v>PR3</v>
      </c>
      <c r="P20" s="64" t="str">
        <f>"EPN"&amp;((COUNTIF(O5:P19,2)/2))</f>
        <v>EPN1</v>
      </c>
      <c r="Q20" s="64" t="str">
        <f>"PR"&amp;((COUNTIF(Q5:R19,1)/2))</f>
        <v>PR3</v>
      </c>
      <c r="R20" s="64" t="str">
        <f>"EPN"&amp;((COUNTIF(Q5:R19,2)/2))</f>
        <v>EPN1</v>
      </c>
      <c r="S20" s="64" t="str">
        <f>"PR"&amp;((COUNTIF(S5:T19,1)/2))</f>
        <v>PR3</v>
      </c>
      <c r="T20" s="64" t="str">
        <f>"EPN"&amp;((COUNTIF(S5:T19,2)/2))</f>
        <v>EPN1</v>
      </c>
      <c r="U20" s="64" t="str">
        <f>"PR"&amp;((COUNTIF(U5:V19,1)/2))</f>
        <v>PR3</v>
      </c>
      <c r="V20" s="64" t="str">
        <f>"EPN"&amp;((COUNTIF(U5:V19,2)/2))</f>
        <v>EPN1</v>
      </c>
      <c r="W20" s="64" t="str">
        <f>"PR"&amp;((COUNTIF(W5:X19,1)/2))</f>
        <v>PR3</v>
      </c>
      <c r="X20" s="64" t="str">
        <f>"EPN"&amp;((COUNTIF(W5:X19,2)/2))</f>
        <v>EPN1</v>
      </c>
      <c r="Y20" s="105" t="str">
        <f>"PR"&amp;((COUNTIF(Y5:Z19,1)/2))</f>
        <v>PR2</v>
      </c>
      <c r="Z20" s="106" t="str">
        <f>"EPN"&amp;((COUNTIF(Y5:Z19,2)/2))</f>
        <v>EPN1</v>
      </c>
      <c r="AA20" s="99"/>
      <c r="AB20" s="99"/>
      <c r="AC20" s="63"/>
      <c r="AD20" s="63"/>
      <c r="AF20" s="61"/>
      <c r="AG20" s="61"/>
      <c r="AH20" s="65">
        <f>SUM(AH5:AH19)</f>
        <v>31</v>
      </c>
      <c r="AI20" s="65">
        <f>IF(AH20="","",AH20)</f>
        <v>31</v>
      </c>
    </row>
    <row r="21" spans="1:39" ht="10.5" customHeight="1" x14ac:dyDescent="0.2">
      <c r="C21" s="140"/>
      <c r="D21" s="140"/>
      <c r="E21" s="140"/>
      <c r="F21" s="140"/>
      <c r="G21" s="140"/>
      <c r="H21" s="140"/>
      <c r="I21" s="140"/>
      <c r="J21" s="140"/>
      <c r="K21" s="146"/>
      <c r="L21" s="146"/>
      <c r="M21" s="147">
        <f>COUNTIF(M5:N19,1)/2+COUNTIF(M5:N19,2)/2</f>
        <v>3</v>
      </c>
      <c r="N21" s="136"/>
      <c r="O21" s="135">
        <f>COUNTIF(O5:P19,1)/2+COUNTIF(O5:P19,2)/2</f>
        <v>4</v>
      </c>
      <c r="P21" s="136"/>
      <c r="Q21" s="135">
        <f>COUNTIF(Q5:R19,1)/2+COUNTIF(Q5:R19,2)/2</f>
        <v>4</v>
      </c>
      <c r="R21" s="136"/>
      <c r="S21" s="135">
        <f>COUNTIF(S5:T19,1)/2+COUNTIF(S5:T19,2)/2</f>
        <v>4</v>
      </c>
      <c r="T21" s="136"/>
      <c r="U21" s="135">
        <f>COUNTIF(U5:V19,1)/2+COUNTIF(U5:V19,2)/2</f>
        <v>4</v>
      </c>
      <c r="V21" s="136"/>
      <c r="W21" s="135">
        <f>COUNTIF(W5:X19,1)/2+COUNTIF(W5:X19,2)/2</f>
        <v>4</v>
      </c>
      <c r="X21" s="136"/>
      <c r="Y21" s="135">
        <f>COUNTIF(Y5:Z19,1)/2+COUNTIF(Y5:Z19,2)/2</f>
        <v>3</v>
      </c>
      <c r="Z21" s="148"/>
      <c r="AA21" s="139"/>
      <c r="AB21" s="139"/>
      <c r="AC21" s="146"/>
      <c r="AD21" s="140"/>
    </row>
    <row r="22" spans="1:39" s="58" customFormat="1" ht="15.75" customHeight="1" x14ac:dyDescent="0.2">
      <c r="B22" s="123"/>
      <c r="C22" s="123"/>
      <c r="D22" s="129"/>
      <c r="E22" s="129"/>
      <c r="F22" s="129"/>
      <c r="G22" s="129"/>
      <c r="H22" s="129"/>
      <c r="I22" s="129"/>
      <c r="J22" s="129"/>
      <c r="K22" s="129"/>
      <c r="L22" s="129" t="s">
        <v>47</v>
      </c>
      <c r="M22" s="129"/>
      <c r="N22" s="129" t="s">
        <v>48</v>
      </c>
      <c r="O22" s="129"/>
      <c r="P22" s="129" t="s">
        <v>49</v>
      </c>
      <c r="Q22" s="129"/>
      <c r="R22" s="129" t="s">
        <v>50</v>
      </c>
      <c r="S22" s="129"/>
      <c r="T22" s="129" t="s">
        <v>51</v>
      </c>
      <c r="U22" s="129"/>
      <c r="V22" s="129" t="s">
        <v>52</v>
      </c>
      <c r="W22" s="129"/>
      <c r="X22" s="129" t="s">
        <v>53</v>
      </c>
      <c r="Y22" s="129"/>
      <c r="Z22" s="129" t="s">
        <v>54</v>
      </c>
      <c r="AA22" s="129"/>
      <c r="AB22" s="129"/>
      <c r="AC22" s="129"/>
      <c r="AD22" s="67"/>
      <c r="AE22" s="67"/>
      <c r="AF22" s="35"/>
      <c r="AG22" s="35"/>
      <c r="AM22" s="35"/>
    </row>
    <row r="23" spans="1:39" ht="16.5" customHeight="1" x14ac:dyDescent="0.2">
      <c r="AF23" s="68"/>
      <c r="AG23" s="68"/>
      <c r="AH23" s="68"/>
      <c r="AI23" s="68"/>
    </row>
    <row r="24" spans="1:39" ht="3.75" customHeight="1" thickBot="1" x14ac:dyDescent="0.4">
      <c r="A24" s="69"/>
      <c r="B24" s="69"/>
      <c r="C24" s="69"/>
      <c r="D24" s="69"/>
      <c r="E24" s="70"/>
      <c r="F24" s="70"/>
      <c r="G24" s="70"/>
      <c r="H24" s="70"/>
      <c r="I24" s="127"/>
      <c r="J24" s="127"/>
      <c r="K24" s="127"/>
      <c r="L24" s="127"/>
      <c r="M24" s="127"/>
      <c r="N24" s="127"/>
      <c r="O24" s="72"/>
      <c r="P24" s="73"/>
      <c r="Q24" s="73"/>
      <c r="R24" s="73"/>
    </row>
    <row r="25" spans="1:39" s="42" customFormat="1" ht="24" thickBot="1" x14ac:dyDescent="0.4">
      <c r="B25" s="43"/>
      <c r="C25" s="141" t="s">
        <v>55</v>
      </c>
      <c r="D25" s="141"/>
      <c r="E25" s="141"/>
      <c r="F25" s="141"/>
      <c r="G25" s="141"/>
      <c r="H25" s="142">
        <f>H3+1</f>
        <v>43656</v>
      </c>
      <c r="I25" s="142"/>
      <c r="J25" s="143" t="s">
        <v>28</v>
      </c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F25" s="144" t="s">
        <v>29</v>
      </c>
      <c r="AG25" s="145"/>
      <c r="AH25" s="44" t="s">
        <v>30</v>
      </c>
      <c r="AI25" s="44" t="s">
        <v>31</v>
      </c>
    </row>
    <row r="26" spans="1:39" ht="3.75" customHeight="1" thickBot="1" x14ac:dyDescent="0.25">
      <c r="AH26" s="74"/>
      <c r="AI26" s="74"/>
    </row>
    <row r="27" spans="1:39" ht="14.1" customHeight="1" thickBot="1" x14ac:dyDescent="0.25">
      <c r="A27" s="46"/>
      <c r="B27" s="47" t="s">
        <v>32</v>
      </c>
      <c r="C27" s="48"/>
      <c r="D27" s="48"/>
      <c r="E27" s="49"/>
      <c r="F27" s="49"/>
      <c r="G27" s="49"/>
      <c r="H27" s="49"/>
      <c r="I27" s="50">
        <v>5</v>
      </c>
      <c r="J27" s="53">
        <v>5</v>
      </c>
      <c r="K27" s="50">
        <v>5</v>
      </c>
      <c r="L27" s="53">
        <v>5</v>
      </c>
      <c r="M27" s="50">
        <v>5</v>
      </c>
      <c r="N27" s="53">
        <v>5</v>
      </c>
      <c r="O27" s="50">
        <v>5</v>
      </c>
      <c r="P27" s="53">
        <v>5</v>
      </c>
      <c r="Q27" s="50">
        <v>5</v>
      </c>
      <c r="R27" s="53">
        <v>5</v>
      </c>
      <c r="S27" s="50">
        <v>5</v>
      </c>
      <c r="T27" s="53">
        <v>5</v>
      </c>
      <c r="U27" s="50">
        <v>5</v>
      </c>
      <c r="V27" s="53">
        <v>5</v>
      </c>
      <c r="W27" s="50">
        <v>5</v>
      </c>
      <c r="X27" s="53">
        <v>5</v>
      </c>
      <c r="Y27" s="48" t="s">
        <v>33</v>
      </c>
      <c r="Z27" s="48" t="s">
        <v>33</v>
      </c>
      <c r="AA27" s="48"/>
      <c r="AB27" s="48"/>
      <c r="AC27" s="48"/>
      <c r="AD27" s="48"/>
      <c r="AE27" s="48" t="str">
        <f>IF(COUNTIF(M27:P27,5)=4,"-",COUNTIF(E27:AD27,9))</f>
        <v>-</v>
      </c>
      <c r="AF27" s="75" t="str">
        <f t="shared" ref="AF27:AF36" si="3">AF5</f>
        <v>BRUNO</v>
      </c>
      <c r="AG27" s="76"/>
      <c r="AH27" s="56">
        <f t="shared" ref="AH27:AH41" si="4">((COUNTIF(F27:AB27,8))+(COUNTIF(F27:AB27,1))+(COUNTIF(F27:AB27,2))+(COUNTIF(F27:AB27,3))+(COUNTIF(F27:AB27,4)))/2</f>
        <v>0</v>
      </c>
      <c r="AI27" s="57">
        <f t="shared" ref="AI27:AI41" si="5">AH5+AH27+AH48+AH69+AH90</f>
        <v>0</v>
      </c>
    </row>
    <row r="28" spans="1:39" ht="14.1" customHeight="1" thickBot="1" x14ac:dyDescent="0.25">
      <c r="A28" s="46"/>
      <c r="B28" s="47" t="s">
        <v>34</v>
      </c>
      <c r="C28" s="48"/>
      <c r="D28" s="48"/>
      <c r="E28" s="49"/>
      <c r="F28" s="49"/>
      <c r="G28" s="49"/>
      <c r="H28" s="49"/>
      <c r="I28" s="50"/>
      <c r="J28" s="53"/>
      <c r="K28" s="50"/>
      <c r="L28" s="51"/>
      <c r="M28" s="50">
        <v>1</v>
      </c>
      <c r="N28" s="51">
        <v>1</v>
      </c>
      <c r="O28" s="52">
        <v>9</v>
      </c>
      <c r="P28" s="53">
        <v>9</v>
      </c>
      <c r="Q28" s="50">
        <v>8</v>
      </c>
      <c r="R28" s="51">
        <v>8</v>
      </c>
      <c r="S28" s="52" t="s">
        <v>33</v>
      </c>
      <c r="T28" s="53" t="s">
        <v>33</v>
      </c>
      <c r="U28" s="50" t="s">
        <v>33</v>
      </c>
      <c r="V28" s="51" t="s">
        <v>33</v>
      </c>
      <c r="W28" s="52">
        <v>5</v>
      </c>
      <c r="X28" s="51">
        <v>5</v>
      </c>
      <c r="Y28" s="48" t="s">
        <v>33</v>
      </c>
      <c r="Z28" s="48"/>
      <c r="AA28" s="48"/>
      <c r="AB28" s="48"/>
      <c r="AC28" s="48"/>
      <c r="AD28" s="48"/>
      <c r="AE28" s="48">
        <f t="shared" ref="AE28:AE41" si="6">IF(COUNTIF(M28:P28,5)=4,"-",COUNTIF(E28:AD28,9))</f>
        <v>2</v>
      </c>
      <c r="AF28" s="75" t="str">
        <f t="shared" si="3"/>
        <v>CHRISTINE</v>
      </c>
      <c r="AG28" s="76"/>
      <c r="AH28" s="56">
        <f t="shared" si="4"/>
        <v>2</v>
      </c>
      <c r="AI28" s="57">
        <f t="shared" si="5"/>
        <v>12</v>
      </c>
    </row>
    <row r="29" spans="1:39" ht="14.1" customHeight="1" thickBot="1" x14ac:dyDescent="0.25">
      <c r="A29" s="46"/>
      <c r="B29" s="47" t="s">
        <v>35</v>
      </c>
      <c r="C29" s="48" t="s">
        <v>36</v>
      </c>
      <c r="D29" s="48"/>
      <c r="E29" s="49"/>
      <c r="F29" s="49"/>
      <c r="G29" s="49"/>
      <c r="H29" s="49"/>
      <c r="I29" s="50">
        <v>5</v>
      </c>
      <c r="J29" s="53">
        <v>5</v>
      </c>
      <c r="K29" s="50">
        <v>5</v>
      </c>
      <c r="L29" s="51">
        <v>5</v>
      </c>
      <c r="M29" s="50">
        <v>5</v>
      </c>
      <c r="N29" s="51">
        <v>5</v>
      </c>
      <c r="O29" s="52">
        <v>5</v>
      </c>
      <c r="P29" s="53">
        <v>5</v>
      </c>
      <c r="Q29" s="50">
        <v>5</v>
      </c>
      <c r="R29" s="51">
        <v>5</v>
      </c>
      <c r="S29" s="52">
        <v>5</v>
      </c>
      <c r="T29" s="53">
        <v>5</v>
      </c>
      <c r="U29" s="50">
        <v>5</v>
      </c>
      <c r="V29" s="51">
        <v>5</v>
      </c>
      <c r="W29" s="52">
        <v>5</v>
      </c>
      <c r="X29" s="51">
        <v>5</v>
      </c>
      <c r="Y29" s="48"/>
      <c r="Z29" s="48"/>
      <c r="AA29" s="48"/>
      <c r="AB29" s="48"/>
      <c r="AC29" s="48"/>
      <c r="AD29" s="48"/>
      <c r="AE29" s="48" t="str">
        <f t="shared" si="6"/>
        <v>-</v>
      </c>
      <c r="AF29" s="75" t="str">
        <f t="shared" si="3"/>
        <v>CORINNE</v>
      </c>
      <c r="AG29" s="76"/>
      <c r="AH29" s="56">
        <f t="shared" si="4"/>
        <v>0</v>
      </c>
      <c r="AI29" s="57">
        <f t="shared" si="5"/>
        <v>9</v>
      </c>
    </row>
    <row r="30" spans="1:39" ht="14.1" customHeight="1" thickBot="1" x14ac:dyDescent="0.25">
      <c r="A30" s="46"/>
      <c r="B30" s="47" t="s">
        <v>37</v>
      </c>
      <c r="C30" s="48"/>
      <c r="D30" s="48"/>
      <c r="E30" s="49"/>
      <c r="F30" s="49"/>
      <c r="G30" s="49"/>
      <c r="H30" s="49"/>
      <c r="I30" s="50"/>
      <c r="J30" s="53"/>
      <c r="K30" s="50"/>
      <c r="L30" s="51"/>
      <c r="M30" s="50">
        <v>2</v>
      </c>
      <c r="N30" s="51">
        <v>2</v>
      </c>
      <c r="O30" s="52">
        <v>9</v>
      </c>
      <c r="P30" s="53">
        <v>9</v>
      </c>
      <c r="Q30" s="50">
        <v>1</v>
      </c>
      <c r="R30" s="53">
        <v>1</v>
      </c>
      <c r="S30" s="50" t="s">
        <v>33</v>
      </c>
      <c r="T30" s="53" t="s">
        <v>33</v>
      </c>
      <c r="U30" s="50">
        <v>2</v>
      </c>
      <c r="V30" s="51">
        <v>2</v>
      </c>
      <c r="W30" s="52">
        <v>2</v>
      </c>
      <c r="X30" s="51">
        <v>2</v>
      </c>
      <c r="Y30" s="48"/>
      <c r="Z30" s="48"/>
      <c r="AA30" s="48"/>
      <c r="AB30" s="48"/>
      <c r="AC30" s="48"/>
      <c r="AD30" s="48"/>
      <c r="AE30" s="48">
        <f t="shared" si="6"/>
        <v>2</v>
      </c>
      <c r="AF30" s="75" t="str">
        <f t="shared" si="3"/>
        <v>FABIEN</v>
      </c>
      <c r="AG30" s="76"/>
      <c r="AH30" s="56">
        <f t="shared" si="4"/>
        <v>4</v>
      </c>
      <c r="AI30" s="57">
        <f t="shared" si="5"/>
        <v>11</v>
      </c>
    </row>
    <row r="31" spans="1:39" ht="14.1" customHeight="1" thickBot="1" x14ac:dyDescent="0.25">
      <c r="A31" s="46"/>
      <c r="B31" s="47" t="s">
        <v>38</v>
      </c>
      <c r="C31" s="48"/>
      <c r="D31" s="48"/>
      <c r="E31" s="49"/>
      <c r="F31" s="49"/>
      <c r="G31" s="49"/>
      <c r="H31" s="49"/>
      <c r="I31" s="50">
        <v>1</v>
      </c>
      <c r="J31" s="53">
        <v>1</v>
      </c>
      <c r="K31" s="50">
        <v>1</v>
      </c>
      <c r="L31" s="51">
        <v>1</v>
      </c>
      <c r="M31" s="50">
        <v>9</v>
      </c>
      <c r="N31" s="51">
        <v>9</v>
      </c>
      <c r="O31" s="52"/>
      <c r="P31" s="53"/>
      <c r="Q31" s="50"/>
      <c r="R31" s="51"/>
      <c r="S31" s="52"/>
      <c r="T31" s="53"/>
      <c r="U31" s="50" t="s">
        <v>33</v>
      </c>
      <c r="V31" s="51" t="s">
        <v>33</v>
      </c>
      <c r="W31" s="52">
        <v>1</v>
      </c>
      <c r="X31" s="51">
        <v>1</v>
      </c>
      <c r="Y31" s="48"/>
      <c r="Z31" s="48"/>
      <c r="AA31" s="48"/>
      <c r="AB31" s="48"/>
      <c r="AC31" s="48"/>
      <c r="AD31" s="48"/>
      <c r="AE31" s="48">
        <f t="shared" si="6"/>
        <v>2</v>
      </c>
      <c r="AF31" s="75" t="str">
        <f t="shared" si="3"/>
        <v>FLORINE</v>
      </c>
      <c r="AG31" s="76"/>
      <c r="AH31" s="56">
        <f t="shared" si="4"/>
        <v>3</v>
      </c>
      <c r="AI31" s="57">
        <f t="shared" si="5"/>
        <v>7</v>
      </c>
    </row>
    <row r="32" spans="1:39" ht="14.1" customHeight="1" thickBot="1" x14ac:dyDescent="0.25">
      <c r="A32" s="46"/>
      <c r="B32" s="47" t="s">
        <v>39</v>
      </c>
      <c r="C32" s="48"/>
      <c r="D32" s="48"/>
      <c r="E32" s="49"/>
      <c r="F32" s="49"/>
      <c r="G32" s="49"/>
      <c r="H32" s="49"/>
      <c r="I32" s="50">
        <v>5</v>
      </c>
      <c r="J32" s="53">
        <v>5</v>
      </c>
      <c r="K32" s="50">
        <v>5</v>
      </c>
      <c r="L32" s="53">
        <v>5</v>
      </c>
      <c r="M32" s="50">
        <v>5</v>
      </c>
      <c r="N32" s="53">
        <v>5</v>
      </c>
      <c r="O32" s="50">
        <v>5</v>
      </c>
      <c r="P32" s="53">
        <v>5</v>
      </c>
      <c r="Q32" s="50">
        <v>5</v>
      </c>
      <c r="R32" s="53">
        <v>5</v>
      </c>
      <c r="S32" s="50">
        <v>5</v>
      </c>
      <c r="T32" s="53">
        <v>5</v>
      </c>
      <c r="U32" s="50">
        <v>5</v>
      </c>
      <c r="V32" s="53">
        <v>5</v>
      </c>
      <c r="W32" s="50">
        <v>5</v>
      </c>
      <c r="X32" s="53">
        <v>5</v>
      </c>
      <c r="Y32" s="48"/>
      <c r="Z32" s="48"/>
      <c r="AA32" s="48"/>
      <c r="AB32" s="48"/>
      <c r="AC32" s="48"/>
      <c r="AD32" s="48"/>
      <c r="AE32" s="48" t="str">
        <f t="shared" si="6"/>
        <v>-</v>
      </c>
      <c r="AF32" s="75" t="str">
        <f t="shared" si="3"/>
        <v>LAURIE</v>
      </c>
      <c r="AG32" s="76"/>
      <c r="AH32" s="56">
        <f t="shared" si="4"/>
        <v>0</v>
      </c>
      <c r="AI32" s="57">
        <f t="shared" si="5"/>
        <v>0</v>
      </c>
    </row>
    <row r="33" spans="1:35" ht="14.1" customHeight="1" thickBot="1" x14ac:dyDescent="0.25">
      <c r="A33" s="46"/>
      <c r="B33" s="47" t="s">
        <v>40</v>
      </c>
      <c r="C33" s="48"/>
      <c r="D33" s="48"/>
      <c r="E33" s="49"/>
      <c r="F33" s="49"/>
      <c r="G33" s="49"/>
      <c r="H33" s="49"/>
      <c r="I33" s="50"/>
      <c r="J33" s="53"/>
      <c r="K33" s="50"/>
      <c r="L33" s="51"/>
      <c r="M33" s="50">
        <v>1</v>
      </c>
      <c r="N33" s="51">
        <v>1</v>
      </c>
      <c r="O33" s="52">
        <v>9</v>
      </c>
      <c r="P33" s="53">
        <v>9</v>
      </c>
      <c r="Q33" s="50" t="s">
        <v>33</v>
      </c>
      <c r="R33" s="51" t="s">
        <v>33</v>
      </c>
      <c r="S33" s="52">
        <v>1</v>
      </c>
      <c r="T33" s="53">
        <v>1</v>
      </c>
      <c r="U33" s="50">
        <v>1</v>
      </c>
      <c r="V33" s="51">
        <v>1</v>
      </c>
      <c r="W33" s="52">
        <v>8</v>
      </c>
      <c r="X33" s="51">
        <v>8</v>
      </c>
      <c r="Y33" s="48"/>
      <c r="Z33" s="48"/>
      <c r="AA33" s="48"/>
      <c r="AB33" s="48"/>
      <c r="AC33" s="48"/>
      <c r="AD33" s="48"/>
      <c r="AE33" s="48">
        <f t="shared" si="6"/>
        <v>2</v>
      </c>
      <c r="AF33" s="75" t="str">
        <f t="shared" si="3"/>
        <v>MARIE-ANGE</v>
      </c>
      <c r="AG33" s="76"/>
      <c r="AH33" s="56">
        <f t="shared" si="4"/>
        <v>4</v>
      </c>
      <c r="AI33" s="57">
        <f t="shared" si="5"/>
        <v>11</v>
      </c>
    </row>
    <row r="34" spans="1:35" ht="14.1" customHeight="1" thickBot="1" x14ac:dyDescent="0.25">
      <c r="A34" s="46"/>
      <c r="B34" s="47" t="s">
        <v>41</v>
      </c>
      <c r="C34" s="48"/>
      <c r="D34" s="48"/>
      <c r="E34" s="49"/>
      <c r="F34" s="49"/>
      <c r="G34" s="49"/>
      <c r="H34" s="49"/>
      <c r="I34" s="50"/>
      <c r="J34" s="53"/>
      <c r="K34" s="50"/>
      <c r="L34" s="51"/>
      <c r="M34" s="50">
        <v>9</v>
      </c>
      <c r="N34" s="51">
        <v>9</v>
      </c>
      <c r="O34" s="52">
        <v>1</v>
      </c>
      <c r="P34" s="53">
        <v>1</v>
      </c>
      <c r="Q34" s="50">
        <v>1</v>
      </c>
      <c r="R34" s="51">
        <v>1</v>
      </c>
      <c r="S34" s="52" t="s">
        <v>33</v>
      </c>
      <c r="T34" s="53" t="s">
        <v>33</v>
      </c>
      <c r="U34" s="50">
        <v>8</v>
      </c>
      <c r="V34" s="51">
        <v>8</v>
      </c>
      <c r="W34" s="52">
        <v>5</v>
      </c>
      <c r="X34" s="51">
        <v>5</v>
      </c>
      <c r="Y34" s="48"/>
      <c r="Z34" s="48"/>
      <c r="AA34" s="48"/>
      <c r="AB34" s="48"/>
      <c r="AC34" s="48"/>
      <c r="AD34" s="48"/>
      <c r="AE34" s="48">
        <f t="shared" si="6"/>
        <v>2</v>
      </c>
      <c r="AF34" s="75" t="str">
        <f t="shared" si="3"/>
        <v>MARINE</v>
      </c>
      <c r="AG34" s="76"/>
      <c r="AH34" s="56">
        <f t="shared" si="4"/>
        <v>3</v>
      </c>
      <c r="AI34" s="57">
        <f t="shared" si="5"/>
        <v>12.5</v>
      </c>
    </row>
    <row r="35" spans="1:35" ht="14.1" customHeight="1" thickBot="1" x14ac:dyDescent="0.25">
      <c r="A35" s="46"/>
      <c r="B35" s="47" t="s">
        <v>42</v>
      </c>
      <c r="C35" s="48"/>
      <c r="D35" s="48"/>
      <c r="E35" s="49"/>
      <c r="F35" s="49"/>
      <c r="G35" s="49"/>
      <c r="H35" s="49"/>
      <c r="I35" s="50"/>
      <c r="J35" s="53"/>
      <c r="K35" s="50"/>
      <c r="L35" s="51"/>
      <c r="M35" s="52">
        <v>6</v>
      </c>
      <c r="N35" s="53">
        <v>6</v>
      </c>
      <c r="O35" s="50">
        <v>5</v>
      </c>
      <c r="P35" s="51">
        <v>5</v>
      </c>
      <c r="Q35" s="52">
        <v>5</v>
      </c>
      <c r="R35" s="53">
        <v>5</v>
      </c>
      <c r="S35" s="50">
        <v>5</v>
      </c>
      <c r="T35" s="51">
        <v>5</v>
      </c>
      <c r="U35" s="52">
        <v>5</v>
      </c>
      <c r="V35" s="53">
        <v>5</v>
      </c>
      <c r="W35" s="50">
        <v>5</v>
      </c>
      <c r="X35" s="51">
        <v>5</v>
      </c>
      <c r="Y35" s="48"/>
      <c r="Z35" s="48"/>
      <c r="AA35" s="48"/>
      <c r="AB35" s="48"/>
      <c r="AC35" s="48"/>
      <c r="AD35" s="48"/>
      <c r="AE35" s="48">
        <f t="shared" si="6"/>
        <v>0</v>
      </c>
      <c r="AF35" s="75" t="str">
        <f t="shared" si="3"/>
        <v>MARJORIE</v>
      </c>
      <c r="AG35" s="76"/>
      <c r="AH35" s="56">
        <f t="shared" si="4"/>
        <v>0</v>
      </c>
      <c r="AI35" s="57">
        <f t="shared" si="5"/>
        <v>1</v>
      </c>
    </row>
    <row r="36" spans="1:35" ht="14.1" customHeight="1" thickBot="1" x14ac:dyDescent="0.25">
      <c r="A36" s="46"/>
      <c r="B36" s="47" t="s">
        <v>43</v>
      </c>
      <c r="C36" s="48"/>
      <c r="D36" s="48"/>
      <c r="E36" s="49"/>
      <c r="F36" s="49"/>
      <c r="G36" s="49"/>
      <c r="H36" s="49"/>
      <c r="I36" s="50" t="s">
        <v>33</v>
      </c>
      <c r="J36" s="53" t="s">
        <v>33</v>
      </c>
      <c r="K36" s="50" t="s">
        <v>33</v>
      </c>
      <c r="L36" s="51" t="s">
        <v>33</v>
      </c>
      <c r="M36" s="50">
        <v>9</v>
      </c>
      <c r="N36" s="51">
        <v>9</v>
      </c>
      <c r="O36" s="52">
        <v>8</v>
      </c>
      <c r="P36" s="53">
        <v>8</v>
      </c>
      <c r="Q36" s="50" t="s">
        <v>33</v>
      </c>
      <c r="R36" s="51" t="s">
        <v>33</v>
      </c>
      <c r="S36" s="52">
        <v>1</v>
      </c>
      <c r="T36" s="53">
        <v>1</v>
      </c>
      <c r="U36" s="50">
        <v>1</v>
      </c>
      <c r="V36" s="51">
        <v>1</v>
      </c>
      <c r="W36" s="52">
        <v>5</v>
      </c>
      <c r="X36" s="51">
        <v>5</v>
      </c>
      <c r="Y36" s="48" t="s">
        <v>33</v>
      </c>
      <c r="Z36" s="48"/>
      <c r="AA36" s="48"/>
      <c r="AB36" s="48"/>
      <c r="AC36" s="48"/>
      <c r="AD36" s="48"/>
      <c r="AE36" s="48">
        <f t="shared" si="6"/>
        <v>2</v>
      </c>
      <c r="AF36" s="75" t="str">
        <f t="shared" si="3"/>
        <v>SABINE</v>
      </c>
      <c r="AG36" s="76"/>
      <c r="AH36" s="56">
        <f t="shared" si="4"/>
        <v>3</v>
      </c>
      <c r="AI36" s="57">
        <f t="shared" si="5"/>
        <v>13</v>
      </c>
    </row>
    <row r="37" spans="1:35" ht="14.1" customHeight="1" thickBot="1" x14ac:dyDescent="0.25">
      <c r="A37" s="46"/>
      <c r="B37" s="47" t="s">
        <v>75</v>
      </c>
      <c r="C37" s="48"/>
      <c r="D37" s="48"/>
      <c r="E37" s="49"/>
      <c r="F37" s="49"/>
      <c r="G37" s="49"/>
      <c r="H37" s="49"/>
      <c r="I37" s="50">
        <v>2</v>
      </c>
      <c r="J37" s="53">
        <v>2</v>
      </c>
      <c r="K37" s="50">
        <v>2</v>
      </c>
      <c r="L37" s="51">
        <v>2</v>
      </c>
      <c r="M37" s="50">
        <v>9</v>
      </c>
      <c r="N37" s="51">
        <v>9</v>
      </c>
      <c r="O37" s="52">
        <v>2</v>
      </c>
      <c r="P37" s="53">
        <v>2</v>
      </c>
      <c r="Q37" s="50"/>
      <c r="R37" s="53"/>
      <c r="S37" s="52">
        <v>8</v>
      </c>
      <c r="T37" s="53">
        <v>8</v>
      </c>
      <c r="U37" s="50">
        <v>1</v>
      </c>
      <c r="V37" s="51">
        <v>1</v>
      </c>
      <c r="W37" s="52">
        <v>1</v>
      </c>
      <c r="X37" s="51">
        <v>1</v>
      </c>
      <c r="Y37" s="48"/>
      <c r="Z37" s="48"/>
      <c r="AA37" s="48"/>
      <c r="AB37" s="48"/>
      <c r="AC37" s="48"/>
      <c r="AD37" s="48"/>
      <c r="AE37" s="128">
        <f>IF(COUNTIF(M37:P37,5)=4,"-",COUNTIF(E37:AD37,9))</f>
        <v>2</v>
      </c>
      <c r="AF37" s="75" t="s">
        <v>75</v>
      </c>
      <c r="AG37" s="76"/>
      <c r="AH37" s="56">
        <f>((COUNTIF(F37:AB37,8))+(COUNTIF(F37:AB37,1))+(COUNTIF(F37:AB37,2))+(COUNTIF(F37:AB37,3))+(COUNTIF(F37:AB37,4)))/2</f>
        <v>6</v>
      </c>
      <c r="AI37" s="57">
        <f t="shared" si="5"/>
        <v>13</v>
      </c>
    </row>
    <row r="38" spans="1:35" ht="14.1" customHeight="1" thickBot="1" x14ac:dyDescent="0.25">
      <c r="A38" s="46"/>
      <c r="B38" s="47" t="s">
        <v>44</v>
      </c>
      <c r="C38" s="48"/>
      <c r="D38" s="48"/>
      <c r="E38" s="49"/>
      <c r="F38" s="49"/>
      <c r="G38" s="49"/>
      <c r="H38" s="49"/>
      <c r="I38" s="50">
        <v>1</v>
      </c>
      <c r="J38" s="53">
        <v>1</v>
      </c>
      <c r="K38" s="50">
        <v>1</v>
      </c>
      <c r="L38" s="51">
        <v>1</v>
      </c>
      <c r="M38" s="50">
        <v>9</v>
      </c>
      <c r="N38" s="51">
        <v>9</v>
      </c>
      <c r="O38" s="52" t="s">
        <v>33</v>
      </c>
      <c r="P38" s="53" t="s">
        <v>33</v>
      </c>
      <c r="Q38" s="50">
        <v>2</v>
      </c>
      <c r="R38" s="53">
        <v>2</v>
      </c>
      <c r="S38" s="50">
        <v>2</v>
      </c>
      <c r="T38" s="53">
        <v>2</v>
      </c>
      <c r="U38" s="50" t="s">
        <v>33</v>
      </c>
      <c r="V38" s="51" t="s">
        <v>33</v>
      </c>
      <c r="W38" s="52" t="s">
        <v>33</v>
      </c>
      <c r="X38" s="51"/>
      <c r="Y38" s="48"/>
      <c r="Z38" s="48"/>
      <c r="AA38" s="48"/>
      <c r="AB38" s="48"/>
      <c r="AC38" s="48"/>
      <c r="AD38" s="59"/>
      <c r="AE38" s="48">
        <f t="shared" si="6"/>
        <v>2</v>
      </c>
      <c r="AF38" s="75" t="str">
        <f>AF16</f>
        <v>VIOLAINE</v>
      </c>
      <c r="AG38" s="76"/>
      <c r="AH38" s="56">
        <f t="shared" si="4"/>
        <v>4</v>
      </c>
      <c r="AI38" s="57">
        <f t="shared" si="5"/>
        <v>11</v>
      </c>
    </row>
    <row r="39" spans="1:35" ht="14.1" customHeight="1" thickBot="1" x14ac:dyDescent="0.25">
      <c r="A39" s="46"/>
      <c r="B39" s="62" t="s">
        <v>76</v>
      </c>
      <c r="C39" s="48" t="s">
        <v>36</v>
      </c>
      <c r="D39" s="48"/>
      <c r="E39" s="49"/>
      <c r="F39" s="49"/>
      <c r="G39" s="49"/>
      <c r="H39" s="49"/>
      <c r="I39" s="50">
        <v>5</v>
      </c>
      <c r="J39" s="53">
        <v>5</v>
      </c>
      <c r="K39" s="50">
        <v>5</v>
      </c>
      <c r="L39" s="51">
        <v>5</v>
      </c>
      <c r="M39" s="50">
        <v>5</v>
      </c>
      <c r="N39" s="51">
        <v>5</v>
      </c>
      <c r="O39" s="52">
        <v>5</v>
      </c>
      <c r="P39" s="53">
        <v>5</v>
      </c>
      <c r="Q39" s="50">
        <v>5</v>
      </c>
      <c r="R39" s="51">
        <v>5</v>
      </c>
      <c r="S39" s="52">
        <v>5</v>
      </c>
      <c r="T39" s="53">
        <v>5</v>
      </c>
      <c r="U39" s="50">
        <v>5</v>
      </c>
      <c r="V39" s="51">
        <v>5</v>
      </c>
      <c r="W39" s="52">
        <v>5</v>
      </c>
      <c r="X39" s="51">
        <v>5</v>
      </c>
      <c r="Y39" s="48"/>
      <c r="Z39" s="48"/>
      <c r="AA39" s="48"/>
      <c r="AB39" s="48"/>
      <c r="AC39" s="48"/>
      <c r="AD39" s="59"/>
      <c r="AE39" s="48" t="str">
        <f t="shared" si="6"/>
        <v>-</v>
      </c>
      <c r="AF39" s="75" t="str">
        <f>AF17</f>
        <v>Lucas</v>
      </c>
      <c r="AG39" s="76"/>
      <c r="AH39" s="56">
        <f t="shared" si="4"/>
        <v>0</v>
      </c>
      <c r="AI39" s="57">
        <f t="shared" si="5"/>
        <v>7</v>
      </c>
    </row>
    <row r="40" spans="1:35" ht="12" customHeight="1" thickBot="1" x14ac:dyDescent="0.25">
      <c r="A40" s="46"/>
      <c r="B40" s="62" t="s">
        <v>20</v>
      </c>
      <c r="C40" s="48" t="s">
        <v>36</v>
      </c>
      <c r="D40" s="48"/>
      <c r="E40" s="49"/>
      <c r="F40" s="49"/>
      <c r="G40" s="49"/>
      <c r="H40" s="49"/>
      <c r="I40" s="50">
        <v>5</v>
      </c>
      <c r="J40" s="53">
        <v>5</v>
      </c>
      <c r="K40" s="50">
        <v>5</v>
      </c>
      <c r="L40" s="51">
        <v>5</v>
      </c>
      <c r="M40" s="50">
        <v>5</v>
      </c>
      <c r="N40" s="51">
        <v>5</v>
      </c>
      <c r="O40" s="52">
        <v>5</v>
      </c>
      <c r="P40" s="53">
        <v>5</v>
      </c>
      <c r="Q40" s="50">
        <v>5</v>
      </c>
      <c r="R40" s="51">
        <v>5</v>
      </c>
      <c r="S40" s="52">
        <v>5</v>
      </c>
      <c r="T40" s="53">
        <v>5</v>
      </c>
      <c r="U40" s="50">
        <v>5</v>
      </c>
      <c r="V40" s="51">
        <v>5</v>
      </c>
      <c r="W40" s="52">
        <v>5</v>
      </c>
      <c r="X40" s="51">
        <v>5</v>
      </c>
      <c r="Y40" s="48"/>
      <c r="Z40" s="48"/>
      <c r="AA40" s="48"/>
      <c r="AB40" s="48"/>
      <c r="AC40" s="48"/>
      <c r="AD40" s="48"/>
      <c r="AE40" s="48" t="str">
        <f t="shared" si="6"/>
        <v>-</v>
      </c>
      <c r="AF40" s="75" t="str">
        <f>AF18</f>
        <v>Emeline</v>
      </c>
      <c r="AG40" s="76"/>
      <c r="AH40" s="56">
        <f t="shared" si="4"/>
        <v>0</v>
      </c>
      <c r="AI40" s="57">
        <f t="shared" si="5"/>
        <v>7</v>
      </c>
    </row>
    <row r="41" spans="1:35" ht="12" customHeight="1" x14ac:dyDescent="0.2">
      <c r="A41" s="46"/>
      <c r="B41" s="62" t="s">
        <v>45</v>
      </c>
      <c r="C41" s="48" t="s">
        <v>36</v>
      </c>
      <c r="D41" s="60"/>
      <c r="E41" s="49"/>
      <c r="F41" s="49"/>
      <c r="G41" s="49"/>
      <c r="H41" s="49"/>
      <c r="I41" s="50">
        <v>5</v>
      </c>
      <c r="J41" s="53">
        <v>5</v>
      </c>
      <c r="K41" s="50">
        <v>5</v>
      </c>
      <c r="L41" s="51">
        <v>5</v>
      </c>
      <c r="M41" s="50">
        <v>5</v>
      </c>
      <c r="N41" s="51">
        <v>5</v>
      </c>
      <c r="O41" s="52">
        <v>5</v>
      </c>
      <c r="P41" s="53">
        <v>5</v>
      </c>
      <c r="Q41" s="50">
        <v>5</v>
      </c>
      <c r="R41" s="51">
        <v>5</v>
      </c>
      <c r="S41" s="52">
        <v>5</v>
      </c>
      <c r="T41" s="53">
        <v>5</v>
      </c>
      <c r="U41" s="50">
        <v>5</v>
      </c>
      <c r="V41" s="51">
        <v>5</v>
      </c>
      <c r="W41" s="52">
        <v>5</v>
      </c>
      <c r="X41" s="51">
        <v>5</v>
      </c>
      <c r="Y41" s="48"/>
      <c r="Z41" s="48"/>
      <c r="AA41" s="48"/>
      <c r="AB41" s="48"/>
      <c r="AC41" s="48"/>
      <c r="AD41" s="48"/>
      <c r="AE41" s="48" t="str">
        <f t="shared" si="6"/>
        <v>-</v>
      </c>
      <c r="AF41" s="75" t="str">
        <f>AF19</f>
        <v>Raphaël</v>
      </c>
      <c r="AG41" s="76"/>
      <c r="AH41" s="56">
        <f t="shared" si="4"/>
        <v>0</v>
      </c>
      <c r="AI41" s="57">
        <f t="shared" si="5"/>
        <v>12</v>
      </c>
    </row>
    <row r="42" spans="1:35" ht="12" customHeight="1" x14ac:dyDescent="0.2">
      <c r="B42" s="47"/>
      <c r="C42" s="63"/>
      <c r="D42" s="63"/>
      <c r="E42" s="63"/>
      <c r="F42" s="63"/>
      <c r="G42" s="63"/>
      <c r="H42" s="63"/>
      <c r="I42" s="119" t="str">
        <f>"PR"&amp;((COUNTIF(I27:J41,1)/2))</f>
        <v>PR2</v>
      </c>
      <c r="J42" s="113" t="str">
        <f>"EPN"&amp;((COUNTIF(I27:J41,2)/2))</f>
        <v>EPN1</v>
      </c>
      <c r="K42" s="64" t="str">
        <f>"PR"&amp;((COUNTIF(K27:L41,1)/2))</f>
        <v>PR2</v>
      </c>
      <c r="L42" s="64" t="str">
        <f>"EPN"&amp;((COUNTIF(K27:L41,2)/2))</f>
        <v>EPN1</v>
      </c>
      <c r="M42" s="64" t="str">
        <f>"PR"&amp;((COUNTIF(M27:N41,1)/2))</f>
        <v>PR2</v>
      </c>
      <c r="N42" s="64" t="str">
        <f>"EPN"&amp;((COUNTIF(M27:N41,2)/2))</f>
        <v>EPN1</v>
      </c>
      <c r="O42" s="64" t="str">
        <f>"PR"&amp;((COUNTIF(O27:P41,1)/2))</f>
        <v>PR1</v>
      </c>
      <c r="P42" s="64" t="str">
        <f>"EPN"&amp;((COUNTIF(O27:P41,2)/2))</f>
        <v>EPN1</v>
      </c>
      <c r="Q42" s="64" t="str">
        <f>"PR"&amp;((COUNTIF(Q27:R41,1)/2))</f>
        <v>PR2</v>
      </c>
      <c r="R42" s="64" t="str">
        <f>"EPN"&amp;((COUNTIF(Q27:R41,2)/2))</f>
        <v>EPN1</v>
      </c>
      <c r="S42" s="64" t="str">
        <f>"PR"&amp;((COUNTIF(S27:T41,1)/2))</f>
        <v>PR2</v>
      </c>
      <c r="T42" s="64" t="str">
        <f>"EPN"&amp;((COUNTIF(S27:T41,2)/2))</f>
        <v>EPN1</v>
      </c>
      <c r="U42" s="64" t="str">
        <f>"PR"&amp;((COUNTIF(U27:V41,1)/2))</f>
        <v>PR3</v>
      </c>
      <c r="V42" s="64" t="str">
        <f>"EPN"&amp;((COUNTIF(U27:V41,2)/2))</f>
        <v>EPN1</v>
      </c>
      <c r="W42" s="64" t="str">
        <f>"PR"&amp;((COUNTIF(W27:X41,1)/2))</f>
        <v>PR2</v>
      </c>
      <c r="X42" s="64" t="str">
        <f>"EPN"&amp;((COUNTIF(W27:X41,2)/2))</f>
        <v>EPN1</v>
      </c>
      <c r="Y42" s="63"/>
      <c r="Z42" s="63"/>
      <c r="AA42" s="63"/>
      <c r="AB42" s="63"/>
      <c r="AC42" s="63"/>
      <c r="AD42" s="63"/>
      <c r="AF42" s="77"/>
      <c r="AG42" s="77"/>
      <c r="AH42" s="65">
        <f>SUM(AH27:AH41)</f>
        <v>29</v>
      </c>
      <c r="AI42" s="65">
        <f>IF(AH42="","",AI20+AH42)</f>
        <v>60</v>
      </c>
    </row>
    <row r="43" spans="1:35" ht="10.5" customHeight="1" x14ac:dyDescent="0.2">
      <c r="C43" s="140"/>
      <c r="D43" s="140"/>
      <c r="E43" s="140"/>
      <c r="F43" s="140"/>
      <c r="G43" s="140"/>
      <c r="H43" s="140"/>
      <c r="I43" s="135">
        <f>COUNTIF(I27:J41,1)/2+COUNTIF(I27:J41,2)/2</f>
        <v>3</v>
      </c>
      <c r="J43" s="136"/>
      <c r="K43" s="135">
        <f>COUNTIF(K27:L41,1)/2+COUNTIF(K27:L41,2)/2</f>
        <v>3</v>
      </c>
      <c r="L43" s="136"/>
      <c r="M43" s="135">
        <f>COUNTIF(M27:N41,1)/2+COUNTIF(M27:N41,2)/2</f>
        <v>3</v>
      </c>
      <c r="N43" s="136"/>
      <c r="O43" s="135">
        <f>COUNTIF(O27:P41,1)/2+COUNTIF(O27:P41,2)/2</f>
        <v>2</v>
      </c>
      <c r="P43" s="136"/>
      <c r="Q43" s="135">
        <f>COUNTIF(Q27:R41,1)/2+COUNTIF(Q27:R41,2)/2</f>
        <v>3</v>
      </c>
      <c r="R43" s="136"/>
      <c r="S43" s="135">
        <f>COUNTIF(S27:T41,1)/2+COUNTIF(S27:T41,2)/2</f>
        <v>3</v>
      </c>
      <c r="T43" s="136"/>
      <c r="U43" s="135">
        <f>COUNTIF(U27:V41,1)/2+COUNTIF(U27:V41,2)/2</f>
        <v>4</v>
      </c>
      <c r="V43" s="136"/>
      <c r="W43" s="135">
        <f>COUNTIF(W27:X41,1)/2+COUNTIF(W27:X41,2)/2</f>
        <v>3</v>
      </c>
      <c r="X43" s="136"/>
      <c r="Y43" s="140"/>
      <c r="Z43" s="140"/>
      <c r="AA43" s="140"/>
      <c r="AB43" s="140"/>
      <c r="AC43" s="140"/>
      <c r="AD43" s="140"/>
      <c r="AF43" s="74"/>
      <c r="AG43" s="74"/>
    </row>
    <row r="44" spans="1:35" s="58" customFormat="1" ht="13.5" customHeight="1" x14ac:dyDescent="0.2">
      <c r="B44" s="123"/>
      <c r="C44" s="123"/>
      <c r="D44" s="129"/>
      <c r="E44" s="129"/>
      <c r="F44" s="129"/>
      <c r="G44" s="129"/>
      <c r="H44" s="129" t="s">
        <v>58</v>
      </c>
      <c r="I44" s="129"/>
      <c r="J44" s="129" t="s">
        <v>46</v>
      </c>
      <c r="K44" s="129"/>
      <c r="L44" s="129" t="s">
        <v>47</v>
      </c>
      <c r="M44" s="129"/>
      <c r="N44" s="129" t="s">
        <v>48</v>
      </c>
      <c r="O44" s="129"/>
      <c r="P44" s="129" t="s">
        <v>49</v>
      </c>
      <c r="Q44" s="129"/>
      <c r="R44" s="129" t="s">
        <v>50</v>
      </c>
      <c r="S44" s="129"/>
      <c r="T44" s="129" t="s">
        <v>51</v>
      </c>
      <c r="U44" s="129"/>
      <c r="V44" s="129" t="s">
        <v>52</v>
      </c>
      <c r="W44" s="129"/>
      <c r="X44" s="129" t="s">
        <v>53</v>
      </c>
      <c r="Y44" s="129"/>
      <c r="Z44" s="129"/>
      <c r="AA44" s="129"/>
      <c r="AB44" s="129"/>
      <c r="AC44" s="129"/>
      <c r="AD44" s="67"/>
      <c r="AE44" s="67"/>
      <c r="AF44" s="78"/>
      <c r="AG44" s="78"/>
    </row>
    <row r="45" spans="1:35" ht="3.75" customHeight="1" thickBot="1" x14ac:dyDescent="0.4">
      <c r="A45" s="69"/>
      <c r="B45" s="69"/>
      <c r="C45" s="69"/>
      <c r="D45" s="69"/>
      <c r="E45" s="70"/>
      <c r="F45" s="70"/>
      <c r="G45" s="70"/>
      <c r="H45" s="70"/>
      <c r="I45" s="127"/>
      <c r="J45" s="127"/>
      <c r="K45" s="127"/>
      <c r="L45" s="127"/>
      <c r="M45" s="127"/>
      <c r="N45" s="127"/>
      <c r="O45" s="72"/>
      <c r="P45" s="73"/>
      <c r="Q45" s="73"/>
      <c r="R45" s="73"/>
      <c r="AF45" s="74"/>
      <c r="AG45" s="74"/>
    </row>
    <row r="46" spans="1:35" s="42" customFormat="1" ht="24" thickBot="1" x14ac:dyDescent="0.4">
      <c r="B46" s="43"/>
      <c r="C46" s="150" t="s">
        <v>56</v>
      </c>
      <c r="D46" s="150"/>
      <c r="E46" s="150"/>
      <c r="F46" s="150"/>
      <c r="G46" s="150"/>
      <c r="H46" s="142">
        <f>H25+1</f>
        <v>43657</v>
      </c>
      <c r="I46" s="142"/>
      <c r="J46" s="143" t="s">
        <v>28</v>
      </c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F46" s="144" t="s">
        <v>29</v>
      </c>
      <c r="AG46" s="149"/>
      <c r="AH46" s="79" t="s">
        <v>30</v>
      </c>
      <c r="AI46" s="79" t="s">
        <v>31</v>
      </c>
    </row>
    <row r="47" spans="1:35" s="42" customFormat="1" ht="3" customHeight="1" thickBot="1" x14ac:dyDescent="0.4">
      <c r="C47" s="125"/>
      <c r="D47" s="125"/>
      <c r="E47" s="125"/>
      <c r="F47" s="125"/>
      <c r="G47" s="125"/>
      <c r="H47" s="122"/>
      <c r="I47" s="12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F47" s="83"/>
      <c r="AG47" s="124"/>
      <c r="AH47" s="79"/>
      <c r="AI47" s="79"/>
    </row>
    <row r="48" spans="1:35" ht="14.1" customHeight="1" thickBot="1" x14ac:dyDescent="0.25">
      <c r="A48" s="46"/>
      <c r="B48" s="47" t="s">
        <v>32</v>
      </c>
      <c r="C48" s="48"/>
      <c r="D48" s="48"/>
      <c r="E48" s="48"/>
      <c r="F48" s="48"/>
      <c r="G48" s="50"/>
      <c r="H48" s="51"/>
      <c r="I48" s="52"/>
      <c r="J48" s="53"/>
      <c r="K48" s="50"/>
      <c r="L48" s="51"/>
      <c r="M48" s="52">
        <v>9</v>
      </c>
      <c r="N48" s="53">
        <v>9</v>
      </c>
      <c r="O48" s="50">
        <v>9</v>
      </c>
      <c r="P48" s="51">
        <v>9</v>
      </c>
      <c r="Q48" s="52"/>
      <c r="R48" s="53"/>
      <c r="S48" s="50"/>
      <c r="T48" s="51"/>
      <c r="U48" s="52"/>
      <c r="V48" s="53"/>
      <c r="W48" s="50"/>
      <c r="X48" s="51"/>
      <c r="Y48" s="48"/>
      <c r="Z48" s="48"/>
      <c r="AA48" s="48"/>
      <c r="AB48" s="48"/>
      <c r="AC48" s="48"/>
      <c r="AD48" s="48"/>
      <c r="AE48" s="48">
        <f>IF(COUNTIF(M48:P48,5)=4,"-",COUNTIF(E48:AD48,9))</f>
        <v>4</v>
      </c>
      <c r="AF48" s="75" t="str">
        <f t="shared" ref="AF48:AF57" si="7">AF27</f>
        <v>BRUNO</v>
      </c>
      <c r="AG48" s="76"/>
      <c r="AH48" s="56">
        <f t="shared" ref="AH48:AH62" si="8">((COUNTIF(F48:AB48,8))+(COUNTIF(F48:AB48,1))+(COUNTIF(F48:AB48,2))+(COUNTIF(F48:AB48,3))+(COUNTIF(F48:AB48,4)))/2</f>
        <v>0</v>
      </c>
      <c r="AI48" s="85">
        <f t="shared" ref="AI48:AI62" si="9">AH5+AH27+AH48+AH69+AH90</f>
        <v>0</v>
      </c>
    </row>
    <row r="49" spans="1:35" ht="14.1" customHeight="1" thickBot="1" x14ac:dyDescent="0.25">
      <c r="A49" s="46"/>
      <c r="B49" s="47" t="s">
        <v>34</v>
      </c>
      <c r="C49" s="48"/>
      <c r="D49" s="48"/>
      <c r="E49" s="48"/>
      <c r="F49" s="48"/>
      <c r="G49" s="50"/>
      <c r="H49" s="51"/>
      <c r="I49" s="52"/>
      <c r="J49" s="53"/>
      <c r="K49" s="50"/>
      <c r="L49" s="51"/>
      <c r="M49" s="52">
        <v>9</v>
      </c>
      <c r="N49" s="53">
        <v>9</v>
      </c>
      <c r="O49" s="50">
        <v>9</v>
      </c>
      <c r="P49" s="51">
        <v>9</v>
      </c>
      <c r="Q49" s="52"/>
      <c r="R49" s="53"/>
      <c r="S49" s="50" t="s">
        <v>33</v>
      </c>
      <c r="T49" s="51" t="s">
        <v>33</v>
      </c>
      <c r="U49" s="52"/>
      <c r="V49" s="53"/>
      <c r="W49" s="50"/>
      <c r="X49" s="51"/>
      <c r="Y49" s="48"/>
      <c r="Z49" s="48"/>
      <c r="AA49" s="48"/>
      <c r="AB49" s="48"/>
      <c r="AC49" s="48"/>
      <c r="AD49" s="48"/>
      <c r="AE49" s="48">
        <f t="shared" ref="AE49:AE62" si="10">IF(COUNTIF(M49:P49,5)=4,"-",COUNTIF(E49:AD49,9))</f>
        <v>4</v>
      </c>
      <c r="AF49" s="75" t="str">
        <f t="shared" si="7"/>
        <v>CHRISTINE</v>
      </c>
      <c r="AG49" s="76"/>
      <c r="AH49" s="56">
        <f t="shared" si="8"/>
        <v>0</v>
      </c>
      <c r="AI49" s="85">
        <f t="shared" si="9"/>
        <v>12</v>
      </c>
    </row>
    <row r="50" spans="1:35" ht="14.1" customHeight="1" thickBot="1" x14ac:dyDescent="0.25">
      <c r="A50" s="46"/>
      <c r="B50" s="47" t="s">
        <v>35</v>
      </c>
      <c r="C50" s="48" t="s">
        <v>36</v>
      </c>
      <c r="D50" s="48"/>
      <c r="E50" s="48"/>
      <c r="F50" s="48"/>
      <c r="G50" s="50">
        <v>5</v>
      </c>
      <c r="H50" s="51">
        <v>5</v>
      </c>
      <c r="I50" s="52">
        <v>5</v>
      </c>
      <c r="J50" s="53">
        <v>5</v>
      </c>
      <c r="K50" s="50">
        <v>5</v>
      </c>
      <c r="L50" s="51">
        <v>5</v>
      </c>
      <c r="M50" s="52">
        <v>5</v>
      </c>
      <c r="N50" s="53">
        <v>5</v>
      </c>
      <c r="O50" s="50">
        <v>5</v>
      </c>
      <c r="P50" s="51">
        <v>5</v>
      </c>
      <c r="Q50" s="52">
        <v>5</v>
      </c>
      <c r="R50" s="53">
        <v>5</v>
      </c>
      <c r="S50" s="50">
        <v>5</v>
      </c>
      <c r="T50" s="51">
        <v>5</v>
      </c>
      <c r="U50" s="52">
        <v>5</v>
      </c>
      <c r="V50" s="53">
        <v>5</v>
      </c>
      <c r="W50" s="50">
        <v>5</v>
      </c>
      <c r="X50" s="51">
        <v>5</v>
      </c>
      <c r="Y50" s="48"/>
      <c r="Z50" s="48"/>
      <c r="AA50" s="48"/>
      <c r="AB50" s="48"/>
      <c r="AC50" s="48"/>
      <c r="AD50" s="48"/>
      <c r="AE50" s="48" t="str">
        <f t="shared" si="10"/>
        <v>-</v>
      </c>
      <c r="AF50" s="75" t="str">
        <f t="shared" si="7"/>
        <v>CORINNE</v>
      </c>
      <c r="AG50" s="76"/>
      <c r="AH50" s="56">
        <f t="shared" si="8"/>
        <v>0</v>
      </c>
      <c r="AI50" s="85">
        <f t="shared" si="9"/>
        <v>9</v>
      </c>
    </row>
    <row r="51" spans="1:35" ht="14.1" customHeight="1" thickBot="1" x14ac:dyDescent="0.25">
      <c r="A51" s="46"/>
      <c r="B51" s="47" t="s">
        <v>37</v>
      </c>
      <c r="C51" s="48"/>
      <c r="D51" s="48"/>
      <c r="E51" s="48"/>
      <c r="F51" s="48"/>
      <c r="G51" s="50"/>
      <c r="H51" s="51"/>
      <c r="I51" s="52"/>
      <c r="J51" s="53"/>
      <c r="K51" s="50"/>
      <c r="L51" s="51"/>
      <c r="M51" s="52">
        <v>9</v>
      </c>
      <c r="N51" s="53">
        <v>9</v>
      </c>
      <c r="O51" s="50">
        <v>9</v>
      </c>
      <c r="P51" s="51">
        <v>9</v>
      </c>
      <c r="Q51" s="52"/>
      <c r="R51" s="53"/>
      <c r="S51" s="50"/>
      <c r="T51" s="51"/>
      <c r="U51" s="52"/>
      <c r="V51" s="53"/>
      <c r="W51" s="50"/>
      <c r="X51" s="51"/>
      <c r="Y51" s="48"/>
      <c r="Z51" s="48"/>
      <c r="AA51" s="48"/>
      <c r="AB51" s="48"/>
      <c r="AC51" s="48"/>
      <c r="AD51" s="48"/>
      <c r="AE51" s="48">
        <f t="shared" si="10"/>
        <v>4</v>
      </c>
      <c r="AF51" s="75" t="str">
        <f t="shared" si="7"/>
        <v>FABIEN</v>
      </c>
      <c r="AG51" s="76"/>
      <c r="AH51" s="56">
        <f t="shared" si="8"/>
        <v>0</v>
      </c>
      <c r="AI51" s="85">
        <f t="shared" si="9"/>
        <v>11</v>
      </c>
    </row>
    <row r="52" spans="1:35" ht="14.1" customHeight="1" thickBot="1" x14ac:dyDescent="0.25">
      <c r="A52" s="46"/>
      <c r="B52" s="47" t="s">
        <v>38</v>
      </c>
      <c r="C52" s="48"/>
      <c r="D52" s="48"/>
      <c r="E52" s="48"/>
      <c r="F52" s="48"/>
      <c r="G52" s="50"/>
      <c r="H52" s="51"/>
      <c r="I52" s="52"/>
      <c r="J52" s="53"/>
      <c r="K52" s="50"/>
      <c r="L52" s="51"/>
      <c r="M52" s="52">
        <v>9</v>
      </c>
      <c r="N52" s="53">
        <v>9</v>
      </c>
      <c r="O52" s="50">
        <v>9</v>
      </c>
      <c r="P52" s="51">
        <v>9</v>
      </c>
      <c r="Q52" s="52"/>
      <c r="R52" s="53"/>
      <c r="S52" s="50"/>
      <c r="T52" s="51"/>
      <c r="U52" s="52"/>
      <c r="V52" s="53"/>
      <c r="W52" s="50"/>
      <c r="X52" s="51"/>
      <c r="Y52" s="48"/>
      <c r="Z52" s="48"/>
      <c r="AA52" s="48"/>
      <c r="AB52" s="48"/>
      <c r="AC52" s="48"/>
      <c r="AD52" s="48"/>
      <c r="AE52" s="48">
        <f t="shared" si="10"/>
        <v>4</v>
      </c>
      <c r="AF52" s="75" t="str">
        <f t="shared" si="7"/>
        <v>FLORINE</v>
      </c>
      <c r="AG52" s="76"/>
      <c r="AH52" s="56">
        <f t="shared" si="8"/>
        <v>0</v>
      </c>
      <c r="AI52" s="85">
        <f t="shared" si="9"/>
        <v>7</v>
      </c>
    </row>
    <row r="53" spans="1:35" ht="14.1" customHeight="1" thickBot="1" x14ac:dyDescent="0.25">
      <c r="A53" s="46"/>
      <c r="B53" s="47" t="s">
        <v>39</v>
      </c>
      <c r="C53" s="48"/>
      <c r="D53" s="48"/>
      <c r="E53" s="48"/>
      <c r="F53" s="48"/>
      <c r="G53" s="50"/>
      <c r="H53" s="51"/>
      <c r="I53" s="52"/>
      <c r="J53" s="53"/>
      <c r="K53" s="50"/>
      <c r="L53" s="51"/>
      <c r="M53" s="52">
        <v>9</v>
      </c>
      <c r="N53" s="53">
        <v>9</v>
      </c>
      <c r="O53" s="50">
        <v>9</v>
      </c>
      <c r="P53" s="51">
        <v>9</v>
      </c>
      <c r="Q53" s="52"/>
      <c r="R53" s="53"/>
      <c r="S53" s="50"/>
      <c r="T53" s="51"/>
      <c r="U53" s="52"/>
      <c r="V53" s="53"/>
      <c r="W53" s="50"/>
      <c r="X53" s="51"/>
      <c r="Y53" s="48"/>
      <c r="Z53" s="48"/>
      <c r="AA53" s="48"/>
      <c r="AB53" s="48"/>
      <c r="AC53" s="48"/>
      <c r="AD53" s="48"/>
      <c r="AE53" s="48">
        <f t="shared" si="10"/>
        <v>4</v>
      </c>
      <c r="AF53" s="75" t="str">
        <f t="shared" si="7"/>
        <v>LAURIE</v>
      </c>
      <c r="AG53" s="76"/>
      <c r="AH53" s="56">
        <f t="shared" si="8"/>
        <v>0</v>
      </c>
      <c r="AI53" s="85">
        <f t="shared" si="9"/>
        <v>0</v>
      </c>
    </row>
    <row r="54" spans="1:35" ht="14.1" customHeight="1" thickBot="1" x14ac:dyDescent="0.25">
      <c r="A54" s="46"/>
      <c r="B54" s="47" t="s">
        <v>40</v>
      </c>
      <c r="C54" s="48"/>
      <c r="D54" s="48"/>
      <c r="E54" s="48"/>
      <c r="F54" s="48"/>
      <c r="G54" s="50"/>
      <c r="H54" s="51"/>
      <c r="I54" s="52"/>
      <c r="J54" s="53"/>
      <c r="K54" s="50"/>
      <c r="L54" s="51"/>
      <c r="M54" s="52">
        <v>9</v>
      </c>
      <c r="N54" s="53">
        <v>9</v>
      </c>
      <c r="O54" s="50">
        <v>9</v>
      </c>
      <c r="P54" s="51">
        <v>9</v>
      </c>
      <c r="Q54" s="52"/>
      <c r="R54" s="53"/>
      <c r="S54" s="50"/>
      <c r="T54" s="51"/>
      <c r="U54" s="52"/>
      <c r="V54" s="53"/>
      <c r="W54" s="50"/>
      <c r="X54" s="51"/>
      <c r="Y54" s="48"/>
      <c r="Z54" s="48"/>
      <c r="AA54" s="48"/>
      <c r="AB54" s="48"/>
      <c r="AC54" s="48"/>
      <c r="AD54" s="48"/>
      <c r="AE54" s="48">
        <f t="shared" si="10"/>
        <v>4</v>
      </c>
      <c r="AF54" s="75" t="str">
        <f t="shared" si="7"/>
        <v>MARIE-ANGE</v>
      </c>
      <c r="AG54" s="76"/>
      <c r="AH54" s="56">
        <f t="shared" si="8"/>
        <v>0</v>
      </c>
      <c r="AI54" s="85">
        <f t="shared" si="9"/>
        <v>11</v>
      </c>
    </row>
    <row r="55" spans="1:35" ht="14.1" customHeight="1" thickBot="1" x14ac:dyDescent="0.25">
      <c r="A55" s="46"/>
      <c r="B55" s="47" t="s">
        <v>41</v>
      </c>
      <c r="C55" s="48"/>
      <c r="D55" s="48"/>
      <c r="E55" s="48"/>
      <c r="F55" s="49"/>
      <c r="G55" s="50" t="s">
        <v>33</v>
      </c>
      <c r="H55" s="51" t="s">
        <v>33</v>
      </c>
      <c r="I55" s="52" t="s">
        <v>33</v>
      </c>
      <c r="J55" s="53" t="s">
        <v>33</v>
      </c>
      <c r="K55" s="50" t="s">
        <v>33</v>
      </c>
      <c r="L55" s="51" t="s">
        <v>33</v>
      </c>
      <c r="M55" s="52">
        <v>9</v>
      </c>
      <c r="N55" s="53">
        <v>9</v>
      </c>
      <c r="O55" s="50">
        <v>9</v>
      </c>
      <c r="P55" s="51">
        <v>9</v>
      </c>
      <c r="Q55" s="52" t="s">
        <v>33</v>
      </c>
      <c r="R55" s="53" t="s">
        <v>33</v>
      </c>
      <c r="S55" s="50" t="s">
        <v>33</v>
      </c>
      <c r="T55" s="51" t="s">
        <v>33</v>
      </c>
      <c r="U55" s="52" t="s">
        <v>33</v>
      </c>
      <c r="V55" s="53" t="s">
        <v>33</v>
      </c>
      <c r="W55" s="50" t="s">
        <v>33</v>
      </c>
      <c r="X55" s="51" t="s">
        <v>33</v>
      </c>
      <c r="Y55" s="48"/>
      <c r="Z55" s="48"/>
      <c r="AA55" s="48"/>
      <c r="AB55" s="48"/>
      <c r="AC55" s="48"/>
      <c r="AD55" s="48"/>
      <c r="AE55" s="48">
        <f t="shared" si="10"/>
        <v>4</v>
      </c>
      <c r="AF55" s="75" t="str">
        <f t="shared" si="7"/>
        <v>MARINE</v>
      </c>
      <c r="AG55" s="76"/>
      <c r="AH55" s="56">
        <f t="shared" si="8"/>
        <v>0</v>
      </c>
      <c r="AI55" s="85">
        <f t="shared" si="9"/>
        <v>12.5</v>
      </c>
    </row>
    <row r="56" spans="1:35" ht="14.1" customHeight="1" thickBot="1" x14ac:dyDescent="0.25">
      <c r="A56" s="46"/>
      <c r="B56" s="47" t="s">
        <v>42</v>
      </c>
      <c r="C56" s="48"/>
      <c r="D56" s="48"/>
      <c r="E56" s="48"/>
      <c r="F56" s="49"/>
      <c r="G56" s="50"/>
      <c r="H56" s="51"/>
      <c r="I56" s="52"/>
      <c r="J56" s="53"/>
      <c r="K56" s="50"/>
      <c r="L56" s="51"/>
      <c r="M56" s="52">
        <v>6</v>
      </c>
      <c r="N56" s="53">
        <v>6</v>
      </c>
      <c r="O56" s="50">
        <v>9</v>
      </c>
      <c r="P56" s="51">
        <v>9</v>
      </c>
      <c r="Q56" s="52">
        <v>5</v>
      </c>
      <c r="R56" s="53">
        <v>5</v>
      </c>
      <c r="S56" s="50">
        <v>5</v>
      </c>
      <c r="T56" s="51">
        <v>5</v>
      </c>
      <c r="U56" s="52">
        <v>5</v>
      </c>
      <c r="V56" s="53">
        <v>5</v>
      </c>
      <c r="W56" s="50">
        <v>5</v>
      </c>
      <c r="X56" s="51">
        <v>5</v>
      </c>
      <c r="Y56" s="48"/>
      <c r="Z56" s="48"/>
      <c r="AA56" s="48"/>
      <c r="AB56" s="48"/>
      <c r="AC56" s="48"/>
      <c r="AD56" s="48"/>
      <c r="AE56" s="48">
        <f t="shared" si="10"/>
        <v>2</v>
      </c>
      <c r="AF56" s="75" t="str">
        <f t="shared" si="7"/>
        <v>MARJORIE</v>
      </c>
      <c r="AG56" s="76"/>
      <c r="AH56" s="56">
        <f t="shared" si="8"/>
        <v>0</v>
      </c>
      <c r="AI56" s="85">
        <f t="shared" si="9"/>
        <v>1</v>
      </c>
    </row>
    <row r="57" spans="1:35" ht="14.1" customHeight="1" thickBot="1" x14ac:dyDescent="0.25">
      <c r="A57" s="46"/>
      <c r="B57" s="47" t="s">
        <v>43</v>
      </c>
      <c r="C57" s="48"/>
      <c r="D57" s="48"/>
      <c r="E57" s="48"/>
      <c r="F57" s="49"/>
      <c r="G57" s="50" t="s">
        <v>33</v>
      </c>
      <c r="H57" s="51" t="s">
        <v>33</v>
      </c>
      <c r="I57" s="52" t="s">
        <v>33</v>
      </c>
      <c r="J57" s="53" t="s">
        <v>33</v>
      </c>
      <c r="K57" s="50" t="s">
        <v>33</v>
      </c>
      <c r="L57" s="51" t="s">
        <v>33</v>
      </c>
      <c r="M57" s="52">
        <v>9</v>
      </c>
      <c r="N57" s="53">
        <v>9</v>
      </c>
      <c r="O57" s="50">
        <v>9</v>
      </c>
      <c r="P57" s="51">
        <v>9</v>
      </c>
      <c r="Q57" s="52" t="s">
        <v>33</v>
      </c>
      <c r="R57" s="53" t="s">
        <v>33</v>
      </c>
      <c r="S57" s="50" t="s">
        <v>33</v>
      </c>
      <c r="T57" s="51" t="s">
        <v>33</v>
      </c>
      <c r="U57" s="52" t="s">
        <v>33</v>
      </c>
      <c r="V57" s="53" t="s">
        <v>33</v>
      </c>
      <c r="W57" s="50" t="s">
        <v>33</v>
      </c>
      <c r="X57" s="51" t="s">
        <v>33</v>
      </c>
      <c r="Y57" s="48"/>
      <c r="Z57" s="48"/>
      <c r="AA57" s="48"/>
      <c r="AB57" s="48"/>
      <c r="AC57" s="48"/>
      <c r="AD57" s="59"/>
      <c r="AE57" s="48">
        <f t="shared" si="10"/>
        <v>4</v>
      </c>
      <c r="AF57" s="75" t="str">
        <f t="shared" si="7"/>
        <v>SABINE</v>
      </c>
      <c r="AG57" s="76"/>
      <c r="AH57" s="56">
        <f t="shared" si="8"/>
        <v>0</v>
      </c>
      <c r="AI57" s="85">
        <f t="shared" si="9"/>
        <v>13</v>
      </c>
    </row>
    <row r="58" spans="1:35" ht="14.1" customHeight="1" thickBot="1" x14ac:dyDescent="0.25">
      <c r="A58" s="46"/>
      <c r="B58" s="47" t="s">
        <v>75</v>
      </c>
      <c r="C58" s="48" t="s">
        <v>36</v>
      </c>
      <c r="D58" s="48"/>
      <c r="E58" s="48"/>
      <c r="F58" s="49"/>
      <c r="G58" s="50">
        <v>5</v>
      </c>
      <c r="H58" s="51">
        <v>5</v>
      </c>
      <c r="I58" s="50">
        <v>5</v>
      </c>
      <c r="J58" s="51">
        <v>5</v>
      </c>
      <c r="K58" s="50">
        <v>5</v>
      </c>
      <c r="L58" s="51">
        <v>5</v>
      </c>
      <c r="M58" s="50">
        <v>5</v>
      </c>
      <c r="N58" s="51">
        <v>5</v>
      </c>
      <c r="O58" s="50">
        <v>5</v>
      </c>
      <c r="P58" s="51">
        <v>5</v>
      </c>
      <c r="Q58" s="50">
        <v>5</v>
      </c>
      <c r="R58" s="51">
        <v>5</v>
      </c>
      <c r="S58" s="50">
        <v>5</v>
      </c>
      <c r="T58" s="51">
        <v>5</v>
      </c>
      <c r="U58" s="50">
        <v>5</v>
      </c>
      <c r="V58" s="51">
        <v>5</v>
      </c>
      <c r="W58" s="50">
        <v>5</v>
      </c>
      <c r="X58" s="51">
        <v>5</v>
      </c>
      <c r="Y58" s="48"/>
      <c r="Z58" s="48"/>
      <c r="AA58" s="48"/>
      <c r="AB58" s="48"/>
      <c r="AC58" s="48"/>
      <c r="AD58" s="59"/>
      <c r="AE58" s="128" t="str">
        <f>IF(COUNTIF(M58:P58,5)=4,"-",COUNTIF(E58:AD58,9))</f>
        <v>-</v>
      </c>
      <c r="AF58" s="75" t="s">
        <v>75</v>
      </c>
      <c r="AG58" s="76"/>
      <c r="AH58" s="56">
        <f>((COUNTIF(F58:AB58,8))+(COUNTIF(F58:AB58,1))+(COUNTIF(F58:AB58,2))+(COUNTIF(F58:AB58,3))+(COUNTIF(F58:AB58,4)))/2</f>
        <v>0</v>
      </c>
      <c r="AI58" s="85">
        <f t="shared" si="9"/>
        <v>13</v>
      </c>
    </row>
    <row r="59" spans="1:35" ht="14.1" customHeight="1" thickBot="1" x14ac:dyDescent="0.25">
      <c r="A59" s="46"/>
      <c r="B59" s="47" t="s">
        <v>44</v>
      </c>
      <c r="C59" s="48"/>
      <c r="D59" s="60"/>
      <c r="E59" s="48"/>
      <c r="F59" s="48"/>
      <c r="G59" s="50"/>
      <c r="H59" s="51"/>
      <c r="I59" s="52"/>
      <c r="J59" s="53"/>
      <c r="K59" s="50"/>
      <c r="L59" s="51"/>
      <c r="M59" s="52">
        <v>9</v>
      </c>
      <c r="N59" s="53">
        <v>9</v>
      </c>
      <c r="O59" s="50">
        <v>9</v>
      </c>
      <c r="P59" s="51">
        <v>9</v>
      </c>
      <c r="Q59" s="52"/>
      <c r="R59" s="53"/>
      <c r="S59" s="50"/>
      <c r="T59" s="51"/>
      <c r="U59" s="52"/>
      <c r="V59" s="53"/>
      <c r="W59" s="50"/>
      <c r="X59" s="51"/>
      <c r="Y59" s="48"/>
      <c r="Z59" s="48"/>
      <c r="AA59" s="48"/>
      <c r="AB59" s="48"/>
      <c r="AC59" s="48"/>
      <c r="AD59" s="59"/>
      <c r="AE59" s="48">
        <f t="shared" si="10"/>
        <v>4</v>
      </c>
      <c r="AF59" s="75" t="str">
        <f>AF38</f>
        <v>VIOLAINE</v>
      </c>
      <c r="AG59" s="76"/>
      <c r="AH59" s="56">
        <f t="shared" si="8"/>
        <v>0</v>
      </c>
      <c r="AI59" s="85">
        <f t="shared" si="9"/>
        <v>11</v>
      </c>
    </row>
    <row r="60" spans="1:35" ht="14.1" customHeight="1" thickBot="1" x14ac:dyDescent="0.25">
      <c r="A60" s="46"/>
      <c r="B60" s="62" t="s">
        <v>76</v>
      </c>
      <c r="C60" s="48" t="s">
        <v>36</v>
      </c>
      <c r="D60" s="60"/>
      <c r="E60" s="48"/>
      <c r="F60" s="48"/>
      <c r="G60" s="50">
        <v>5</v>
      </c>
      <c r="H60" s="51">
        <v>5</v>
      </c>
      <c r="I60" s="52">
        <v>5</v>
      </c>
      <c r="J60" s="53">
        <v>5</v>
      </c>
      <c r="K60" s="50">
        <v>5</v>
      </c>
      <c r="L60" s="51">
        <v>5</v>
      </c>
      <c r="M60" s="52">
        <v>5</v>
      </c>
      <c r="N60" s="53">
        <v>5</v>
      </c>
      <c r="O60" s="50">
        <v>5</v>
      </c>
      <c r="P60" s="51">
        <v>5</v>
      </c>
      <c r="Q60" s="52">
        <v>5</v>
      </c>
      <c r="R60" s="53">
        <v>5</v>
      </c>
      <c r="S60" s="50">
        <v>5</v>
      </c>
      <c r="T60" s="51">
        <v>5</v>
      </c>
      <c r="U60" s="52">
        <v>5</v>
      </c>
      <c r="V60" s="53">
        <v>5</v>
      </c>
      <c r="W60" s="50">
        <v>5</v>
      </c>
      <c r="X60" s="51">
        <v>5</v>
      </c>
      <c r="Y60" s="48"/>
      <c r="Z60" s="48"/>
      <c r="AA60" s="48"/>
      <c r="AB60" s="48"/>
      <c r="AC60" s="48"/>
      <c r="AD60" s="59"/>
      <c r="AE60" s="48" t="str">
        <f t="shared" si="10"/>
        <v>-</v>
      </c>
      <c r="AF60" s="75" t="str">
        <f>AF39</f>
        <v>Lucas</v>
      </c>
      <c r="AG60" s="76"/>
      <c r="AH60" s="56">
        <f t="shared" si="8"/>
        <v>0</v>
      </c>
      <c r="AI60" s="85">
        <f t="shared" si="9"/>
        <v>7</v>
      </c>
    </row>
    <row r="61" spans="1:35" ht="12" customHeight="1" thickBot="1" x14ac:dyDescent="0.25">
      <c r="A61" s="46"/>
      <c r="B61" s="62" t="s">
        <v>20</v>
      </c>
      <c r="C61" s="48" t="s">
        <v>36</v>
      </c>
      <c r="D61" s="48"/>
      <c r="E61" s="48"/>
      <c r="F61" s="48"/>
      <c r="G61" s="50">
        <v>5</v>
      </c>
      <c r="H61" s="51">
        <v>5</v>
      </c>
      <c r="I61" s="52">
        <v>5</v>
      </c>
      <c r="J61" s="53">
        <v>5</v>
      </c>
      <c r="K61" s="50">
        <v>5</v>
      </c>
      <c r="L61" s="51">
        <v>5</v>
      </c>
      <c r="M61" s="52">
        <v>5</v>
      </c>
      <c r="N61" s="53">
        <v>5</v>
      </c>
      <c r="O61" s="50">
        <v>5</v>
      </c>
      <c r="P61" s="51">
        <v>5</v>
      </c>
      <c r="Q61" s="52">
        <v>5</v>
      </c>
      <c r="R61" s="53">
        <v>5</v>
      </c>
      <c r="S61" s="50">
        <v>5</v>
      </c>
      <c r="T61" s="51">
        <v>5</v>
      </c>
      <c r="U61" s="52">
        <v>5</v>
      </c>
      <c r="V61" s="53">
        <v>5</v>
      </c>
      <c r="W61" s="50">
        <v>5</v>
      </c>
      <c r="X61" s="51">
        <v>5</v>
      </c>
      <c r="Y61" s="48"/>
      <c r="Z61" s="48"/>
      <c r="AA61" s="48"/>
      <c r="AB61" s="48"/>
      <c r="AC61" s="48"/>
      <c r="AD61" s="48"/>
      <c r="AE61" s="48" t="str">
        <f t="shared" si="10"/>
        <v>-</v>
      </c>
      <c r="AF61" s="75" t="str">
        <f>AF40</f>
        <v>Emeline</v>
      </c>
      <c r="AG61" s="76"/>
      <c r="AH61" s="56">
        <f t="shared" si="8"/>
        <v>0</v>
      </c>
      <c r="AI61" s="85">
        <f t="shared" si="9"/>
        <v>7</v>
      </c>
    </row>
    <row r="62" spans="1:35" ht="12" customHeight="1" x14ac:dyDescent="0.2">
      <c r="A62" s="46"/>
      <c r="B62" s="62" t="s">
        <v>45</v>
      </c>
      <c r="C62" s="48" t="s">
        <v>36</v>
      </c>
      <c r="D62" s="48"/>
      <c r="E62" s="48"/>
      <c r="F62" s="48"/>
      <c r="G62" s="50">
        <v>5</v>
      </c>
      <c r="H62" s="51">
        <v>5</v>
      </c>
      <c r="I62" s="52">
        <v>5</v>
      </c>
      <c r="J62" s="53">
        <v>5</v>
      </c>
      <c r="K62" s="50">
        <v>5</v>
      </c>
      <c r="L62" s="51">
        <v>5</v>
      </c>
      <c r="M62" s="52">
        <v>5</v>
      </c>
      <c r="N62" s="53">
        <v>5</v>
      </c>
      <c r="O62" s="50">
        <v>5</v>
      </c>
      <c r="P62" s="51">
        <v>5</v>
      </c>
      <c r="Q62" s="52">
        <v>5</v>
      </c>
      <c r="R62" s="53">
        <v>5</v>
      </c>
      <c r="S62" s="50">
        <v>5</v>
      </c>
      <c r="T62" s="51">
        <v>5</v>
      </c>
      <c r="U62" s="52">
        <v>5</v>
      </c>
      <c r="V62" s="53">
        <v>5</v>
      </c>
      <c r="W62" s="50">
        <v>5</v>
      </c>
      <c r="X62" s="51">
        <v>5</v>
      </c>
      <c r="Y62" s="48"/>
      <c r="Z62" s="48"/>
      <c r="AA62" s="48"/>
      <c r="AB62" s="48"/>
      <c r="AC62" s="48"/>
      <c r="AD62" s="48"/>
      <c r="AE62" s="48" t="str">
        <f t="shared" si="10"/>
        <v>-</v>
      </c>
      <c r="AF62" s="75" t="str">
        <f>AF41</f>
        <v>Raphaël</v>
      </c>
      <c r="AG62" s="76"/>
      <c r="AH62" s="56">
        <f t="shared" si="8"/>
        <v>0</v>
      </c>
      <c r="AI62" s="85">
        <f t="shared" si="9"/>
        <v>12</v>
      </c>
    </row>
    <row r="63" spans="1:35" ht="12" customHeight="1" x14ac:dyDescent="0.2">
      <c r="B63" s="47"/>
      <c r="C63" s="63"/>
      <c r="D63" s="63"/>
      <c r="E63" s="63"/>
      <c r="F63" s="63"/>
      <c r="G63" s="64" t="str">
        <f>"PR"&amp;((COUNTIF(G48:H62,1)/2))</f>
        <v>PR0</v>
      </c>
      <c r="H63" s="64" t="str">
        <f>"EPN"&amp;((COUNTIF(G48:H62,2)/2))</f>
        <v>EPN0</v>
      </c>
      <c r="I63" s="64" t="str">
        <f>"PR"&amp;((COUNTIF(I48:J62,1)/2))</f>
        <v>PR0</v>
      </c>
      <c r="J63" s="64" t="str">
        <f>"EPN"&amp;((COUNTIF(I48:J62,2)/2))</f>
        <v>EPN0</v>
      </c>
      <c r="K63" s="64" t="str">
        <f>"PR"&amp;((COUNTIF(K48:L62,1)/2))</f>
        <v>PR0</v>
      </c>
      <c r="L63" s="64" t="str">
        <f>"EPN"&amp;((COUNTIF(K48:L62,2)/2))</f>
        <v>EPN0</v>
      </c>
      <c r="M63" s="64" t="str">
        <f>"PR"&amp;((COUNTIF(M48:N62,1)/2))</f>
        <v>PR0</v>
      </c>
      <c r="N63" s="64" t="str">
        <f>"EPN"&amp;((COUNTIF(M48:N62,2)/2))</f>
        <v>EPN0</v>
      </c>
      <c r="O63" s="64" t="str">
        <f>"PR"&amp;((COUNTIF(O48:P62,1)/2))</f>
        <v>PR0</v>
      </c>
      <c r="P63" s="64" t="str">
        <f>"EPN"&amp;((COUNTIF(O48:P62,2)/2))</f>
        <v>EPN0</v>
      </c>
      <c r="Q63" s="64" t="str">
        <f>"PR"&amp;((COUNTIF(Q48:R62,1)/2))</f>
        <v>PR0</v>
      </c>
      <c r="R63" s="64" t="str">
        <f>"EPN"&amp;((COUNTIF(Q48:R62,2)/2))</f>
        <v>EPN0</v>
      </c>
      <c r="S63" s="64" t="str">
        <f>"PR"&amp;((COUNTIF(S48:T62,1)/2))</f>
        <v>PR0</v>
      </c>
      <c r="T63" s="64" t="str">
        <f>"EPN"&amp;((COUNTIF(S48:T62,2)/2))</f>
        <v>EPN0</v>
      </c>
      <c r="U63" s="64" t="str">
        <f>"PR"&amp;((COUNTIF(U48:V62,1)/2))</f>
        <v>PR0</v>
      </c>
      <c r="V63" s="64" t="str">
        <f>"EPN"&amp;((COUNTIF(U48:V62,2)/2))</f>
        <v>EPN0</v>
      </c>
      <c r="W63" s="64" t="str">
        <f>"PR"&amp;((COUNTIF(W48:X62,1)/2))</f>
        <v>PR0</v>
      </c>
      <c r="X63" s="64" t="str">
        <f>"EPN"&amp;((COUNTIF(W48:X62,2)/2))</f>
        <v>EPN0</v>
      </c>
      <c r="Y63" s="63"/>
      <c r="Z63" s="63"/>
      <c r="AA63" s="63"/>
      <c r="AB63" s="63"/>
      <c r="AC63" s="63"/>
      <c r="AD63" s="63"/>
      <c r="AF63" s="77"/>
      <c r="AG63" s="77"/>
      <c r="AH63" s="65">
        <f>SUM(AH48:AH62)</f>
        <v>0</v>
      </c>
      <c r="AI63" s="65">
        <f>IF(AH63="","",AI42+AH63)</f>
        <v>60</v>
      </c>
    </row>
    <row r="64" spans="1:35" ht="10.5" customHeight="1" x14ac:dyDescent="0.2">
      <c r="C64" s="140"/>
      <c r="D64" s="140"/>
      <c r="E64" s="140"/>
      <c r="F64" s="140"/>
      <c r="G64" s="135">
        <f>COUNTIF(G48:H62,1)/2+COUNTIF(G48:H62,2)/2</f>
        <v>0</v>
      </c>
      <c r="H64" s="136"/>
      <c r="I64" s="135">
        <f>COUNTIF(I48:J62,1)/2+COUNTIF(I48:J62,2)/2</f>
        <v>0</v>
      </c>
      <c r="J64" s="136"/>
      <c r="K64" s="135">
        <f>COUNTIF(K48:L62,1)/2+COUNTIF(K48:L62,2)/2</f>
        <v>0</v>
      </c>
      <c r="L64" s="136"/>
      <c r="M64" s="135">
        <f>COUNTIF(M48:N62,1)/2+COUNTIF(M48:N62,2)/2</f>
        <v>0</v>
      </c>
      <c r="N64" s="136"/>
      <c r="O64" s="135">
        <f>COUNTIF(O48:P62,1)/2+COUNTIF(O48:P62,2)/2</f>
        <v>0</v>
      </c>
      <c r="P64" s="136"/>
      <c r="Q64" s="135">
        <f>COUNTIF(Q48:R62,1)/2+COUNTIF(Q48:R62,2)/2</f>
        <v>0</v>
      </c>
      <c r="R64" s="136"/>
      <c r="S64" s="135">
        <f>COUNTIF(S48:T62,1)/2+COUNTIF(S48:T62,2)/2</f>
        <v>0</v>
      </c>
      <c r="T64" s="136"/>
      <c r="U64" s="135">
        <f>COUNTIF(U48:V62,1)/2+COUNTIF(U48:V62,2)/2</f>
        <v>0</v>
      </c>
      <c r="V64" s="136"/>
      <c r="W64" s="135">
        <f>COUNTIF(W48:X62,1)/2+COUNTIF(W48:X62,2)/2</f>
        <v>0</v>
      </c>
      <c r="X64" s="136"/>
      <c r="Y64" s="140"/>
      <c r="Z64" s="140"/>
      <c r="AA64" s="140"/>
      <c r="AB64" s="140"/>
      <c r="AC64" s="140"/>
      <c r="AD64" s="140"/>
      <c r="AH64" s="74"/>
      <c r="AI64" s="74"/>
    </row>
    <row r="65" spans="1:35" s="58" customFormat="1" ht="13.5" customHeight="1" x14ac:dyDescent="0.2">
      <c r="B65" s="123"/>
      <c r="C65" s="123"/>
      <c r="D65" s="129"/>
      <c r="E65" s="129"/>
      <c r="F65" s="129" t="s">
        <v>57</v>
      </c>
      <c r="G65" s="129"/>
      <c r="H65" s="129" t="s">
        <v>58</v>
      </c>
      <c r="I65" s="129"/>
      <c r="J65" s="129" t="s">
        <v>46</v>
      </c>
      <c r="K65" s="129"/>
      <c r="L65" s="129" t="s">
        <v>47</v>
      </c>
      <c r="M65" s="129"/>
      <c r="N65" s="129" t="s">
        <v>48</v>
      </c>
      <c r="O65" s="129"/>
      <c r="P65" s="129" t="s">
        <v>49</v>
      </c>
      <c r="Q65" s="129"/>
      <c r="R65" s="129" t="s">
        <v>50</v>
      </c>
      <c r="S65" s="129"/>
      <c r="T65" s="129" t="s">
        <v>51</v>
      </c>
      <c r="U65" s="129"/>
      <c r="V65" s="129" t="s">
        <v>52</v>
      </c>
      <c r="W65" s="129"/>
      <c r="X65" s="129" t="s">
        <v>53</v>
      </c>
      <c r="Y65" s="129"/>
      <c r="Z65" s="129"/>
      <c r="AA65" s="129"/>
      <c r="AB65" s="129"/>
      <c r="AC65" s="129"/>
      <c r="AD65" s="67"/>
      <c r="AE65" s="67"/>
      <c r="AF65" s="68"/>
      <c r="AG65" s="68"/>
    </row>
    <row r="66" spans="1:35" ht="3.75" customHeight="1" thickBot="1" x14ac:dyDescent="0.4">
      <c r="A66" s="69"/>
      <c r="B66" s="69"/>
      <c r="C66" s="69"/>
      <c r="D66" s="69"/>
      <c r="E66" s="70"/>
      <c r="F66" s="70"/>
      <c r="G66" s="70"/>
      <c r="H66" s="70"/>
      <c r="I66" s="127"/>
      <c r="J66" s="127"/>
      <c r="K66" s="127"/>
      <c r="L66" s="127"/>
      <c r="M66" s="127"/>
      <c r="N66" s="127"/>
      <c r="O66" s="72"/>
      <c r="P66" s="73"/>
      <c r="Q66" s="73"/>
      <c r="R66" s="73"/>
      <c r="AH66" s="74"/>
      <c r="AI66" s="74"/>
    </row>
    <row r="67" spans="1:35" s="42" customFormat="1" ht="24" thickBot="1" x14ac:dyDescent="0.4">
      <c r="B67" s="43"/>
      <c r="C67" s="150" t="s">
        <v>59</v>
      </c>
      <c r="D67" s="150"/>
      <c r="E67" s="150"/>
      <c r="F67" s="150"/>
      <c r="G67" s="150"/>
      <c r="H67" s="142">
        <f>H46+1</f>
        <v>43658</v>
      </c>
      <c r="I67" s="142"/>
      <c r="J67" s="143" t="s">
        <v>79</v>
      </c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F67" s="151" t="s">
        <v>29</v>
      </c>
      <c r="AG67" s="152"/>
      <c r="AH67" s="44" t="s">
        <v>30</v>
      </c>
      <c r="AI67" s="44" t="s">
        <v>31</v>
      </c>
    </row>
    <row r="68" spans="1:35" ht="3.75" customHeight="1" thickBot="1" x14ac:dyDescent="0.25">
      <c r="AH68" s="74"/>
      <c r="AI68" s="74"/>
    </row>
    <row r="69" spans="1:35" ht="14.1" customHeight="1" thickBot="1" x14ac:dyDescent="0.25">
      <c r="A69" s="46"/>
      <c r="B69" s="47" t="s">
        <v>32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50">
        <v>5</v>
      </c>
      <c r="N69" s="53">
        <v>5</v>
      </c>
      <c r="O69" s="50">
        <v>5</v>
      </c>
      <c r="P69" s="53">
        <v>5</v>
      </c>
      <c r="Q69" s="50">
        <v>5</v>
      </c>
      <c r="R69" s="53">
        <v>5</v>
      </c>
      <c r="S69" s="50">
        <v>5</v>
      </c>
      <c r="T69" s="53">
        <v>5</v>
      </c>
      <c r="U69" s="50">
        <v>5</v>
      </c>
      <c r="V69" s="53">
        <v>5</v>
      </c>
      <c r="W69" s="50">
        <v>5</v>
      </c>
      <c r="X69" s="53">
        <v>5</v>
      </c>
      <c r="Y69" s="50">
        <v>5</v>
      </c>
      <c r="Z69" s="53">
        <v>5</v>
      </c>
      <c r="AA69" s="103"/>
      <c r="AB69" s="48"/>
      <c r="AC69" s="48"/>
      <c r="AD69" s="48"/>
      <c r="AE69" s="48" t="str">
        <f>IF(COUNTIF(M69:P69,5)=4,"-",COUNTIF(E69:AD69,9))</f>
        <v>-</v>
      </c>
      <c r="AF69" s="75" t="str">
        <f t="shared" ref="AF69:AF78" si="11">AF48</f>
        <v>BRUNO</v>
      </c>
      <c r="AG69" s="76"/>
      <c r="AH69" s="56">
        <f t="shared" ref="AH69:AH83" si="12">((COUNTIF(F69:AB69,8))+(COUNTIF(F69:AB69,1))+(COUNTIF(F69:AB69,2))+(COUNTIF(F69:AB69,3))+(COUNTIF(F69:AB69,4)))/2</f>
        <v>0</v>
      </c>
      <c r="AI69" s="85">
        <f t="shared" ref="AI69:AI83" si="13">AH5+AH27+AH48+AH69+AH90</f>
        <v>0</v>
      </c>
    </row>
    <row r="70" spans="1:35" ht="14.1" customHeight="1" thickBot="1" x14ac:dyDescent="0.25">
      <c r="A70" s="46"/>
      <c r="B70" s="47" t="s">
        <v>34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50">
        <v>9</v>
      </c>
      <c r="N70" s="53">
        <v>9</v>
      </c>
      <c r="O70" s="50" t="s">
        <v>33</v>
      </c>
      <c r="P70" s="51" t="s">
        <v>33</v>
      </c>
      <c r="Q70" s="50" t="s">
        <v>33</v>
      </c>
      <c r="R70" s="51" t="s">
        <v>33</v>
      </c>
      <c r="S70" s="50"/>
      <c r="T70" s="51"/>
      <c r="U70" s="50">
        <v>1</v>
      </c>
      <c r="V70" s="51">
        <v>1</v>
      </c>
      <c r="W70" s="50">
        <v>1</v>
      </c>
      <c r="X70" s="51">
        <v>1</v>
      </c>
      <c r="Y70" s="101">
        <v>5</v>
      </c>
      <c r="Z70" s="115">
        <v>5</v>
      </c>
      <c r="AA70" s="103"/>
      <c r="AB70" s="48"/>
      <c r="AC70" s="48"/>
      <c r="AD70" s="48"/>
      <c r="AE70" s="48">
        <f t="shared" ref="AE70:AE83" si="14">IF(COUNTIF(M70:P70,5)=4,"-",COUNTIF(E70:AD70,9))</f>
        <v>2</v>
      </c>
      <c r="AF70" s="75" t="str">
        <f t="shared" si="11"/>
        <v>CHRISTINE</v>
      </c>
      <c r="AG70" s="76"/>
      <c r="AH70" s="56">
        <f t="shared" si="12"/>
        <v>2</v>
      </c>
      <c r="AI70" s="85">
        <f t="shared" si="13"/>
        <v>12</v>
      </c>
    </row>
    <row r="71" spans="1:35" ht="14.1" customHeight="1" thickBot="1" x14ac:dyDescent="0.25">
      <c r="A71" s="46"/>
      <c r="B71" s="47" t="s">
        <v>35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50">
        <v>9</v>
      </c>
      <c r="N71" s="53">
        <v>9</v>
      </c>
      <c r="O71" s="50"/>
      <c r="P71" s="51"/>
      <c r="Q71" s="50"/>
      <c r="R71" s="51"/>
      <c r="S71" s="50">
        <v>1</v>
      </c>
      <c r="T71" s="51">
        <v>1</v>
      </c>
      <c r="U71" s="50">
        <v>1</v>
      </c>
      <c r="V71" s="51">
        <v>1</v>
      </c>
      <c r="W71" s="50" t="s">
        <v>33</v>
      </c>
      <c r="X71" s="51" t="s">
        <v>33</v>
      </c>
      <c r="Y71" s="101">
        <v>5</v>
      </c>
      <c r="Z71" s="115">
        <v>5</v>
      </c>
      <c r="AA71" s="103"/>
      <c r="AB71" s="48"/>
      <c r="AC71" s="48"/>
      <c r="AD71" s="48"/>
      <c r="AE71" s="48">
        <f t="shared" si="14"/>
        <v>2</v>
      </c>
      <c r="AF71" s="75" t="str">
        <f t="shared" si="11"/>
        <v>CORINNE</v>
      </c>
      <c r="AG71" s="76"/>
      <c r="AH71" s="56">
        <f t="shared" si="12"/>
        <v>2</v>
      </c>
      <c r="AI71" s="85">
        <f t="shared" si="13"/>
        <v>9</v>
      </c>
    </row>
    <row r="72" spans="1:35" ht="14.1" customHeight="1" thickBot="1" x14ac:dyDescent="0.25">
      <c r="A72" s="46"/>
      <c r="B72" s="47" t="s">
        <v>37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50">
        <v>9</v>
      </c>
      <c r="N72" s="53">
        <v>9</v>
      </c>
      <c r="O72" s="50">
        <v>2</v>
      </c>
      <c r="P72" s="51">
        <v>2</v>
      </c>
      <c r="Q72" s="50">
        <v>2</v>
      </c>
      <c r="R72" s="51">
        <v>2</v>
      </c>
      <c r="S72" s="50" t="s">
        <v>33</v>
      </c>
      <c r="T72" s="51" t="s">
        <v>33</v>
      </c>
      <c r="U72" s="50" t="s">
        <v>33</v>
      </c>
      <c r="V72" s="51" t="s">
        <v>33</v>
      </c>
      <c r="W72" s="50">
        <v>2</v>
      </c>
      <c r="X72" s="51">
        <v>2</v>
      </c>
      <c r="Y72" s="101">
        <v>2</v>
      </c>
      <c r="Z72" s="115">
        <v>2</v>
      </c>
      <c r="AA72" s="103"/>
      <c r="AB72" s="48"/>
      <c r="AC72" s="48"/>
      <c r="AD72" s="48"/>
      <c r="AE72" s="48">
        <f t="shared" si="14"/>
        <v>2</v>
      </c>
      <c r="AF72" s="75" t="str">
        <f t="shared" si="11"/>
        <v>FABIEN</v>
      </c>
      <c r="AG72" s="76"/>
      <c r="AH72" s="56">
        <f t="shared" si="12"/>
        <v>4</v>
      </c>
      <c r="AI72" s="85">
        <f t="shared" si="13"/>
        <v>11</v>
      </c>
    </row>
    <row r="73" spans="1:35" ht="14.1" customHeight="1" thickBot="1" x14ac:dyDescent="0.25">
      <c r="A73" s="46"/>
      <c r="B73" s="47" t="s">
        <v>38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50">
        <v>5</v>
      </c>
      <c r="N73" s="53">
        <v>5</v>
      </c>
      <c r="O73" s="50">
        <v>5</v>
      </c>
      <c r="P73" s="53">
        <v>5</v>
      </c>
      <c r="Q73" s="50">
        <v>5</v>
      </c>
      <c r="R73" s="53">
        <v>5</v>
      </c>
      <c r="S73" s="50">
        <v>5</v>
      </c>
      <c r="T73" s="53">
        <v>5</v>
      </c>
      <c r="U73" s="50">
        <v>5</v>
      </c>
      <c r="V73" s="53">
        <v>5</v>
      </c>
      <c r="W73" s="50">
        <v>5</v>
      </c>
      <c r="X73" s="53">
        <v>5</v>
      </c>
      <c r="Y73" s="50">
        <v>5</v>
      </c>
      <c r="Z73" s="53">
        <v>5</v>
      </c>
      <c r="AA73" s="103"/>
      <c r="AB73" s="48"/>
      <c r="AC73" s="48"/>
      <c r="AD73" s="48"/>
      <c r="AE73" s="48" t="str">
        <f t="shared" si="14"/>
        <v>-</v>
      </c>
      <c r="AF73" s="75" t="str">
        <f t="shared" si="11"/>
        <v>FLORINE</v>
      </c>
      <c r="AG73" s="76"/>
      <c r="AH73" s="56">
        <f t="shared" si="12"/>
        <v>0</v>
      </c>
      <c r="AI73" s="85">
        <f t="shared" si="13"/>
        <v>7</v>
      </c>
    </row>
    <row r="74" spans="1:35" ht="14.1" customHeight="1" thickBot="1" x14ac:dyDescent="0.25">
      <c r="A74" s="46"/>
      <c r="B74" s="47" t="s">
        <v>39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50">
        <v>5</v>
      </c>
      <c r="N74" s="53">
        <v>5</v>
      </c>
      <c r="O74" s="50">
        <v>5</v>
      </c>
      <c r="P74" s="53">
        <v>5</v>
      </c>
      <c r="Q74" s="50">
        <v>5</v>
      </c>
      <c r="R74" s="53">
        <v>5</v>
      </c>
      <c r="S74" s="50">
        <v>5</v>
      </c>
      <c r="T74" s="53">
        <v>5</v>
      </c>
      <c r="U74" s="50">
        <v>5</v>
      </c>
      <c r="V74" s="53">
        <v>5</v>
      </c>
      <c r="W74" s="50">
        <v>5</v>
      </c>
      <c r="X74" s="53">
        <v>5</v>
      </c>
      <c r="Y74" s="50">
        <v>5</v>
      </c>
      <c r="Z74" s="53">
        <v>5</v>
      </c>
      <c r="AA74" s="103"/>
      <c r="AB74" s="48"/>
      <c r="AC74" s="48"/>
      <c r="AD74" s="48"/>
      <c r="AE74" s="48" t="str">
        <f t="shared" si="14"/>
        <v>-</v>
      </c>
      <c r="AF74" s="75" t="str">
        <f t="shared" si="11"/>
        <v>LAURIE</v>
      </c>
      <c r="AG74" s="76"/>
      <c r="AH74" s="56">
        <f t="shared" si="12"/>
        <v>0</v>
      </c>
      <c r="AI74" s="85">
        <f t="shared" si="13"/>
        <v>0</v>
      </c>
    </row>
    <row r="75" spans="1:35" ht="14.1" customHeight="1" thickBot="1" x14ac:dyDescent="0.25">
      <c r="A75" s="46"/>
      <c r="B75" s="47" t="s">
        <v>40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50">
        <v>1</v>
      </c>
      <c r="N75" s="53">
        <v>1</v>
      </c>
      <c r="O75" s="50">
        <v>9</v>
      </c>
      <c r="P75" s="51">
        <v>9</v>
      </c>
      <c r="Q75" s="50">
        <v>1</v>
      </c>
      <c r="R75" s="51">
        <v>1</v>
      </c>
      <c r="S75" s="50"/>
      <c r="T75" s="51"/>
      <c r="U75" s="50"/>
      <c r="V75" s="51"/>
      <c r="W75" s="50">
        <v>1</v>
      </c>
      <c r="X75" s="51">
        <v>1</v>
      </c>
      <c r="Y75" s="101">
        <v>1</v>
      </c>
      <c r="Z75" s="115">
        <v>1</v>
      </c>
      <c r="AA75" s="103"/>
      <c r="AB75" s="48"/>
      <c r="AC75" s="48"/>
      <c r="AD75" s="48"/>
      <c r="AE75" s="48">
        <f t="shared" si="14"/>
        <v>2</v>
      </c>
      <c r="AF75" s="75" t="str">
        <f t="shared" si="11"/>
        <v>MARIE-ANGE</v>
      </c>
      <c r="AG75" s="76"/>
      <c r="AH75" s="56">
        <f t="shared" si="12"/>
        <v>4</v>
      </c>
      <c r="AI75" s="85">
        <f t="shared" si="13"/>
        <v>11</v>
      </c>
    </row>
    <row r="76" spans="1:35" ht="14.1" customHeight="1" thickBot="1" x14ac:dyDescent="0.25">
      <c r="A76" s="46"/>
      <c r="B76" s="47" t="s">
        <v>41</v>
      </c>
      <c r="C76" s="48"/>
      <c r="D76" s="48"/>
      <c r="E76" s="48"/>
      <c r="F76" s="48"/>
      <c r="G76" s="48"/>
      <c r="H76" s="48"/>
      <c r="I76" s="48"/>
      <c r="J76" s="48"/>
      <c r="K76" s="48"/>
      <c r="L76" s="49"/>
      <c r="M76" s="50">
        <v>9</v>
      </c>
      <c r="N76" s="53">
        <v>9</v>
      </c>
      <c r="O76" s="50">
        <v>1</v>
      </c>
      <c r="P76" s="51">
        <v>1</v>
      </c>
      <c r="Q76" s="50" t="s">
        <v>33</v>
      </c>
      <c r="R76" s="51">
        <v>4</v>
      </c>
      <c r="S76" s="50">
        <v>4</v>
      </c>
      <c r="T76" s="51">
        <v>4</v>
      </c>
      <c r="U76" s="50">
        <v>4</v>
      </c>
      <c r="V76" s="51">
        <v>4</v>
      </c>
      <c r="W76" s="50" t="s">
        <v>33</v>
      </c>
      <c r="X76" s="51" t="s">
        <v>33</v>
      </c>
      <c r="Y76" s="101">
        <v>5</v>
      </c>
      <c r="Z76" s="115">
        <v>5</v>
      </c>
      <c r="AA76" s="103"/>
      <c r="AB76" s="48"/>
      <c r="AC76" s="48"/>
      <c r="AD76" s="48"/>
      <c r="AE76" s="48">
        <f t="shared" si="14"/>
        <v>2</v>
      </c>
      <c r="AF76" s="75" t="str">
        <f t="shared" si="11"/>
        <v>MARINE</v>
      </c>
      <c r="AG76" s="76"/>
      <c r="AH76" s="56">
        <f t="shared" si="12"/>
        <v>3.5</v>
      </c>
      <c r="AI76" s="85">
        <f t="shared" si="13"/>
        <v>12.5</v>
      </c>
    </row>
    <row r="77" spans="1:35" ht="14.1" customHeight="1" thickBot="1" x14ac:dyDescent="0.25">
      <c r="A77" s="46"/>
      <c r="B77" s="47" t="s">
        <v>42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52">
        <v>6</v>
      </c>
      <c r="N77" s="53">
        <v>6</v>
      </c>
      <c r="O77" s="50">
        <v>9</v>
      </c>
      <c r="P77" s="51">
        <v>9</v>
      </c>
      <c r="Q77" s="50">
        <v>5</v>
      </c>
      <c r="R77" s="51">
        <v>5</v>
      </c>
      <c r="S77" s="50">
        <v>5</v>
      </c>
      <c r="T77" s="51">
        <v>5</v>
      </c>
      <c r="U77" s="50">
        <v>5</v>
      </c>
      <c r="V77" s="51">
        <v>5</v>
      </c>
      <c r="W77" s="50">
        <v>5</v>
      </c>
      <c r="X77" s="51">
        <v>5</v>
      </c>
      <c r="Y77" s="101">
        <v>5</v>
      </c>
      <c r="Z77" s="115">
        <v>5</v>
      </c>
      <c r="AA77" s="103"/>
      <c r="AB77" s="48"/>
      <c r="AC77" s="48"/>
      <c r="AD77" s="48"/>
      <c r="AE77" s="48">
        <f t="shared" si="14"/>
        <v>2</v>
      </c>
      <c r="AF77" s="75" t="str">
        <f t="shared" si="11"/>
        <v>MARJORIE</v>
      </c>
      <c r="AG77" s="76"/>
      <c r="AH77" s="56">
        <f t="shared" si="12"/>
        <v>0</v>
      </c>
      <c r="AI77" s="85">
        <f t="shared" si="13"/>
        <v>1</v>
      </c>
    </row>
    <row r="78" spans="1:35" ht="14.1" customHeight="1" thickBot="1" x14ac:dyDescent="0.25">
      <c r="A78" s="46"/>
      <c r="B78" s="47" t="s">
        <v>43</v>
      </c>
      <c r="C78" s="48"/>
      <c r="D78" s="48"/>
      <c r="E78" s="48"/>
      <c r="F78" s="48"/>
      <c r="G78" s="48"/>
      <c r="H78" s="48"/>
      <c r="I78" s="48"/>
      <c r="J78" s="48"/>
      <c r="K78" s="48"/>
      <c r="L78" s="49"/>
      <c r="M78" s="50">
        <v>9</v>
      </c>
      <c r="N78" s="53">
        <v>9</v>
      </c>
      <c r="O78" s="50"/>
      <c r="P78" s="51"/>
      <c r="Q78" s="50">
        <v>1</v>
      </c>
      <c r="R78" s="51">
        <v>1</v>
      </c>
      <c r="S78" s="50">
        <v>1</v>
      </c>
      <c r="T78" s="51">
        <v>1</v>
      </c>
      <c r="U78" s="50" t="s">
        <v>33</v>
      </c>
      <c r="V78" s="51" t="s">
        <v>33</v>
      </c>
      <c r="W78" s="50"/>
      <c r="X78" s="51"/>
      <c r="Y78" s="101">
        <v>5</v>
      </c>
      <c r="Z78" s="115">
        <v>5</v>
      </c>
      <c r="AA78" s="103"/>
      <c r="AB78" s="48"/>
      <c r="AC78" s="48"/>
      <c r="AD78" s="48"/>
      <c r="AE78" s="48">
        <f t="shared" si="14"/>
        <v>2</v>
      </c>
      <c r="AF78" s="75" t="str">
        <f t="shared" si="11"/>
        <v>SABINE</v>
      </c>
      <c r="AG78" s="76"/>
      <c r="AH78" s="56">
        <f t="shared" si="12"/>
        <v>2</v>
      </c>
      <c r="AI78" s="85">
        <f t="shared" si="13"/>
        <v>13</v>
      </c>
    </row>
    <row r="79" spans="1:35" ht="14.1" customHeight="1" thickBot="1" x14ac:dyDescent="0.25">
      <c r="A79" s="46"/>
      <c r="B79" s="47" t="s">
        <v>75</v>
      </c>
      <c r="C79" s="48" t="s">
        <v>36</v>
      </c>
      <c r="D79" s="48"/>
      <c r="E79" s="48"/>
      <c r="F79" s="48"/>
      <c r="G79" s="48"/>
      <c r="H79" s="48"/>
      <c r="I79" s="48"/>
      <c r="J79" s="48"/>
      <c r="K79" s="48"/>
      <c r="L79" s="49"/>
      <c r="M79" s="50">
        <v>5</v>
      </c>
      <c r="N79" s="53">
        <v>5</v>
      </c>
      <c r="O79" s="50">
        <v>5</v>
      </c>
      <c r="P79" s="53">
        <v>5</v>
      </c>
      <c r="Q79" s="50">
        <v>5</v>
      </c>
      <c r="R79" s="53">
        <v>5</v>
      </c>
      <c r="S79" s="50">
        <v>5</v>
      </c>
      <c r="T79" s="53">
        <v>5</v>
      </c>
      <c r="U79" s="50">
        <v>5</v>
      </c>
      <c r="V79" s="53">
        <v>5</v>
      </c>
      <c r="W79" s="50">
        <v>5</v>
      </c>
      <c r="X79" s="53">
        <v>5</v>
      </c>
      <c r="Y79" s="50">
        <v>5</v>
      </c>
      <c r="Z79" s="53">
        <v>5</v>
      </c>
      <c r="AA79" s="103"/>
      <c r="AB79" s="48"/>
      <c r="AC79" s="48"/>
      <c r="AD79" s="48"/>
      <c r="AE79" s="128" t="str">
        <f>IF(COUNTIF(M79:P79,5)=4,"-",COUNTIF(E79:AD79,9))</f>
        <v>-</v>
      </c>
      <c r="AF79" s="75" t="s">
        <v>75</v>
      </c>
      <c r="AG79" s="76"/>
      <c r="AH79" s="56">
        <f>((COUNTIF(F79:AB79,8))+(COUNTIF(F79:AB79,1))+(COUNTIF(F79:AB79,2))+(COUNTIF(F79:AB79,3))+(COUNTIF(F79:AB79,4)))/2</f>
        <v>0</v>
      </c>
      <c r="AI79" s="85">
        <f t="shared" si="13"/>
        <v>13</v>
      </c>
    </row>
    <row r="80" spans="1:35" ht="14.1" customHeight="1" thickBot="1" x14ac:dyDescent="0.25">
      <c r="A80" s="46"/>
      <c r="B80" s="47" t="s">
        <v>44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50">
        <v>2</v>
      </c>
      <c r="N80" s="53">
        <v>2</v>
      </c>
      <c r="O80" s="50">
        <v>9</v>
      </c>
      <c r="P80" s="51">
        <v>9</v>
      </c>
      <c r="Q80" s="50" t="s">
        <v>33</v>
      </c>
      <c r="R80" s="51" t="s">
        <v>33</v>
      </c>
      <c r="S80" s="50">
        <v>2</v>
      </c>
      <c r="T80" s="51">
        <v>2</v>
      </c>
      <c r="U80" s="50">
        <v>2</v>
      </c>
      <c r="V80" s="51">
        <v>2</v>
      </c>
      <c r="W80" s="50" t="s">
        <v>33</v>
      </c>
      <c r="X80" s="51" t="s">
        <v>33</v>
      </c>
      <c r="Y80" s="101" t="s">
        <v>33</v>
      </c>
      <c r="Z80" s="115" t="s">
        <v>33</v>
      </c>
      <c r="AA80" s="103"/>
      <c r="AB80" s="48"/>
      <c r="AC80" s="48"/>
      <c r="AD80" s="48"/>
      <c r="AE80" s="48">
        <f t="shared" si="14"/>
        <v>2</v>
      </c>
      <c r="AF80" s="75" t="str">
        <f>AF59</f>
        <v>VIOLAINE</v>
      </c>
      <c r="AG80" s="76"/>
      <c r="AH80" s="56">
        <f t="shared" si="12"/>
        <v>3</v>
      </c>
      <c r="AI80" s="85">
        <f t="shared" si="13"/>
        <v>11</v>
      </c>
    </row>
    <row r="81" spans="1:35" ht="14.1" customHeight="1" thickBot="1" x14ac:dyDescent="0.25">
      <c r="A81" s="46"/>
      <c r="B81" s="62" t="s">
        <v>76</v>
      </c>
      <c r="C81" s="48" t="s">
        <v>36</v>
      </c>
      <c r="D81" s="48"/>
      <c r="E81" s="48"/>
      <c r="F81" s="48"/>
      <c r="G81" s="48"/>
      <c r="H81" s="48"/>
      <c r="I81" s="48"/>
      <c r="J81" s="48"/>
      <c r="K81" s="48"/>
      <c r="L81" s="48"/>
      <c r="M81" s="50">
        <v>5</v>
      </c>
      <c r="N81" s="53">
        <v>5</v>
      </c>
      <c r="O81" s="50">
        <v>5</v>
      </c>
      <c r="P81" s="51">
        <v>5</v>
      </c>
      <c r="Q81" s="52">
        <v>5</v>
      </c>
      <c r="R81" s="53">
        <v>5</v>
      </c>
      <c r="S81" s="50">
        <v>5</v>
      </c>
      <c r="T81" s="51">
        <v>5</v>
      </c>
      <c r="U81" s="52">
        <v>5</v>
      </c>
      <c r="V81" s="53">
        <v>5</v>
      </c>
      <c r="W81" s="50">
        <v>5</v>
      </c>
      <c r="X81" s="51">
        <v>5</v>
      </c>
      <c r="Y81" s="100">
        <v>5</v>
      </c>
      <c r="Z81" s="116">
        <v>5</v>
      </c>
      <c r="AA81" s="103"/>
      <c r="AB81" s="48"/>
      <c r="AC81" s="48"/>
      <c r="AD81" s="59"/>
      <c r="AE81" s="48" t="str">
        <f t="shared" si="14"/>
        <v>-</v>
      </c>
      <c r="AF81" s="75" t="str">
        <f>AF60</f>
        <v>Lucas</v>
      </c>
      <c r="AG81" s="76"/>
      <c r="AH81" s="56">
        <f t="shared" si="12"/>
        <v>0</v>
      </c>
      <c r="AI81" s="85">
        <f t="shared" si="13"/>
        <v>7</v>
      </c>
    </row>
    <row r="82" spans="1:35" ht="14.1" customHeight="1" thickBot="1" x14ac:dyDescent="0.25">
      <c r="A82" s="46"/>
      <c r="B82" s="62" t="s">
        <v>20</v>
      </c>
      <c r="C82" s="48" t="s">
        <v>36</v>
      </c>
      <c r="D82" s="60"/>
      <c r="E82" s="48"/>
      <c r="F82" s="48"/>
      <c r="G82" s="48"/>
      <c r="H82" s="48"/>
      <c r="I82" s="48"/>
      <c r="J82" s="48"/>
      <c r="K82" s="48"/>
      <c r="L82" s="48"/>
      <c r="M82" s="50">
        <v>5</v>
      </c>
      <c r="N82" s="53">
        <v>5</v>
      </c>
      <c r="O82" s="50">
        <v>5</v>
      </c>
      <c r="P82" s="51">
        <v>5</v>
      </c>
      <c r="Q82" s="52">
        <v>5</v>
      </c>
      <c r="R82" s="53">
        <v>5</v>
      </c>
      <c r="S82" s="50">
        <v>5</v>
      </c>
      <c r="T82" s="51">
        <v>5</v>
      </c>
      <c r="U82" s="52">
        <v>5</v>
      </c>
      <c r="V82" s="53">
        <v>5</v>
      </c>
      <c r="W82" s="50">
        <v>5</v>
      </c>
      <c r="X82" s="51">
        <v>5</v>
      </c>
      <c r="Y82" s="100">
        <v>5</v>
      </c>
      <c r="Z82" s="116">
        <v>5</v>
      </c>
      <c r="AA82" s="103"/>
      <c r="AB82" s="48"/>
      <c r="AC82" s="48"/>
      <c r="AD82" s="59"/>
      <c r="AE82" s="48" t="str">
        <f t="shared" si="14"/>
        <v>-</v>
      </c>
      <c r="AF82" s="75" t="str">
        <f>AF61</f>
        <v>Emeline</v>
      </c>
      <c r="AG82" s="76"/>
      <c r="AH82" s="56">
        <f t="shared" si="12"/>
        <v>0</v>
      </c>
      <c r="AI82" s="85">
        <f t="shared" si="13"/>
        <v>7</v>
      </c>
    </row>
    <row r="83" spans="1:35" ht="12" customHeight="1" x14ac:dyDescent="0.2">
      <c r="A83" s="46"/>
      <c r="B83" s="62" t="s">
        <v>45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50">
        <v>9</v>
      </c>
      <c r="N83" s="53">
        <v>9</v>
      </c>
      <c r="O83" s="50">
        <v>1</v>
      </c>
      <c r="P83" s="51">
        <v>1</v>
      </c>
      <c r="Q83" s="52">
        <v>1</v>
      </c>
      <c r="R83" s="53">
        <v>1</v>
      </c>
      <c r="S83" s="50">
        <v>1</v>
      </c>
      <c r="T83" s="51">
        <v>1</v>
      </c>
      <c r="U83" s="52">
        <v>1</v>
      </c>
      <c r="V83" s="53">
        <v>1</v>
      </c>
      <c r="W83" s="50">
        <v>1</v>
      </c>
      <c r="X83" s="51">
        <v>1</v>
      </c>
      <c r="Y83" s="100">
        <v>1</v>
      </c>
      <c r="Z83" s="116">
        <v>1</v>
      </c>
      <c r="AA83" s="103"/>
      <c r="AB83" s="48"/>
      <c r="AC83" s="48"/>
      <c r="AD83" s="48"/>
      <c r="AE83" s="48">
        <f t="shared" si="14"/>
        <v>2</v>
      </c>
      <c r="AF83" s="75" t="str">
        <f>AF62</f>
        <v>Raphaël</v>
      </c>
      <c r="AG83" s="76"/>
      <c r="AH83" s="56">
        <f t="shared" si="12"/>
        <v>6</v>
      </c>
      <c r="AI83" s="85">
        <f t="shared" si="13"/>
        <v>12</v>
      </c>
    </row>
    <row r="84" spans="1:35" ht="12" customHeight="1" x14ac:dyDescent="0.2">
      <c r="B84" s="47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64" t="str">
        <f>"PR"&amp;((COUNTIF(M69:N83,1)/2))</f>
        <v>PR1</v>
      </c>
      <c r="N84" s="64" t="str">
        <f>"EPN"&amp;((COUNTIF(M69:N83,2)/2))</f>
        <v>EPN1</v>
      </c>
      <c r="O84" s="64" t="str">
        <f>"PR"&amp;((COUNTIF(O69:P83,1)/2))</f>
        <v>PR2</v>
      </c>
      <c r="P84" s="64" t="str">
        <f>"EPN"&amp;((COUNTIF(O69:P83,2)/2))</f>
        <v>EPN1</v>
      </c>
      <c r="Q84" s="64" t="str">
        <f>"PR"&amp;((COUNTIF(Q69:R83,1)/2))</f>
        <v>PR3</v>
      </c>
      <c r="R84" s="64" t="str">
        <f>"EPN"&amp;((COUNTIF(Q69:R83,2)/2))</f>
        <v>EPN1</v>
      </c>
      <c r="S84" s="64" t="str">
        <f>"PR"&amp;((COUNTIF(S69:T83,1)/2))</f>
        <v>PR3</v>
      </c>
      <c r="T84" s="64" t="str">
        <f>"EPN"&amp;((COUNTIF(S69:T83,2)/2))</f>
        <v>EPN1</v>
      </c>
      <c r="U84" s="64" t="str">
        <f>"PR"&amp;((COUNTIF(U69:V83,1)/2))</f>
        <v>PR3</v>
      </c>
      <c r="V84" s="64" t="str">
        <f>"EPN"&amp;((COUNTIF(U69:V83,2)/2))</f>
        <v>EPN1</v>
      </c>
      <c r="W84" s="64" t="str">
        <f>"PR"&amp;((COUNTIF(W69:X83,1)/2))</f>
        <v>PR3</v>
      </c>
      <c r="X84" s="64" t="str">
        <f>"EPN"&amp;((COUNTIF(W69:X83,2)/2))</f>
        <v>EPN1</v>
      </c>
      <c r="Y84" s="102" t="str">
        <f>"PR"&amp;((COUNTIF(Y69:Z83,1)/2))</f>
        <v>PR2</v>
      </c>
      <c r="Z84" s="112" t="str">
        <f>"EPN"&amp;((COUNTIF(Y69:Z83,2)/2))</f>
        <v>EPN1</v>
      </c>
      <c r="AA84" s="104"/>
      <c r="AB84" s="86"/>
      <c r="AC84" s="86"/>
      <c r="AD84" s="86"/>
      <c r="AF84" s="77"/>
      <c r="AG84" s="77"/>
      <c r="AH84" s="65">
        <f>SUM(AH69:AH83)</f>
        <v>26.5</v>
      </c>
      <c r="AI84" s="65">
        <f>IF(AH84="","",AI63+AH84)</f>
        <v>86.5</v>
      </c>
    </row>
    <row r="85" spans="1:35" ht="10.5" customHeight="1" x14ac:dyDescent="0.2"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35">
        <f>COUNTIF(M69:N83,1)/2+COUNTIF(M69:N83,2)/2</f>
        <v>2</v>
      </c>
      <c r="N85" s="136"/>
      <c r="O85" s="135">
        <f>COUNTIF(O69:P83,1)/2+COUNTIF(O69:P83,2)/2</f>
        <v>3</v>
      </c>
      <c r="P85" s="136"/>
      <c r="Q85" s="135">
        <f>COUNTIF(Q69:R83,1)/2+COUNTIF(Q69:R83,2)/2</f>
        <v>4</v>
      </c>
      <c r="R85" s="136"/>
      <c r="S85" s="135">
        <f>COUNTIF(S69:T83,1)/2+COUNTIF(S69:T83,2)/2</f>
        <v>4</v>
      </c>
      <c r="T85" s="136"/>
      <c r="U85" s="135">
        <f>COUNTIF(U69:V83,1)/2+COUNTIF(U69:V83,2)/2</f>
        <v>4</v>
      </c>
      <c r="V85" s="136"/>
      <c r="W85" s="135">
        <f>COUNTIF(W69:X83,1)/2+COUNTIF(W69:X83,2)/2</f>
        <v>4</v>
      </c>
      <c r="X85" s="136"/>
      <c r="Y85" s="153">
        <f>COUNTIF(Y69:Z83,1)/2+COUNTIF(Y69:Z83,2)/2</f>
        <v>3</v>
      </c>
      <c r="Z85" s="154"/>
      <c r="AA85" s="140"/>
      <c r="AB85" s="140"/>
      <c r="AC85" s="140"/>
      <c r="AD85" s="140"/>
    </row>
    <row r="86" spans="1:35" s="58" customFormat="1" ht="13.5" customHeight="1" x14ac:dyDescent="0.2">
      <c r="B86" s="123"/>
      <c r="C86" s="123"/>
      <c r="D86" s="129"/>
      <c r="E86" s="129"/>
      <c r="F86" s="129"/>
      <c r="G86" s="129"/>
      <c r="H86" s="129"/>
      <c r="I86" s="129"/>
      <c r="J86" s="129"/>
      <c r="K86" s="129"/>
      <c r="L86" s="129" t="s">
        <v>47</v>
      </c>
      <c r="M86" s="129"/>
      <c r="N86" s="129" t="s">
        <v>48</v>
      </c>
      <c r="O86" s="129"/>
      <c r="P86" s="129" t="s">
        <v>49</v>
      </c>
      <c r="Q86" s="129"/>
      <c r="R86" s="129" t="s">
        <v>50</v>
      </c>
      <c r="S86" s="129"/>
      <c r="T86" s="129" t="s">
        <v>51</v>
      </c>
      <c r="U86" s="129"/>
      <c r="V86" s="129" t="s">
        <v>52</v>
      </c>
      <c r="W86" s="129"/>
      <c r="X86" s="129" t="s">
        <v>53</v>
      </c>
      <c r="Y86" s="129"/>
      <c r="Z86" s="129" t="s">
        <v>54</v>
      </c>
      <c r="AA86" s="129"/>
      <c r="AB86" s="129"/>
      <c r="AC86" s="129"/>
      <c r="AD86" s="67"/>
      <c r="AE86" s="67"/>
      <c r="AF86" s="68"/>
      <c r="AG86" s="68"/>
    </row>
    <row r="87" spans="1:35" ht="3.75" customHeight="1" thickBot="1" x14ac:dyDescent="0.4">
      <c r="A87" s="69"/>
      <c r="B87" s="69"/>
      <c r="C87" s="69"/>
      <c r="D87" s="69"/>
      <c r="E87" s="70"/>
      <c r="F87" s="70"/>
      <c r="G87" s="70"/>
      <c r="H87" s="70"/>
      <c r="I87" s="127"/>
      <c r="J87" s="127"/>
      <c r="K87" s="127"/>
      <c r="L87" s="127"/>
      <c r="M87" s="127"/>
      <c r="N87" s="127"/>
      <c r="O87" s="72"/>
      <c r="P87" s="73"/>
      <c r="Q87" s="73"/>
      <c r="R87" s="73"/>
    </row>
    <row r="88" spans="1:35" s="42" customFormat="1" ht="24" thickBot="1" x14ac:dyDescent="0.4">
      <c r="B88" s="43"/>
      <c r="C88" s="150" t="s">
        <v>60</v>
      </c>
      <c r="D88" s="150"/>
      <c r="E88" s="150"/>
      <c r="F88" s="150"/>
      <c r="G88" s="150"/>
      <c r="H88" s="142">
        <f>H67+1</f>
        <v>43659</v>
      </c>
      <c r="I88" s="142"/>
      <c r="J88" s="143" t="s">
        <v>28</v>
      </c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F88" s="151" t="s">
        <v>29</v>
      </c>
      <c r="AG88" s="152"/>
      <c r="AH88" s="44" t="s">
        <v>30</v>
      </c>
      <c r="AI88" s="44" t="s">
        <v>31</v>
      </c>
    </row>
    <row r="89" spans="1:35" ht="3.75" customHeight="1" thickBot="1" x14ac:dyDescent="0.25"/>
    <row r="90" spans="1:35" ht="14.1" customHeight="1" thickBot="1" x14ac:dyDescent="0.25">
      <c r="A90" s="46"/>
      <c r="B90" s="47" t="s">
        <v>32</v>
      </c>
      <c r="C90" s="48" t="s">
        <v>36</v>
      </c>
      <c r="D90" s="48"/>
      <c r="E90" s="49"/>
      <c r="F90" s="49"/>
      <c r="G90" s="49"/>
      <c r="H90" s="49"/>
      <c r="I90" s="50">
        <v>5</v>
      </c>
      <c r="J90" s="53">
        <v>5</v>
      </c>
      <c r="K90" s="50">
        <v>5</v>
      </c>
      <c r="L90" s="51">
        <v>5</v>
      </c>
      <c r="M90" s="52">
        <v>5</v>
      </c>
      <c r="N90" s="53">
        <v>5</v>
      </c>
      <c r="O90" s="50">
        <v>5</v>
      </c>
      <c r="P90" s="51">
        <v>5</v>
      </c>
      <c r="Q90" s="50">
        <v>5</v>
      </c>
      <c r="R90" s="51">
        <v>5</v>
      </c>
      <c r="S90" s="50">
        <v>5</v>
      </c>
      <c r="T90" s="51">
        <v>5</v>
      </c>
      <c r="U90" s="50">
        <v>5</v>
      </c>
      <c r="V90" s="51">
        <v>5</v>
      </c>
      <c r="W90" s="50">
        <v>5</v>
      </c>
      <c r="X90" s="51">
        <v>5</v>
      </c>
      <c r="Y90" s="49"/>
      <c r="Z90" s="48"/>
      <c r="AA90" s="48"/>
      <c r="AB90" s="48"/>
      <c r="AC90" s="48"/>
      <c r="AD90" s="48"/>
      <c r="AE90" s="48" t="str">
        <f>IF(COUNTIF(M90:P90,5)=4,"-",COUNTIF(E90:AD90,9))</f>
        <v>-</v>
      </c>
      <c r="AF90" s="75" t="str">
        <f t="shared" ref="AF90:AF99" si="15">AF69</f>
        <v>BRUNO</v>
      </c>
      <c r="AG90" s="76"/>
      <c r="AH90" s="56">
        <f t="shared" ref="AH90:AH104" si="16">((COUNTIF(F90:AB90,8))+(COUNTIF(F90:AB90,1))+(COUNTIF(F90:AB90,2))+(COUNTIF(F90:AB90,3))+(COUNTIF(F90:AB90,4)))/2</f>
        <v>0</v>
      </c>
      <c r="AI90" s="87">
        <f t="shared" ref="AI90:AI104" si="17">AH5+AH27+AH48+AH69+AH90</f>
        <v>0</v>
      </c>
    </row>
    <row r="91" spans="1:35" ht="14.1" customHeight="1" thickBot="1" x14ac:dyDescent="0.25">
      <c r="A91" s="46"/>
      <c r="B91" s="47" t="s">
        <v>34</v>
      </c>
      <c r="C91" s="48"/>
      <c r="D91" s="48"/>
      <c r="E91" s="49"/>
      <c r="F91" s="49"/>
      <c r="G91" s="49"/>
      <c r="H91" s="49"/>
      <c r="I91" s="50">
        <v>1</v>
      </c>
      <c r="J91" s="53">
        <v>1</v>
      </c>
      <c r="K91" s="50">
        <v>1</v>
      </c>
      <c r="L91" s="51">
        <v>1</v>
      </c>
      <c r="M91" s="52">
        <v>9</v>
      </c>
      <c r="N91" s="53">
        <v>9</v>
      </c>
      <c r="O91" s="50">
        <v>1</v>
      </c>
      <c r="P91" s="51">
        <v>1</v>
      </c>
      <c r="Q91" s="50">
        <v>8</v>
      </c>
      <c r="R91" s="51">
        <v>8</v>
      </c>
      <c r="S91" s="50">
        <v>1</v>
      </c>
      <c r="T91" s="51">
        <v>1</v>
      </c>
      <c r="U91" s="50" t="s">
        <v>33</v>
      </c>
      <c r="V91" s="51" t="s">
        <v>33</v>
      </c>
      <c r="W91" s="50" t="s">
        <v>33</v>
      </c>
      <c r="X91" s="51" t="s">
        <v>33</v>
      </c>
      <c r="Y91" s="49"/>
      <c r="Z91" s="48"/>
      <c r="AA91" s="48"/>
      <c r="AB91" s="48"/>
      <c r="AC91" s="48"/>
      <c r="AD91" s="48"/>
      <c r="AE91" s="48">
        <f t="shared" ref="AE91:AE104" si="18">IF(COUNTIF(M91:P91,5)=4,"-",COUNTIF(E91:AD91,9))</f>
        <v>2</v>
      </c>
      <c r="AF91" s="75" t="str">
        <f t="shared" si="15"/>
        <v>CHRISTINE</v>
      </c>
      <c r="AG91" s="76"/>
      <c r="AH91" s="56">
        <f t="shared" si="16"/>
        <v>5</v>
      </c>
      <c r="AI91" s="87">
        <f t="shared" si="17"/>
        <v>12</v>
      </c>
    </row>
    <row r="92" spans="1:35" ht="14.1" customHeight="1" thickBot="1" x14ac:dyDescent="0.25">
      <c r="A92" s="46"/>
      <c r="B92" s="47" t="s">
        <v>35</v>
      </c>
      <c r="C92" s="48"/>
      <c r="D92" s="48"/>
      <c r="E92" s="49"/>
      <c r="F92" s="49"/>
      <c r="G92" s="49"/>
      <c r="H92" s="49"/>
      <c r="I92" s="50">
        <v>1</v>
      </c>
      <c r="J92" s="53">
        <v>1</v>
      </c>
      <c r="K92" s="50">
        <v>1</v>
      </c>
      <c r="L92" s="51">
        <v>1</v>
      </c>
      <c r="M92" s="52">
        <v>9</v>
      </c>
      <c r="N92" s="53">
        <v>9</v>
      </c>
      <c r="O92" s="50">
        <v>8</v>
      </c>
      <c r="P92" s="51">
        <v>8</v>
      </c>
      <c r="Q92" s="50" t="s">
        <v>33</v>
      </c>
      <c r="R92" s="51" t="s">
        <v>33</v>
      </c>
      <c r="S92" s="50" t="s">
        <v>33</v>
      </c>
      <c r="T92" s="51" t="s">
        <v>33</v>
      </c>
      <c r="U92" s="50">
        <v>1</v>
      </c>
      <c r="V92" s="51">
        <v>1</v>
      </c>
      <c r="W92" s="50">
        <v>1</v>
      </c>
      <c r="X92" s="51">
        <v>1</v>
      </c>
      <c r="Y92" s="49"/>
      <c r="Z92" s="48"/>
      <c r="AA92" s="48"/>
      <c r="AB92" s="48"/>
      <c r="AC92" s="48"/>
      <c r="AD92" s="48"/>
      <c r="AE92" s="48">
        <f t="shared" si="18"/>
        <v>2</v>
      </c>
      <c r="AF92" s="75" t="str">
        <f t="shared" si="15"/>
        <v>CORINNE</v>
      </c>
      <c r="AG92" s="76"/>
      <c r="AH92" s="56">
        <f t="shared" si="16"/>
        <v>5</v>
      </c>
      <c r="AI92" s="87">
        <f t="shared" si="17"/>
        <v>9</v>
      </c>
    </row>
    <row r="93" spans="1:35" ht="14.1" customHeight="1" thickBot="1" x14ac:dyDescent="0.25">
      <c r="A93" s="46"/>
      <c r="B93" s="47" t="s">
        <v>37</v>
      </c>
      <c r="C93" s="48" t="s">
        <v>36</v>
      </c>
      <c r="D93" s="48"/>
      <c r="E93" s="49"/>
      <c r="F93" s="49"/>
      <c r="G93" s="49"/>
      <c r="H93" s="49"/>
      <c r="I93" s="50">
        <v>5</v>
      </c>
      <c r="J93" s="53">
        <v>5</v>
      </c>
      <c r="K93" s="50">
        <v>5</v>
      </c>
      <c r="L93" s="51">
        <v>5</v>
      </c>
      <c r="M93" s="52">
        <v>5</v>
      </c>
      <c r="N93" s="53">
        <v>5</v>
      </c>
      <c r="O93" s="50">
        <v>5</v>
      </c>
      <c r="P93" s="51">
        <v>5</v>
      </c>
      <c r="Q93" s="50">
        <v>5</v>
      </c>
      <c r="R93" s="51">
        <v>5</v>
      </c>
      <c r="S93" s="50">
        <v>5</v>
      </c>
      <c r="T93" s="51">
        <v>5</v>
      </c>
      <c r="U93" s="50">
        <v>5</v>
      </c>
      <c r="V93" s="51">
        <v>5</v>
      </c>
      <c r="W93" s="50">
        <v>5</v>
      </c>
      <c r="X93" s="51">
        <v>5</v>
      </c>
      <c r="Y93" s="49"/>
      <c r="Z93" s="48"/>
      <c r="AA93" s="48"/>
      <c r="AB93" s="48"/>
      <c r="AC93" s="48"/>
      <c r="AD93" s="48"/>
      <c r="AE93" s="48" t="str">
        <f t="shared" si="18"/>
        <v>-</v>
      </c>
      <c r="AF93" s="75" t="str">
        <f t="shared" si="15"/>
        <v>FABIEN</v>
      </c>
      <c r="AG93" s="76"/>
      <c r="AH93" s="56">
        <f t="shared" si="16"/>
        <v>0</v>
      </c>
      <c r="AI93" s="87">
        <f t="shared" si="17"/>
        <v>11</v>
      </c>
    </row>
    <row r="94" spans="1:35" ht="14.65" customHeight="1" thickBot="1" x14ac:dyDescent="0.25">
      <c r="A94" s="46"/>
      <c r="B94" s="47" t="s">
        <v>38</v>
      </c>
      <c r="C94" s="48" t="s">
        <v>36</v>
      </c>
      <c r="D94" s="48"/>
      <c r="E94" s="49"/>
      <c r="F94" s="49"/>
      <c r="G94" s="49"/>
      <c r="H94" s="49"/>
      <c r="I94" s="50">
        <v>5</v>
      </c>
      <c r="J94" s="53">
        <v>5</v>
      </c>
      <c r="K94" s="50">
        <v>5</v>
      </c>
      <c r="L94" s="51">
        <v>5</v>
      </c>
      <c r="M94" s="52">
        <v>5</v>
      </c>
      <c r="N94" s="53">
        <v>5</v>
      </c>
      <c r="O94" s="50">
        <v>5</v>
      </c>
      <c r="P94" s="51">
        <v>5</v>
      </c>
      <c r="Q94" s="50">
        <v>5</v>
      </c>
      <c r="R94" s="51">
        <v>5</v>
      </c>
      <c r="S94" s="50">
        <v>5</v>
      </c>
      <c r="T94" s="51">
        <v>5</v>
      </c>
      <c r="U94" s="50">
        <v>5</v>
      </c>
      <c r="V94" s="51">
        <v>5</v>
      </c>
      <c r="W94" s="50">
        <v>5</v>
      </c>
      <c r="X94" s="51">
        <v>5</v>
      </c>
      <c r="Y94" s="49"/>
      <c r="Z94" s="48"/>
      <c r="AA94" s="48"/>
      <c r="AB94" s="48"/>
      <c r="AC94" s="48"/>
      <c r="AD94" s="48"/>
      <c r="AE94" s="48" t="str">
        <f t="shared" si="18"/>
        <v>-</v>
      </c>
      <c r="AF94" s="75" t="str">
        <f t="shared" si="15"/>
        <v>FLORINE</v>
      </c>
      <c r="AG94" s="76"/>
      <c r="AH94" s="56">
        <f t="shared" si="16"/>
        <v>0</v>
      </c>
      <c r="AI94" s="87">
        <f t="shared" si="17"/>
        <v>7</v>
      </c>
    </row>
    <row r="95" spans="1:35" ht="14.1" customHeight="1" thickBot="1" x14ac:dyDescent="0.25">
      <c r="A95" s="46"/>
      <c r="B95" s="47" t="s">
        <v>39</v>
      </c>
      <c r="C95" s="48"/>
      <c r="D95" s="48"/>
      <c r="E95" s="49"/>
      <c r="F95" s="49"/>
      <c r="G95" s="49"/>
      <c r="H95" s="49"/>
      <c r="I95" s="50">
        <v>5</v>
      </c>
      <c r="J95" s="53">
        <v>5</v>
      </c>
      <c r="K95" s="50">
        <v>5</v>
      </c>
      <c r="L95" s="53">
        <v>5</v>
      </c>
      <c r="M95" s="50">
        <v>5</v>
      </c>
      <c r="N95" s="53">
        <v>5</v>
      </c>
      <c r="O95" s="50">
        <v>5</v>
      </c>
      <c r="P95" s="53">
        <v>5</v>
      </c>
      <c r="Q95" s="50">
        <v>5</v>
      </c>
      <c r="R95" s="53">
        <v>5</v>
      </c>
      <c r="S95" s="50">
        <v>5</v>
      </c>
      <c r="T95" s="53">
        <v>5</v>
      </c>
      <c r="U95" s="50">
        <v>5</v>
      </c>
      <c r="V95" s="53">
        <v>5</v>
      </c>
      <c r="W95" s="50">
        <v>5</v>
      </c>
      <c r="X95" s="53">
        <v>5</v>
      </c>
      <c r="Y95" s="48"/>
      <c r="Z95" s="48"/>
      <c r="AA95" s="48"/>
      <c r="AB95" s="48"/>
      <c r="AC95" s="48"/>
      <c r="AD95" s="48"/>
      <c r="AE95" s="48" t="str">
        <f t="shared" si="18"/>
        <v>-</v>
      </c>
      <c r="AF95" s="75" t="str">
        <f t="shared" si="15"/>
        <v>LAURIE</v>
      </c>
      <c r="AG95" s="76"/>
      <c r="AH95" s="56">
        <f t="shared" si="16"/>
        <v>0</v>
      </c>
      <c r="AI95" s="87">
        <f t="shared" si="17"/>
        <v>0</v>
      </c>
    </row>
    <row r="96" spans="1:35" ht="14.1" customHeight="1" thickBot="1" x14ac:dyDescent="0.25">
      <c r="A96" s="46"/>
      <c r="B96" s="47" t="s">
        <v>40</v>
      </c>
      <c r="C96" s="48" t="s">
        <v>36</v>
      </c>
      <c r="D96" s="48"/>
      <c r="E96" s="49"/>
      <c r="F96" s="49"/>
      <c r="G96" s="49"/>
      <c r="H96" s="49"/>
      <c r="I96" s="50">
        <v>5</v>
      </c>
      <c r="J96" s="53">
        <v>5</v>
      </c>
      <c r="K96" s="50">
        <v>5</v>
      </c>
      <c r="L96" s="53">
        <v>5</v>
      </c>
      <c r="M96" s="50">
        <v>5</v>
      </c>
      <c r="N96" s="53">
        <v>5</v>
      </c>
      <c r="O96" s="50">
        <v>5</v>
      </c>
      <c r="P96" s="53">
        <v>5</v>
      </c>
      <c r="Q96" s="50">
        <v>5</v>
      </c>
      <c r="R96" s="53">
        <v>5</v>
      </c>
      <c r="S96" s="50">
        <v>5</v>
      </c>
      <c r="T96" s="53">
        <v>5</v>
      </c>
      <c r="U96" s="50">
        <v>5</v>
      </c>
      <c r="V96" s="53">
        <v>5</v>
      </c>
      <c r="W96" s="50">
        <v>5</v>
      </c>
      <c r="X96" s="51">
        <v>5</v>
      </c>
      <c r="Y96" s="48"/>
      <c r="Z96" s="48"/>
      <c r="AA96" s="48"/>
      <c r="AB96" s="48"/>
      <c r="AC96" s="48"/>
      <c r="AD96" s="48"/>
      <c r="AE96" s="48" t="str">
        <f t="shared" si="18"/>
        <v>-</v>
      </c>
      <c r="AF96" s="75" t="str">
        <f t="shared" si="15"/>
        <v>MARIE-ANGE</v>
      </c>
      <c r="AG96" s="76"/>
      <c r="AH96" s="56">
        <f t="shared" si="16"/>
        <v>0</v>
      </c>
      <c r="AI96" s="87">
        <f t="shared" si="17"/>
        <v>11</v>
      </c>
    </row>
    <row r="97" spans="1:35" ht="14.1" customHeight="1" thickBot="1" x14ac:dyDescent="0.25">
      <c r="A97" s="46"/>
      <c r="B97" s="47" t="s">
        <v>41</v>
      </c>
      <c r="C97" s="48"/>
      <c r="D97" s="48"/>
      <c r="E97" s="49"/>
      <c r="F97" s="49"/>
      <c r="G97" s="49"/>
      <c r="H97" s="88"/>
      <c r="I97" s="50" t="s">
        <v>33</v>
      </c>
      <c r="J97" s="53" t="s">
        <v>33</v>
      </c>
      <c r="K97" s="50" t="s">
        <v>33</v>
      </c>
      <c r="L97" s="51"/>
      <c r="M97" s="52">
        <v>1</v>
      </c>
      <c r="N97" s="53">
        <v>1</v>
      </c>
      <c r="O97" s="50">
        <v>9</v>
      </c>
      <c r="P97" s="51">
        <v>9</v>
      </c>
      <c r="Q97" s="50">
        <v>2</v>
      </c>
      <c r="R97" s="51">
        <v>2</v>
      </c>
      <c r="S97" s="50">
        <v>2</v>
      </c>
      <c r="T97" s="51">
        <v>2</v>
      </c>
      <c r="U97" s="50" t="s">
        <v>33</v>
      </c>
      <c r="V97" s="51" t="s">
        <v>33</v>
      </c>
      <c r="W97" s="50">
        <v>5</v>
      </c>
      <c r="X97" s="51">
        <v>5</v>
      </c>
      <c r="Y97" s="48"/>
      <c r="Z97" s="48"/>
      <c r="AA97" s="48"/>
      <c r="AB97" s="48"/>
      <c r="AC97" s="48"/>
      <c r="AD97" s="48"/>
      <c r="AE97" s="48">
        <f t="shared" si="18"/>
        <v>2</v>
      </c>
      <c r="AF97" s="75" t="str">
        <f t="shared" si="15"/>
        <v>MARINE</v>
      </c>
      <c r="AG97" s="76"/>
      <c r="AH97" s="56">
        <f t="shared" si="16"/>
        <v>3</v>
      </c>
      <c r="AI97" s="87">
        <f t="shared" si="17"/>
        <v>12.5</v>
      </c>
    </row>
    <row r="98" spans="1:35" ht="14.1" customHeight="1" thickBot="1" x14ac:dyDescent="0.25">
      <c r="A98" s="46"/>
      <c r="B98" s="47" t="s">
        <v>42</v>
      </c>
      <c r="C98" s="48"/>
      <c r="D98" s="48"/>
      <c r="E98" s="49"/>
      <c r="F98" s="49"/>
      <c r="G98" s="49"/>
      <c r="H98" s="49"/>
      <c r="I98" s="50" t="s">
        <v>33</v>
      </c>
      <c r="J98" s="53" t="s">
        <v>33</v>
      </c>
      <c r="K98" s="50">
        <v>8</v>
      </c>
      <c r="L98" s="51">
        <v>8</v>
      </c>
      <c r="M98" s="52">
        <v>6</v>
      </c>
      <c r="N98" s="53">
        <v>6</v>
      </c>
      <c r="O98" s="50">
        <v>5</v>
      </c>
      <c r="P98" s="51">
        <v>5</v>
      </c>
      <c r="Q98" s="50">
        <v>5</v>
      </c>
      <c r="R98" s="51">
        <v>5</v>
      </c>
      <c r="S98" s="50">
        <v>5</v>
      </c>
      <c r="T98" s="51">
        <v>5</v>
      </c>
      <c r="U98" s="50">
        <v>5</v>
      </c>
      <c r="V98" s="51">
        <v>5</v>
      </c>
      <c r="W98" s="50">
        <v>5</v>
      </c>
      <c r="X98" s="51">
        <v>5</v>
      </c>
      <c r="Y98" s="49"/>
      <c r="Z98" s="49"/>
      <c r="AA98" s="48"/>
      <c r="AB98" s="48"/>
      <c r="AC98" s="48"/>
      <c r="AD98" s="48"/>
      <c r="AE98" s="48">
        <f t="shared" si="18"/>
        <v>0</v>
      </c>
      <c r="AF98" s="75" t="str">
        <f t="shared" si="15"/>
        <v>MARJORIE</v>
      </c>
      <c r="AG98" s="76"/>
      <c r="AH98" s="56">
        <f t="shared" si="16"/>
        <v>1</v>
      </c>
      <c r="AI98" s="87">
        <f t="shared" si="17"/>
        <v>1</v>
      </c>
    </row>
    <row r="99" spans="1:35" ht="14.1" customHeight="1" thickBot="1" x14ac:dyDescent="0.25">
      <c r="A99" s="46"/>
      <c r="B99" s="47" t="s">
        <v>43</v>
      </c>
      <c r="C99" s="48"/>
      <c r="D99" s="48"/>
      <c r="E99" s="49"/>
      <c r="F99" s="49"/>
      <c r="G99" s="49"/>
      <c r="H99" s="49"/>
      <c r="I99" s="50" t="s">
        <v>33</v>
      </c>
      <c r="J99" s="53" t="s">
        <v>33</v>
      </c>
      <c r="K99" s="50" t="s">
        <v>33</v>
      </c>
      <c r="L99" s="51"/>
      <c r="M99" s="52">
        <v>2</v>
      </c>
      <c r="N99" s="53">
        <v>2</v>
      </c>
      <c r="O99" s="50">
        <v>9</v>
      </c>
      <c r="P99" s="51">
        <v>9</v>
      </c>
      <c r="Q99" s="50">
        <v>1</v>
      </c>
      <c r="R99" s="51">
        <v>1</v>
      </c>
      <c r="S99" s="50">
        <v>8</v>
      </c>
      <c r="T99" s="51">
        <v>8</v>
      </c>
      <c r="U99" s="50">
        <v>1</v>
      </c>
      <c r="V99" s="51">
        <v>1</v>
      </c>
      <c r="W99" s="50">
        <v>1</v>
      </c>
      <c r="X99" s="51">
        <v>1</v>
      </c>
      <c r="Y99" s="49"/>
      <c r="Z99" s="49"/>
      <c r="AA99" s="48"/>
      <c r="AB99" s="48"/>
      <c r="AC99" s="48"/>
      <c r="AD99" s="48"/>
      <c r="AE99" s="48">
        <f t="shared" si="18"/>
        <v>2</v>
      </c>
      <c r="AF99" s="75" t="str">
        <f t="shared" si="15"/>
        <v>SABINE</v>
      </c>
      <c r="AG99" s="76"/>
      <c r="AH99" s="56">
        <f>((COUNTIF(F99:AB99,8))+(COUNTIF(F99:AB99,1))+(COUNTIF(F99:AB99,2))+(COUNTIF(F99:AB99,3))+(COUNTIF(F99:AB99,4)))/2</f>
        <v>5</v>
      </c>
      <c r="AI99" s="87">
        <f t="shared" si="17"/>
        <v>13</v>
      </c>
    </row>
    <row r="100" spans="1:35" ht="14.1" customHeight="1" thickBot="1" x14ac:dyDescent="0.25">
      <c r="A100" s="46"/>
      <c r="B100" s="47" t="s">
        <v>75</v>
      </c>
      <c r="C100" s="48"/>
      <c r="D100" s="48"/>
      <c r="E100" s="49"/>
      <c r="F100" s="49"/>
      <c r="G100" s="49"/>
      <c r="H100" s="49"/>
      <c r="I100" s="50">
        <v>2</v>
      </c>
      <c r="J100" s="53">
        <v>2</v>
      </c>
      <c r="K100" s="50">
        <v>2</v>
      </c>
      <c r="L100" s="53">
        <v>2</v>
      </c>
      <c r="M100" s="52">
        <v>9</v>
      </c>
      <c r="N100" s="53">
        <v>9</v>
      </c>
      <c r="O100" s="50">
        <v>2</v>
      </c>
      <c r="P100" s="53">
        <v>2</v>
      </c>
      <c r="Q100" s="50">
        <v>1</v>
      </c>
      <c r="R100" s="53">
        <v>1</v>
      </c>
      <c r="S100" s="50">
        <v>1</v>
      </c>
      <c r="T100" s="53">
        <v>1</v>
      </c>
      <c r="U100" s="50">
        <v>2</v>
      </c>
      <c r="V100" s="53">
        <v>2</v>
      </c>
      <c r="W100" s="50">
        <v>2</v>
      </c>
      <c r="X100" s="51">
        <v>2</v>
      </c>
      <c r="Y100" s="49"/>
      <c r="Z100" s="49"/>
      <c r="AA100" s="48"/>
      <c r="AB100" s="48"/>
      <c r="AC100" s="48"/>
      <c r="AD100" s="48"/>
      <c r="AE100" s="128">
        <f>IF(COUNTIF(M100:P100,5)=4,"-",COUNTIF(E100:AD100,9))</f>
        <v>2</v>
      </c>
      <c r="AF100" s="75" t="s">
        <v>75</v>
      </c>
      <c r="AG100" s="76"/>
      <c r="AH100" s="56">
        <f>((COUNTIF(F100:AB100,8))+(COUNTIF(F100:AB100,1))+(COUNTIF(F100:AB100,2))+(COUNTIF(F100:AB100,3))+(COUNTIF(F100:AB100,4)))/2</f>
        <v>7</v>
      </c>
      <c r="AI100" s="87">
        <f t="shared" si="17"/>
        <v>13</v>
      </c>
    </row>
    <row r="101" spans="1:35" ht="14.1" customHeight="1" thickBot="1" x14ac:dyDescent="0.25">
      <c r="A101" s="46"/>
      <c r="B101" s="47" t="s">
        <v>44</v>
      </c>
      <c r="C101" s="48" t="s">
        <v>36</v>
      </c>
      <c r="D101" s="48"/>
      <c r="E101" s="49"/>
      <c r="F101" s="49"/>
      <c r="G101" s="49"/>
      <c r="H101" s="49"/>
      <c r="I101" s="50">
        <v>5</v>
      </c>
      <c r="J101" s="53">
        <v>5</v>
      </c>
      <c r="K101" s="50">
        <v>5</v>
      </c>
      <c r="L101" s="53">
        <v>5</v>
      </c>
      <c r="M101" s="50">
        <v>5</v>
      </c>
      <c r="N101" s="53">
        <v>5</v>
      </c>
      <c r="O101" s="50">
        <v>5</v>
      </c>
      <c r="P101" s="53">
        <v>5</v>
      </c>
      <c r="Q101" s="50">
        <v>5</v>
      </c>
      <c r="R101" s="53">
        <v>5</v>
      </c>
      <c r="S101" s="50">
        <v>5</v>
      </c>
      <c r="T101" s="53">
        <v>5</v>
      </c>
      <c r="U101" s="50">
        <v>5</v>
      </c>
      <c r="V101" s="53">
        <v>5</v>
      </c>
      <c r="W101" s="50">
        <v>5</v>
      </c>
      <c r="X101" s="51">
        <v>5</v>
      </c>
      <c r="Y101" s="48"/>
      <c r="Z101" s="48"/>
      <c r="AA101" s="48"/>
      <c r="AB101" s="48"/>
      <c r="AC101" s="48"/>
      <c r="AD101" s="59"/>
      <c r="AE101" s="48" t="str">
        <f t="shared" si="18"/>
        <v>-</v>
      </c>
      <c r="AF101" s="75" t="str">
        <f>AF80</f>
        <v>VIOLAINE</v>
      </c>
      <c r="AG101" s="76"/>
      <c r="AH101" s="56">
        <f t="shared" si="16"/>
        <v>0</v>
      </c>
      <c r="AI101" s="87">
        <f t="shared" si="17"/>
        <v>11</v>
      </c>
    </row>
    <row r="102" spans="1:35" ht="12.75" customHeight="1" thickBot="1" x14ac:dyDescent="0.25">
      <c r="A102" s="46"/>
      <c r="B102" s="62" t="s">
        <v>76</v>
      </c>
      <c r="C102" s="48"/>
      <c r="D102" s="48"/>
      <c r="E102" s="49"/>
      <c r="F102" s="49"/>
      <c r="G102" s="49"/>
      <c r="H102" s="49"/>
      <c r="I102" s="50">
        <v>1</v>
      </c>
      <c r="J102" s="53">
        <v>1</v>
      </c>
      <c r="K102" s="50">
        <v>1</v>
      </c>
      <c r="L102" s="51">
        <v>1</v>
      </c>
      <c r="M102" s="52">
        <v>1</v>
      </c>
      <c r="N102" s="53">
        <v>1</v>
      </c>
      <c r="O102" s="50">
        <v>9</v>
      </c>
      <c r="P102" s="51">
        <v>9</v>
      </c>
      <c r="Q102" s="50">
        <v>1</v>
      </c>
      <c r="R102" s="51">
        <v>1</v>
      </c>
      <c r="S102" s="50">
        <v>1</v>
      </c>
      <c r="T102" s="51">
        <v>1</v>
      </c>
      <c r="U102" s="50">
        <v>1</v>
      </c>
      <c r="V102" s="51">
        <v>1</v>
      </c>
      <c r="W102" s="50">
        <v>1</v>
      </c>
      <c r="X102" s="51">
        <v>1</v>
      </c>
      <c r="Y102" s="48"/>
      <c r="Z102" s="48"/>
      <c r="AA102" s="48"/>
      <c r="AB102" s="48"/>
      <c r="AC102" s="48"/>
      <c r="AD102" s="59"/>
      <c r="AE102" s="48">
        <f t="shared" si="18"/>
        <v>2</v>
      </c>
      <c r="AF102" s="75" t="str">
        <f>AF81</f>
        <v>Lucas</v>
      </c>
      <c r="AG102" s="76"/>
      <c r="AH102" s="56">
        <f t="shared" si="16"/>
        <v>7</v>
      </c>
      <c r="AI102" s="87">
        <f t="shared" si="17"/>
        <v>7</v>
      </c>
    </row>
    <row r="103" spans="1:35" ht="14.25" customHeight="1" thickBot="1" x14ac:dyDescent="0.25">
      <c r="A103" s="46"/>
      <c r="B103" s="62" t="s">
        <v>20</v>
      </c>
      <c r="C103" s="48"/>
      <c r="D103" s="48"/>
      <c r="E103" s="49"/>
      <c r="F103" s="49"/>
      <c r="G103" s="49"/>
      <c r="H103" s="49"/>
      <c r="I103" s="50">
        <v>1</v>
      </c>
      <c r="J103" s="53">
        <v>1</v>
      </c>
      <c r="K103" s="50">
        <v>1</v>
      </c>
      <c r="L103" s="51">
        <v>1</v>
      </c>
      <c r="M103" s="52">
        <v>1</v>
      </c>
      <c r="N103" s="53">
        <v>1</v>
      </c>
      <c r="O103" s="50">
        <v>9</v>
      </c>
      <c r="P103" s="51">
        <v>9</v>
      </c>
      <c r="Q103" s="50">
        <v>1</v>
      </c>
      <c r="R103" s="51">
        <v>1</v>
      </c>
      <c r="S103" s="50">
        <v>1</v>
      </c>
      <c r="T103" s="51">
        <v>1</v>
      </c>
      <c r="U103" s="50">
        <v>1</v>
      </c>
      <c r="V103" s="51">
        <v>1</v>
      </c>
      <c r="W103" s="50">
        <v>1</v>
      </c>
      <c r="X103" s="51">
        <v>1</v>
      </c>
      <c r="Y103" s="48"/>
      <c r="Z103" s="48"/>
      <c r="AA103" s="48"/>
      <c r="AB103" s="48"/>
      <c r="AC103" s="48"/>
      <c r="AD103" s="48"/>
      <c r="AE103" s="48">
        <f t="shared" si="18"/>
        <v>2</v>
      </c>
      <c r="AF103" s="75" t="str">
        <f>AF82</f>
        <v>Emeline</v>
      </c>
      <c r="AG103" s="76"/>
      <c r="AH103" s="56">
        <f t="shared" si="16"/>
        <v>7</v>
      </c>
      <c r="AI103" s="87">
        <f t="shared" si="17"/>
        <v>7</v>
      </c>
    </row>
    <row r="104" spans="1:35" ht="12" customHeight="1" x14ac:dyDescent="0.2">
      <c r="A104" s="46"/>
      <c r="B104" s="62" t="s">
        <v>45</v>
      </c>
      <c r="C104" s="48" t="s">
        <v>36</v>
      </c>
      <c r="D104" s="60"/>
      <c r="E104" s="49"/>
      <c r="F104" s="49"/>
      <c r="G104" s="49"/>
      <c r="H104" s="49"/>
      <c r="I104" s="50">
        <v>5</v>
      </c>
      <c r="J104" s="53">
        <v>5</v>
      </c>
      <c r="K104" s="50">
        <v>5</v>
      </c>
      <c r="L104" s="51">
        <v>5</v>
      </c>
      <c r="M104" s="52">
        <v>5</v>
      </c>
      <c r="N104" s="53">
        <v>5</v>
      </c>
      <c r="O104" s="50">
        <v>5</v>
      </c>
      <c r="P104" s="51">
        <v>5</v>
      </c>
      <c r="Q104" s="50">
        <v>5</v>
      </c>
      <c r="R104" s="51">
        <v>5</v>
      </c>
      <c r="S104" s="50">
        <v>5</v>
      </c>
      <c r="T104" s="51">
        <v>5</v>
      </c>
      <c r="U104" s="50">
        <v>5</v>
      </c>
      <c r="V104" s="51">
        <v>5</v>
      </c>
      <c r="W104" s="50">
        <v>5</v>
      </c>
      <c r="X104" s="51">
        <v>5</v>
      </c>
      <c r="Y104" s="48"/>
      <c r="Z104" s="48"/>
      <c r="AA104" s="48"/>
      <c r="AB104" s="48"/>
      <c r="AC104" s="48"/>
      <c r="AD104" s="48"/>
      <c r="AE104" s="48" t="str">
        <f t="shared" si="18"/>
        <v>-</v>
      </c>
      <c r="AF104" s="75" t="str">
        <f>AF83</f>
        <v>Raphaël</v>
      </c>
      <c r="AG104" s="76"/>
      <c r="AH104" s="56">
        <f t="shared" si="16"/>
        <v>0</v>
      </c>
      <c r="AI104" s="87">
        <f t="shared" si="17"/>
        <v>12</v>
      </c>
    </row>
    <row r="105" spans="1:35" ht="12" customHeight="1" x14ac:dyDescent="0.2">
      <c r="B105" s="47"/>
      <c r="C105" s="86"/>
      <c r="D105" s="86"/>
      <c r="E105" s="86"/>
      <c r="F105" s="86"/>
      <c r="G105" s="86"/>
      <c r="H105" s="86"/>
      <c r="I105" s="64" t="str">
        <f>"PR"&amp;((COUNTIF(I90:J104,1)/2))</f>
        <v>PR4</v>
      </c>
      <c r="J105" s="64" t="str">
        <f>"EPN"&amp;((COUNTIF(I90:J104,2)/2))</f>
        <v>EPN1</v>
      </c>
      <c r="K105" s="64" t="str">
        <f>"PR"&amp;((COUNTIF(K90:L104,1)/2))</f>
        <v>PR4</v>
      </c>
      <c r="L105" s="64" t="str">
        <f>"EPN"&amp;((COUNTIF(K90:L104,2)/2))</f>
        <v>EPN1</v>
      </c>
      <c r="M105" s="64" t="str">
        <f>"PR"&amp;((COUNTIF(M90:N104,1)/2))</f>
        <v>PR3</v>
      </c>
      <c r="N105" s="64" t="str">
        <f>"EPN"&amp;((COUNTIF(M90:N104,2)/2))</f>
        <v>EPN1</v>
      </c>
      <c r="O105" s="64" t="str">
        <f>"PR"&amp;((COUNTIF(O90:P104,1)/2))</f>
        <v>PR1</v>
      </c>
      <c r="P105" s="64" t="str">
        <f>"EPN"&amp;((COUNTIF(O90:P104,2)/2))</f>
        <v>EPN1</v>
      </c>
      <c r="Q105" s="64" t="str">
        <f>"PR"&amp;((COUNTIF(Q90:R104,1)/2))</f>
        <v>PR4</v>
      </c>
      <c r="R105" s="64" t="str">
        <f>"EPN"&amp;((COUNTIF(Q90:R104,2)/2))</f>
        <v>EPN1</v>
      </c>
      <c r="S105" s="64" t="str">
        <f>"PR"&amp;((COUNTIF(S90:T104,1)/2))</f>
        <v>PR4</v>
      </c>
      <c r="T105" s="64" t="str">
        <f>"EPN"&amp;((COUNTIF(S90:T104,2)/2))</f>
        <v>EPN1</v>
      </c>
      <c r="U105" s="64" t="str">
        <f>"PR"&amp;((COUNTIF(U90:V104,1)/2))</f>
        <v>PR4</v>
      </c>
      <c r="V105" s="64" t="str">
        <f>"EPN"&amp;((COUNTIF(U90:V104,2)/2))</f>
        <v>EPN1</v>
      </c>
      <c r="W105" s="105" t="str">
        <f>"PR"&amp;((COUNTIF(W90:X104,1)/2))</f>
        <v>PR4</v>
      </c>
      <c r="X105" s="106" t="str">
        <f>"EPN"&amp;((COUNTIF(W90:X104,2)/2))</f>
        <v>EPN1</v>
      </c>
      <c r="Y105" s="86"/>
      <c r="Z105" s="86"/>
      <c r="AA105" s="86"/>
      <c r="AB105" s="86"/>
      <c r="AC105" s="86"/>
      <c r="AD105" s="86"/>
      <c r="AF105" s="77"/>
      <c r="AG105" s="77"/>
      <c r="AH105" s="65">
        <f>SUM(AH90:AH104)</f>
        <v>40</v>
      </c>
      <c r="AI105" s="89">
        <f>IF(AH105="","",AI84+AH105)</f>
        <v>126.5</v>
      </c>
    </row>
    <row r="106" spans="1:35" ht="10.5" customHeight="1" x14ac:dyDescent="0.2">
      <c r="C106" s="155"/>
      <c r="D106" s="155"/>
      <c r="E106" s="155"/>
      <c r="F106" s="155"/>
      <c r="G106" s="155"/>
      <c r="H106" s="155"/>
      <c r="I106" s="135">
        <f>COUNTIF(I90:J104,1)/2+COUNTIF(I90:J104,2)/2</f>
        <v>5</v>
      </c>
      <c r="J106" s="136"/>
      <c r="K106" s="135">
        <f>COUNTIF(K90:L104,1)/2+COUNTIF(K90:L104,2)/2</f>
        <v>5</v>
      </c>
      <c r="L106" s="136"/>
      <c r="M106" s="135">
        <f>COUNTIF(M90:N104,1)/2+COUNTIF(M90:N104,2)/2</f>
        <v>4</v>
      </c>
      <c r="N106" s="136"/>
      <c r="O106" s="135">
        <f>COUNTIF(O90:P104,1)/2+COUNTIF(O90:P104,2)/2</f>
        <v>2</v>
      </c>
      <c r="P106" s="136"/>
      <c r="Q106" s="135">
        <f>COUNTIF(Q90:R104,1)/2+COUNTIF(Q90:R104,2)/2</f>
        <v>5</v>
      </c>
      <c r="R106" s="136"/>
      <c r="S106" s="135">
        <f>COUNTIF(S90:T104,1)/2+COUNTIF(S90:T104,2)/2</f>
        <v>5</v>
      </c>
      <c r="T106" s="136"/>
      <c r="U106" s="135">
        <f>COUNTIF(U90:V104,1)/2+COUNTIF(U90:V104,2)/2</f>
        <v>5</v>
      </c>
      <c r="V106" s="136"/>
      <c r="W106" s="135">
        <f>COUNTIF(W90:X104,1)/2+COUNTIF(W90:X104,2)/2</f>
        <v>5</v>
      </c>
      <c r="X106" s="148"/>
      <c r="Y106" s="155"/>
      <c r="Z106" s="155"/>
      <c r="AA106" s="155"/>
      <c r="AB106" s="155"/>
      <c r="AC106" s="155"/>
      <c r="AD106" s="155"/>
    </row>
    <row r="107" spans="1:35" s="58" customFormat="1" ht="13.5" customHeight="1" x14ac:dyDescent="0.2">
      <c r="B107" s="127"/>
      <c r="C107" s="127"/>
      <c r="D107" s="156"/>
      <c r="E107" s="156"/>
      <c r="F107" s="156"/>
      <c r="G107" s="156"/>
      <c r="H107" s="156" t="s">
        <v>58</v>
      </c>
      <c r="I107" s="156"/>
      <c r="J107" s="156" t="s">
        <v>46</v>
      </c>
      <c r="K107" s="156"/>
      <c r="L107" s="156" t="s">
        <v>47</v>
      </c>
      <c r="M107" s="156"/>
      <c r="N107" s="156" t="s">
        <v>48</v>
      </c>
      <c r="O107" s="156"/>
      <c r="P107" s="156" t="s">
        <v>49</v>
      </c>
      <c r="Q107" s="156"/>
      <c r="R107" s="156" t="s">
        <v>50</v>
      </c>
      <c r="S107" s="156"/>
      <c r="T107" s="156" t="s">
        <v>51</v>
      </c>
      <c r="U107" s="156"/>
      <c r="V107" s="156" t="s">
        <v>52</v>
      </c>
      <c r="W107" s="156"/>
      <c r="X107" s="156" t="s">
        <v>53</v>
      </c>
      <c r="Y107" s="156"/>
      <c r="Z107" s="156"/>
      <c r="AA107" s="156"/>
      <c r="AB107" s="156"/>
      <c r="AC107" s="156"/>
      <c r="AD107" s="90"/>
      <c r="AE107" s="90"/>
      <c r="AF107" s="68"/>
      <c r="AG107" s="68"/>
    </row>
    <row r="108" spans="1:35" s="58" customFormat="1" ht="3" customHeight="1" x14ac:dyDescent="0.2"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90"/>
      <c r="AE108" s="90"/>
      <c r="AF108" s="68"/>
      <c r="AG108" s="68"/>
      <c r="AH108" s="91"/>
      <c r="AI108" s="92"/>
    </row>
    <row r="109" spans="1:35" s="58" customFormat="1" ht="3.75" customHeight="1" x14ac:dyDescent="0.2"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90"/>
      <c r="AE109" s="90"/>
      <c r="AF109" s="68"/>
      <c r="AG109" s="68"/>
      <c r="AH109" s="93"/>
      <c r="AI109" s="93"/>
    </row>
    <row r="110" spans="1:35" ht="6" customHeight="1" x14ac:dyDescent="0.2"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</row>
    <row r="111" spans="1:35" ht="5.25" customHeight="1" thickBot="1" x14ac:dyDescent="0.25">
      <c r="C111" s="95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</row>
    <row r="112" spans="1:35" ht="16.5" customHeight="1" thickBot="1" x14ac:dyDescent="0.3">
      <c r="C112" s="157">
        <v>1</v>
      </c>
      <c r="D112" s="158"/>
      <c r="E112" s="159" t="s">
        <v>61</v>
      </c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1"/>
    </row>
    <row r="113" spans="3:35" ht="16.5" customHeight="1" thickBot="1" x14ac:dyDescent="0.3">
      <c r="C113" s="169">
        <v>2</v>
      </c>
      <c r="D113" s="170"/>
      <c r="E113" s="159" t="s">
        <v>62</v>
      </c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1"/>
    </row>
    <row r="114" spans="3:35" ht="16.5" customHeight="1" thickBot="1" x14ac:dyDescent="0.3">
      <c r="C114" s="171">
        <v>3</v>
      </c>
      <c r="D114" s="172"/>
      <c r="E114" s="159" t="s">
        <v>63</v>
      </c>
      <c r="F114" s="160"/>
      <c r="G114" s="160"/>
      <c r="H114" s="160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1"/>
    </row>
    <row r="115" spans="3:35" ht="16.5" customHeight="1" thickBot="1" x14ac:dyDescent="0.3">
      <c r="C115" s="173">
        <v>4</v>
      </c>
      <c r="D115" s="174"/>
      <c r="E115" s="161" t="s">
        <v>64</v>
      </c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</row>
    <row r="116" spans="3:35" ht="16.5" customHeight="1" thickBot="1" x14ac:dyDescent="0.3">
      <c r="C116" s="162">
        <v>5</v>
      </c>
      <c r="D116" s="163"/>
      <c r="E116" s="161" t="s">
        <v>65</v>
      </c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64"/>
      <c r="AH116" s="164"/>
      <c r="AI116" s="164"/>
    </row>
    <row r="117" spans="3:35" ht="16.5" customHeight="1" thickBot="1" x14ac:dyDescent="0.3">
      <c r="C117" s="165">
        <v>6</v>
      </c>
      <c r="D117" s="166"/>
      <c r="E117" s="161" t="s">
        <v>66</v>
      </c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4"/>
      <c r="AH117" s="164"/>
      <c r="AI117" s="164"/>
    </row>
    <row r="118" spans="3:35" ht="16.5" customHeight="1" thickBot="1" x14ac:dyDescent="0.3">
      <c r="C118" s="167">
        <v>7</v>
      </c>
      <c r="D118" s="168"/>
      <c r="E118" s="161" t="s">
        <v>67</v>
      </c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</row>
    <row r="119" spans="3:35" ht="16.5" customHeight="1" thickBot="1" x14ac:dyDescent="0.3">
      <c r="C119" s="179">
        <v>8</v>
      </c>
      <c r="D119" s="180"/>
      <c r="E119" s="161" t="s">
        <v>68</v>
      </c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  <c r="AD119" s="164"/>
      <c r="AE119" s="164"/>
      <c r="AF119" s="164"/>
      <c r="AG119" s="164"/>
      <c r="AH119" s="164"/>
      <c r="AI119" s="164"/>
    </row>
    <row r="120" spans="3:35" ht="16.5" customHeight="1" thickBot="1" x14ac:dyDescent="0.3">
      <c r="C120" s="181">
        <v>9</v>
      </c>
      <c r="D120" s="182"/>
      <c r="E120" s="161" t="s">
        <v>69</v>
      </c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64"/>
      <c r="AH120" s="164"/>
      <c r="AI120" s="164"/>
    </row>
    <row r="121" spans="3:35" ht="16.5" customHeight="1" thickBot="1" x14ac:dyDescent="0.3">
      <c r="C121" s="175" t="s">
        <v>33</v>
      </c>
      <c r="D121" s="176"/>
      <c r="E121" s="161" t="s">
        <v>70</v>
      </c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  <c r="AD121" s="164"/>
      <c r="AE121" s="164"/>
      <c r="AF121" s="164"/>
      <c r="AG121" s="164"/>
      <c r="AH121" s="164"/>
      <c r="AI121" s="164"/>
    </row>
    <row r="122" spans="3:35" ht="16.5" customHeight="1" thickBot="1" x14ac:dyDescent="0.3">
      <c r="C122" s="175" t="s">
        <v>71</v>
      </c>
      <c r="D122" s="176"/>
      <c r="E122" s="161" t="s">
        <v>72</v>
      </c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4"/>
      <c r="AG122" s="164"/>
      <c r="AH122" s="164"/>
      <c r="AI122" s="164"/>
    </row>
    <row r="123" spans="3:35" ht="5.25" customHeight="1" x14ac:dyDescent="0.2">
      <c r="C123" s="177"/>
      <c r="D123" s="178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</row>
  </sheetData>
  <mergeCells count="184">
    <mergeCell ref="AB22:AC22"/>
    <mergeCell ref="AA21:AB21"/>
    <mergeCell ref="AC21:AD21"/>
    <mergeCell ref="D22:E22"/>
    <mergeCell ref="F22:G22"/>
    <mergeCell ref="H22:I22"/>
    <mergeCell ref="J22:K22"/>
    <mergeCell ref="T22:U22"/>
    <mergeCell ref="V22:W22"/>
    <mergeCell ref="X22:Y22"/>
    <mergeCell ref="H1:J1"/>
    <mergeCell ref="M1:N1"/>
    <mergeCell ref="O1:R1"/>
    <mergeCell ref="S1:T1"/>
    <mergeCell ref="U1:Y1"/>
    <mergeCell ref="Z22:AA22"/>
    <mergeCell ref="U21:V21"/>
    <mergeCell ref="W21:X21"/>
    <mergeCell ref="AF1:AI1"/>
    <mergeCell ref="C3:G3"/>
    <mergeCell ref="H3:I3"/>
    <mergeCell ref="J3:AD3"/>
    <mergeCell ref="AF3:AG3"/>
    <mergeCell ref="I21:J21"/>
    <mergeCell ref="K21:L21"/>
    <mergeCell ref="M21:N21"/>
    <mergeCell ref="Y21:Z21"/>
    <mergeCell ref="C21:D21"/>
    <mergeCell ref="E21:F21"/>
    <mergeCell ref="G21:H21"/>
    <mergeCell ref="AF25:AG25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C25:G25"/>
    <mergeCell ref="H25:I25"/>
    <mergeCell ref="J25:AD25"/>
    <mergeCell ref="L22:M22"/>
    <mergeCell ref="N22:O22"/>
    <mergeCell ref="P22:Q22"/>
    <mergeCell ref="R22:S22"/>
    <mergeCell ref="O21:P21"/>
    <mergeCell ref="Q21:R21"/>
    <mergeCell ref="S21:T21"/>
    <mergeCell ref="AF46:AG46"/>
    <mergeCell ref="N44:O44"/>
    <mergeCell ref="P44:Q44"/>
    <mergeCell ref="R44:S44"/>
    <mergeCell ref="T44:U44"/>
    <mergeCell ref="V44:W44"/>
    <mergeCell ref="X44:Y44"/>
    <mergeCell ref="U43:V43"/>
    <mergeCell ref="W43:X43"/>
    <mergeCell ref="Y43:Z43"/>
    <mergeCell ref="AA43:AB43"/>
    <mergeCell ref="AC43:AD43"/>
    <mergeCell ref="C64:D64"/>
    <mergeCell ref="E64:F64"/>
    <mergeCell ref="G64:H64"/>
    <mergeCell ref="I64:J64"/>
    <mergeCell ref="K64:L64"/>
    <mergeCell ref="M64:N64"/>
    <mergeCell ref="Z44:AA44"/>
    <mergeCell ref="AB44:AC44"/>
    <mergeCell ref="C46:G46"/>
    <mergeCell ref="H46:I46"/>
    <mergeCell ref="J46:AD46"/>
    <mergeCell ref="D44:E44"/>
    <mergeCell ref="F44:G44"/>
    <mergeCell ref="H44:I44"/>
    <mergeCell ref="J44:K44"/>
    <mergeCell ref="L44:M44"/>
    <mergeCell ref="T65:U65"/>
    <mergeCell ref="V65:W65"/>
    <mergeCell ref="X65:Y65"/>
    <mergeCell ref="Z65:AA65"/>
    <mergeCell ref="AB65:AC65"/>
    <mergeCell ref="C67:G67"/>
    <mergeCell ref="H67:I67"/>
    <mergeCell ref="J67:AD67"/>
    <mergeCell ref="AA64:AB64"/>
    <mergeCell ref="AC64:AD64"/>
    <mergeCell ref="D65:E65"/>
    <mergeCell ref="F65:G65"/>
    <mergeCell ref="H65:I65"/>
    <mergeCell ref="J65:K65"/>
    <mergeCell ref="L65:M65"/>
    <mergeCell ref="N65:O65"/>
    <mergeCell ref="P65:Q65"/>
    <mergeCell ref="R65:S65"/>
    <mergeCell ref="O64:P64"/>
    <mergeCell ref="Q64:R64"/>
    <mergeCell ref="S64:T64"/>
    <mergeCell ref="U64:V64"/>
    <mergeCell ref="W64:X64"/>
    <mergeCell ref="Y64:Z64"/>
    <mergeCell ref="AF67:AG67"/>
    <mergeCell ref="C85:D85"/>
    <mergeCell ref="E85:F85"/>
    <mergeCell ref="G85:H85"/>
    <mergeCell ref="I85:J85"/>
    <mergeCell ref="K85:L85"/>
    <mergeCell ref="M85:N85"/>
    <mergeCell ref="O85:P85"/>
    <mergeCell ref="Q85:R85"/>
    <mergeCell ref="S85:T85"/>
    <mergeCell ref="AF88:AG88"/>
    <mergeCell ref="N86:O86"/>
    <mergeCell ref="P86:Q86"/>
    <mergeCell ref="R86:S86"/>
    <mergeCell ref="T86:U86"/>
    <mergeCell ref="V86:W86"/>
    <mergeCell ref="X86:Y86"/>
    <mergeCell ref="U85:V85"/>
    <mergeCell ref="W85:X85"/>
    <mergeCell ref="Y85:Z85"/>
    <mergeCell ref="AA85:AB85"/>
    <mergeCell ref="AC85:AD85"/>
    <mergeCell ref="E106:F106"/>
    <mergeCell ref="G106:H106"/>
    <mergeCell ref="I106:J106"/>
    <mergeCell ref="K106:L106"/>
    <mergeCell ref="M106:N106"/>
    <mergeCell ref="Z86:AA86"/>
    <mergeCell ref="AB86:AC86"/>
    <mergeCell ref="C88:G88"/>
    <mergeCell ref="H88:I88"/>
    <mergeCell ref="J88:AD88"/>
    <mergeCell ref="D86:E86"/>
    <mergeCell ref="F86:G86"/>
    <mergeCell ref="H86:I86"/>
    <mergeCell ref="J86:K86"/>
    <mergeCell ref="L86:M86"/>
    <mergeCell ref="T107:U107"/>
    <mergeCell ref="V107:W107"/>
    <mergeCell ref="X107:Y107"/>
    <mergeCell ref="Z107:AA107"/>
    <mergeCell ref="AB107:AC107"/>
    <mergeCell ref="C112:D112"/>
    <mergeCell ref="E112:AI112"/>
    <mergeCell ref="AA106:AB106"/>
    <mergeCell ref="AC106:AD106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O106:P106"/>
    <mergeCell ref="Q106:R106"/>
    <mergeCell ref="S106:T106"/>
    <mergeCell ref="U106:V106"/>
    <mergeCell ref="W106:X106"/>
    <mergeCell ref="Y106:Z106"/>
    <mergeCell ref="C106:D106"/>
    <mergeCell ref="C116:D116"/>
    <mergeCell ref="E116:AI116"/>
    <mergeCell ref="C117:D117"/>
    <mergeCell ref="E117:AI117"/>
    <mergeCell ref="C118:D118"/>
    <mergeCell ref="E118:AI118"/>
    <mergeCell ref="C113:D113"/>
    <mergeCell ref="E113:AI113"/>
    <mergeCell ref="C114:D114"/>
    <mergeCell ref="E114:AI114"/>
    <mergeCell ref="C115:D115"/>
    <mergeCell ref="E115:AI115"/>
    <mergeCell ref="C122:D122"/>
    <mergeCell ref="E122:AI122"/>
    <mergeCell ref="C123:D123"/>
    <mergeCell ref="C119:D119"/>
    <mergeCell ref="E119:AI119"/>
    <mergeCell ref="C120:D120"/>
    <mergeCell ref="E120:AI120"/>
    <mergeCell ref="C121:D121"/>
    <mergeCell ref="E121:AI121"/>
  </mergeCells>
  <conditionalFormatting sqref="AG5:AG19 AG27:AG41 AG48:AG62 AG69:AG83 AG90:AG104">
    <cfRule type="expression" dxfId="1840" priority="313" stopIfTrue="1">
      <formula>AH5=0</formula>
    </cfRule>
  </conditionalFormatting>
  <conditionalFormatting sqref="B3 B25 B46 B67 B88">
    <cfRule type="cellIs" dxfId="1839" priority="314" stopIfTrue="1" operator="equal">
      <formula>"jfo"</formula>
    </cfRule>
  </conditionalFormatting>
  <conditionalFormatting sqref="AF5:AF19 AF27:AF41 AF48:AF62 AF69:AF83 AF90:AF104">
    <cfRule type="expression" dxfId="1838" priority="312" stopIfTrue="1">
      <formula>AH5=0</formula>
    </cfRule>
  </conditionalFormatting>
  <conditionalFormatting sqref="AF5:AF19 AF27:AF41 AF69:AF83 AF90:AF104">
    <cfRule type="expression" dxfId="1837" priority="311" stopIfTrue="1">
      <formula>AND(B5&lt;&gt;0,AF5&lt;&gt;B5)</formula>
    </cfRule>
  </conditionalFormatting>
  <conditionalFormatting sqref="AF48:AF62">
    <cfRule type="expression" dxfId="1836" priority="308" stopIfTrue="1">
      <formula>AND(48&lt;&gt;0,AF48&lt;&gt;B48)</formula>
    </cfRule>
  </conditionalFormatting>
  <conditionalFormatting sqref="G64:H64">
    <cfRule type="colorScale" priority="30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21:L21">
    <cfRule type="colorScale" priority="30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21:N21">
    <cfRule type="colorScale" priority="30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21:P21">
    <cfRule type="colorScale" priority="30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21:R21">
    <cfRule type="colorScale" priority="30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21:T21">
    <cfRule type="colorScale" priority="30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21:V21">
    <cfRule type="colorScale" priority="29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21:X21">
    <cfRule type="colorScale" priority="29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Y21:Z21">
    <cfRule type="colorScale" priority="29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AA21:AB21">
    <cfRule type="colorScale" priority="29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43:N43">
    <cfRule type="colorScale" priority="29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43:P43">
    <cfRule type="colorScale" priority="29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43:R43">
    <cfRule type="colorScale" priority="29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43:T43">
    <cfRule type="colorScale" priority="29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43:V43">
    <cfRule type="colorScale" priority="29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43:X43">
    <cfRule type="colorScale" priority="29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64:J64">
    <cfRule type="colorScale" priority="28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64:L64">
    <cfRule type="colorScale" priority="28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64:N64">
    <cfRule type="colorScale" priority="28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64:P64">
    <cfRule type="colorScale" priority="28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64:R64">
    <cfRule type="colorScale" priority="28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64:T64">
    <cfRule type="colorScale" priority="28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64:V64">
    <cfRule type="colorScale" priority="28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64:X64">
    <cfRule type="colorScale" priority="28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85:N85">
    <cfRule type="colorScale" priority="28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85:P85">
    <cfRule type="colorScale" priority="28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85:R85">
    <cfRule type="colorScale" priority="27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85:T85">
    <cfRule type="colorScale" priority="27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85:V85">
    <cfRule type="colorScale" priority="27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85:X85">
    <cfRule type="colorScale" priority="27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106:J106">
    <cfRule type="colorScale" priority="27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106:L106">
    <cfRule type="colorScale" priority="27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106:N106">
    <cfRule type="colorScale" priority="27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106:P106">
    <cfRule type="colorScale" priority="27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106:R106">
    <cfRule type="colorScale" priority="27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106:T106">
    <cfRule type="colorScale" priority="27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106:V106">
    <cfRule type="colorScale" priority="26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106:X106">
    <cfRule type="colorScale" priority="26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L20">
    <cfRule type="cellIs" dxfId="1835" priority="253" operator="notEqual">
      <formula>"EPN0"</formula>
    </cfRule>
  </conditionalFormatting>
  <conditionalFormatting sqref="K20">
    <cfRule type="cellIs" dxfId="1834" priority="249" operator="equal">
      <formula>"PR5"</formula>
    </cfRule>
    <cfRule type="cellIs" dxfId="1833" priority="250" operator="equal">
      <formula>"PR4"</formula>
    </cfRule>
    <cfRule type="cellIs" dxfId="1832" priority="251" operator="equal">
      <formula>"PR3"</formula>
    </cfRule>
    <cfRule type="cellIs" dxfId="1831" priority="252" operator="equal">
      <formula>"PR2"</formula>
    </cfRule>
  </conditionalFormatting>
  <conditionalFormatting sqref="M20">
    <cfRule type="cellIs" dxfId="1830" priority="245" operator="equal">
      <formula>"PR5"</formula>
    </cfRule>
    <cfRule type="cellIs" dxfId="1829" priority="246" operator="equal">
      <formula>"PR4"</formula>
    </cfRule>
    <cfRule type="cellIs" dxfId="1828" priority="247" operator="equal">
      <formula>"PR3"</formula>
    </cfRule>
    <cfRule type="cellIs" dxfId="1827" priority="248" operator="equal">
      <formula>"PR2"</formula>
    </cfRule>
  </conditionalFormatting>
  <conditionalFormatting sqref="O20">
    <cfRule type="cellIs" dxfId="1826" priority="241" operator="equal">
      <formula>"PR5"</formula>
    </cfRule>
    <cfRule type="cellIs" dxfId="1825" priority="242" operator="equal">
      <formula>"PR4"</formula>
    </cfRule>
    <cfRule type="cellIs" dxfId="1824" priority="243" operator="equal">
      <formula>"PR3"</formula>
    </cfRule>
    <cfRule type="cellIs" dxfId="1823" priority="244" operator="equal">
      <formula>"PR2"</formula>
    </cfRule>
  </conditionalFormatting>
  <conditionalFormatting sqref="Q20">
    <cfRule type="cellIs" dxfId="1822" priority="237" operator="equal">
      <formula>"PR5"</formula>
    </cfRule>
    <cfRule type="cellIs" dxfId="1821" priority="238" operator="equal">
      <formula>"PR4"</formula>
    </cfRule>
    <cfRule type="cellIs" dxfId="1820" priority="239" operator="equal">
      <formula>"PR3"</formula>
    </cfRule>
    <cfRule type="cellIs" dxfId="1819" priority="240" operator="equal">
      <formula>"PR2"</formula>
    </cfRule>
  </conditionalFormatting>
  <conditionalFormatting sqref="S20">
    <cfRule type="cellIs" dxfId="1818" priority="233" operator="equal">
      <formula>"PR5"</formula>
    </cfRule>
    <cfRule type="cellIs" dxfId="1817" priority="234" operator="equal">
      <formula>"PR4"</formula>
    </cfRule>
    <cfRule type="cellIs" dxfId="1816" priority="235" operator="equal">
      <formula>"PR3"</formula>
    </cfRule>
    <cfRule type="cellIs" dxfId="1815" priority="236" operator="equal">
      <formula>"PR2"</formula>
    </cfRule>
  </conditionalFormatting>
  <conditionalFormatting sqref="U20">
    <cfRule type="cellIs" dxfId="1814" priority="229" operator="equal">
      <formula>"PR5"</formula>
    </cfRule>
    <cfRule type="cellIs" dxfId="1813" priority="230" operator="equal">
      <formula>"PR4"</formula>
    </cfRule>
    <cfRule type="cellIs" dxfId="1812" priority="231" operator="equal">
      <formula>"PR3"</formula>
    </cfRule>
    <cfRule type="cellIs" dxfId="1811" priority="232" operator="equal">
      <formula>"PR2"</formula>
    </cfRule>
  </conditionalFormatting>
  <conditionalFormatting sqref="W20">
    <cfRule type="cellIs" dxfId="1810" priority="225" operator="equal">
      <formula>"PR5"</formula>
    </cfRule>
    <cfRule type="cellIs" dxfId="1809" priority="226" operator="equal">
      <formula>"PR4"</formula>
    </cfRule>
    <cfRule type="cellIs" dxfId="1808" priority="227" operator="equal">
      <formula>"PR3"</formula>
    </cfRule>
    <cfRule type="cellIs" dxfId="1807" priority="228" operator="equal">
      <formula>"PR2"</formula>
    </cfRule>
  </conditionalFormatting>
  <conditionalFormatting sqref="Y20">
    <cfRule type="cellIs" dxfId="1806" priority="221" operator="equal">
      <formula>"PR5"</formula>
    </cfRule>
    <cfRule type="cellIs" dxfId="1805" priority="222" operator="equal">
      <formula>"PR4"</formula>
    </cfRule>
    <cfRule type="cellIs" dxfId="1804" priority="223" operator="equal">
      <formula>"PR3"</formula>
    </cfRule>
    <cfRule type="cellIs" dxfId="1803" priority="224" operator="equal">
      <formula>"PR2"</formula>
    </cfRule>
  </conditionalFormatting>
  <conditionalFormatting sqref="AA20">
    <cfRule type="cellIs" dxfId="1802" priority="217" operator="equal">
      <formula>"PR5"</formula>
    </cfRule>
    <cfRule type="cellIs" dxfId="1801" priority="218" operator="equal">
      <formula>"PR4"</formula>
    </cfRule>
    <cfRule type="cellIs" dxfId="1800" priority="219" operator="equal">
      <formula>"PR3"</formula>
    </cfRule>
    <cfRule type="cellIs" dxfId="1799" priority="220" operator="equal">
      <formula>"PR2"</formula>
    </cfRule>
  </conditionalFormatting>
  <conditionalFormatting sqref="N20">
    <cfRule type="cellIs" dxfId="1798" priority="216" operator="notEqual">
      <formula>"EPN0"</formula>
    </cfRule>
  </conditionalFormatting>
  <conditionalFormatting sqref="P20">
    <cfRule type="cellIs" dxfId="1797" priority="215" operator="notEqual">
      <formula>"EPN0"</formula>
    </cfRule>
  </conditionalFormatting>
  <conditionalFormatting sqref="R20">
    <cfRule type="cellIs" dxfId="1796" priority="214" operator="notEqual">
      <formula>"EPN0"</formula>
    </cfRule>
  </conditionalFormatting>
  <conditionalFormatting sqref="T20">
    <cfRule type="cellIs" dxfId="1795" priority="213" operator="notEqual">
      <formula>"EPN0"</formula>
    </cfRule>
  </conditionalFormatting>
  <conditionalFormatting sqref="V20">
    <cfRule type="cellIs" dxfId="1794" priority="212" operator="notEqual">
      <formula>"EPN0"</formula>
    </cfRule>
  </conditionalFormatting>
  <conditionalFormatting sqref="X20">
    <cfRule type="cellIs" dxfId="1793" priority="211" operator="notEqual">
      <formula>"EPN0"</formula>
    </cfRule>
  </conditionalFormatting>
  <conditionalFormatting sqref="Z20">
    <cfRule type="cellIs" dxfId="1792" priority="210" operator="notEqual">
      <formula>"EPN0"</formula>
    </cfRule>
  </conditionalFormatting>
  <conditionalFormatting sqref="AB20">
    <cfRule type="cellIs" dxfId="1791" priority="209" operator="notEqual">
      <formula>"EPN0"</formula>
    </cfRule>
  </conditionalFormatting>
  <conditionalFormatting sqref="N42">
    <cfRule type="cellIs" dxfId="1790" priority="208" operator="notEqual">
      <formula>"EPN0"</formula>
    </cfRule>
  </conditionalFormatting>
  <conditionalFormatting sqref="M42">
    <cfRule type="cellIs" dxfId="1789" priority="204" operator="equal">
      <formula>"PR5"</formula>
    </cfRule>
    <cfRule type="cellIs" dxfId="1788" priority="205" operator="equal">
      <formula>"PR4"</formula>
    </cfRule>
    <cfRule type="cellIs" dxfId="1787" priority="206" operator="equal">
      <formula>"PR3"</formula>
    </cfRule>
    <cfRule type="cellIs" dxfId="1786" priority="207" operator="equal">
      <formula>"PR2"</formula>
    </cfRule>
  </conditionalFormatting>
  <conditionalFormatting sqref="O42">
    <cfRule type="cellIs" dxfId="1785" priority="200" operator="equal">
      <formula>"PR5"</formula>
    </cfRule>
    <cfRule type="cellIs" dxfId="1784" priority="201" operator="equal">
      <formula>"PR4"</formula>
    </cfRule>
    <cfRule type="cellIs" dxfId="1783" priority="202" operator="equal">
      <formula>"PR3"</formula>
    </cfRule>
    <cfRule type="cellIs" dxfId="1782" priority="203" operator="equal">
      <formula>"PR2"</formula>
    </cfRule>
  </conditionalFormatting>
  <conditionalFormatting sqref="Q42">
    <cfRule type="cellIs" dxfId="1781" priority="196" operator="equal">
      <formula>"PR5"</formula>
    </cfRule>
    <cfRule type="cellIs" dxfId="1780" priority="197" operator="equal">
      <formula>"PR4"</formula>
    </cfRule>
    <cfRule type="cellIs" dxfId="1779" priority="198" operator="equal">
      <formula>"PR3"</formula>
    </cfRule>
    <cfRule type="cellIs" dxfId="1778" priority="199" operator="equal">
      <formula>"PR2"</formula>
    </cfRule>
  </conditionalFormatting>
  <conditionalFormatting sqref="S42">
    <cfRule type="cellIs" dxfId="1777" priority="192" operator="equal">
      <formula>"PR5"</formula>
    </cfRule>
    <cfRule type="cellIs" dxfId="1776" priority="193" operator="equal">
      <formula>"PR4"</formula>
    </cfRule>
    <cfRule type="cellIs" dxfId="1775" priority="194" operator="equal">
      <formula>"PR3"</formula>
    </cfRule>
    <cfRule type="cellIs" dxfId="1774" priority="195" operator="equal">
      <formula>"PR2"</formula>
    </cfRule>
  </conditionalFormatting>
  <conditionalFormatting sqref="U42">
    <cfRule type="cellIs" dxfId="1773" priority="188" operator="equal">
      <formula>"PR5"</formula>
    </cfRule>
    <cfRule type="cellIs" dxfId="1772" priority="189" operator="equal">
      <formula>"PR4"</formula>
    </cfRule>
    <cfRule type="cellIs" dxfId="1771" priority="190" operator="equal">
      <formula>"PR3"</formula>
    </cfRule>
    <cfRule type="cellIs" dxfId="1770" priority="191" operator="equal">
      <formula>"PR2"</formula>
    </cfRule>
  </conditionalFormatting>
  <conditionalFormatting sqref="P42">
    <cfRule type="cellIs" dxfId="1769" priority="187" operator="notEqual">
      <formula>"EPN0"</formula>
    </cfRule>
  </conditionalFormatting>
  <conditionalFormatting sqref="R42">
    <cfRule type="cellIs" dxfId="1768" priority="186" operator="notEqual">
      <formula>"EPN0"</formula>
    </cfRule>
  </conditionalFormatting>
  <conditionalFormatting sqref="T42">
    <cfRule type="cellIs" dxfId="1767" priority="185" operator="notEqual">
      <formula>"EPN0"</formula>
    </cfRule>
  </conditionalFormatting>
  <conditionalFormatting sqref="V42">
    <cfRule type="cellIs" dxfId="1766" priority="184" operator="notEqual">
      <formula>"EPN0"</formula>
    </cfRule>
  </conditionalFormatting>
  <conditionalFormatting sqref="W42">
    <cfRule type="cellIs" dxfId="1765" priority="180" operator="equal">
      <formula>"PR5"</formula>
    </cfRule>
    <cfRule type="cellIs" dxfId="1764" priority="181" operator="equal">
      <formula>"PR4"</formula>
    </cfRule>
    <cfRule type="cellIs" dxfId="1763" priority="182" operator="equal">
      <formula>"PR3"</formula>
    </cfRule>
    <cfRule type="cellIs" dxfId="1762" priority="183" operator="equal">
      <formula>"PR2"</formula>
    </cfRule>
  </conditionalFormatting>
  <conditionalFormatting sqref="X42">
    <cfRule type="cellIs" dxfId="1761" priority="179" operator="notEqual">
      <formula>"EPN0"</formula>
    </cfRule>
  </conditionalFormatting>
  <conditionalFormatting sqref="H63">
    <cfRule type="cellIs" dxfId="1760" priority="178" operator="notEqual">
      <formula>"EPN0"</formula>
    </cfRule>
  </conditionalFormatting>
  <conditionalFormatting sqref="G63">
    <cfRule type="cellIs" dxfId="1759" priority="174" operator="equal">
      <formula>"PR5"</formula>
    </cfRule>
    <cfRule type="cellIs" dxfId="1758" priority="175" operator="equal">
      <formula>"PR4"</formula>
    </cfRule>
    <cfRule type="cellIs" dxfId="1757" priority="176" operator="equal">
      <formula>"PR3"</formula>
    </cfRule>
    <cfRule type="cellIs" dxfId="1756" priority="177" operator="equal">
      <formula>"PR2"</formula>
    </cfRule>
  </conditionalFormatting>
  <conditionalFormatting sqref="I63">
    <cfRule type="cellIs" dxfId="1755" priority="170" operator="equal">
      <formula>"PR5"</formula>
    </cfRule>
    <cfRule type="cellIs" dxfId="1754" priority="171" operator="equal">
      <formula>"PR4"</formula>
    </cfRule>
    <cfRule type="cellIs" dxfId="1753" priority="172" operator="equal">
      <formula>"PR3"</formula>
    </cfRule>
    <cfRule type="cellIs" dxfId="1752" priority="173" operator="equal">
      <formula>"PR2"</formula>
    </cfRule>
  </conditionalFormatting>
  <conditionalFormatting sqref="K63">
    <cfRule type="cellIs" dxfId="1751" priority="166" operator="equal">
      <formula>"PR5"</formula>
    </cfRule>
    <cfRule type="cellIs" dxfId="1750" priority="167" operator="equal">
      <formula>"PR4"</formula>
    </cfRule>
    <cfRule type="cellIs" dxfId="1749" priority="168" operator="equal">
      <formula>"PR3"</formula>
    </cfRule>
    <cfRule type="cellIs" dxfId="1748" priority="169" operator="equal">
      <formula>"PR2"</formula>
    </cfRule>
  </conditionalFormatting>
  <conditionalFormatting sqref="M63">
    <cfRule type="cellIs" dxfId="1747" priority="162" operator="equal">
      <formula>"PR5"</formula>
    </cfRule>
    <cfRule type="cellIs" dxfId="1746" priority="163" operator="equal">
      <formula>"PR4"</formula>
    </cfRule>
    <cfRule type="cellIs" dxfId="1745" priority="164" operator="equal">
      <formula>"PR3"</formula>
    </cfRule>
    <cfRule type="cellIs" dxfId="1744" priority="165" operator="equal">
      <formula>"PR2"</formula>
    </cfRule>
  </conditionalFormatting>
  <conditionalFormatting sqref="O63">
    <cfRule type="cellIs" dxfId="1743" priority="158" operator="equal">
      <formula>"PR5"</formula>
    </cfRule>
    <cfRule type="cellIs" dxfId="1742" priority="159" operator="equal">
      <formula>"PR4"</formula>
    </cfRule>
    <cfRule type="cellIs" dxfId="1741" priority="160" operator="equal">
      <formula>"PR3"</formula>
    </cfRule>
    <cfRule type="cellIs" dxfId="1740" priority="161" operator="equal">
      <formula>"PR2"</formula>
    </cfRule>
  </conditionalFormatting>
  <conditionalFormatting sqref="Q63">
    <cfRule type="cellIs" dxfId="1739" priority="154" operator="equal">
      <formula>"PR5"</formula>
    </cfRule>
    <cfRule type="cellIs" dxfId="1738" priority="155" operator="equal">
      <formula>"PR4"</formula>
    </cfRule>
    <cfRule type="cellIs" dxfId="1737" priority="156" operator="equal">
      <formula>"PR3"</formula>
    </cfRule>
    <cfRule type="cellIs" dxfId="1736" priority="157" operator="equal">
      <formula>"PR2"</formula>
    </cfRule>
  </conditionalFormatting>
  <conditionalFormatting sqref="S63">
    <cfRule type="cellIs" dxfId="1735" priority="150" operator="equal">
      <formula>"PR5"</formula>
    </cfRule>
    <cfRule type="cellIs" dxfId="1734" priority="151" operator="equal">
      <formula>"PR4"</formula>
    </cfRule>
    <cfRule type="cellIs" dxfId="1733" priority="152" operator="equal">
      <formula>"PR3"</formula>
    </cfRule>
    <cfRule type="cellIs" dxfId="1732" priority="153" operator="equal">
      <formula>"PR2"</formula>
    </cfRule>
  </conditionalFormatting>
  <conditionalFormatting sqref="U63">
    <cfRule type="cellIs" dxfId="1731" priority="146" operator="equal">
      <formula>"PR5"</formula>
    </cfRule>
    <cfRule type="cellIs" dxfId="1730" priority="147" operator="equal">
      <formula>"PR4"</formula>
    </cfRule>
    <cfRule type="cellIs" dxfId="1729" priority="148" operator="equal">
      <formula>"PR3"</formula>
    </cfRule>
    <cfRule type="cellIs" dxfId="1728" priority="149" operator="equal">
      <formula>"PR2"</formula>
    </cfRule>
  </conditionalFormatting>
  <conditionalFormatting sqref="W63">
    <cfRule type="cellIs" dxfId="1727" priority="142" operator="equal">
      <formula>"PR5"</formula>
    </cfRule>
    <cfRule type="cellIs" dxfId="1726" priority="143" operator="equal">
      <formula>"PR4"</formula>
    </cfRule>
    <cfRule type="cellIs" dxfId="1725" priority="144" operator="equal">
      <formula>"PR3"</formula>
    </cfRule>
    <cfRule type="cellIs" dxfId="1724" priority="145" operator="equal">
      <formula>"PR2"</formula>
    </cfRule>
  </conditionalFormatting>
  <conditionalFormatting sqref="J63">
    <cfRule type="cellIs" dxfId="1723" priority="141" operator="notEqual">
      <formula>"EPN0"</formula>
    </cfRule>
  </conditionalFormatting>
  <conditionalFormatting sqref="L63">
    <cfRule type="cellIs" dxfId="1722" priority="140" operator="notEqual">
      <formula>"EPN0"</formula>
    </cfRule>
  </conditionalFormatting>
  <conditionalFormatting sqref="N63">
    <cfRule type="cellIs" dxfId="1721" priority="139" operator="notEqual">
      <formula>"EPN0"</formula>
    </cfRule>
  </conditionalFormatting>
  <conditionalFormatting sqref="P63">
    <cfRule type="cellIs" dxfId="1720" priority="138" operator="notEqual">
      <formula>"EPN0"</formula>
    </cfRule>
  </conditionalFormatting>
  <conditionalFormatting sqref="R63">
    <cfRule type="cellIs" dxfId="1719" priority="137" operator="notEqual">
      <formula>"EPN0"</formula>
    </cfRule>
  </conditionalFormatting>
  <conditionalFormatting sqref="T63">
    <cfRule type="cellIs" dxfId="1718" priority="136" operator="notEqual">
      <formula>"EPN0"</formula>
    </cfRule>
  </conditionalFormatting>
  <conditionalFormatting sqref="V63">
    <cfRule type="cellIs" dxfId="1717" priority="135" operator="notEqual">
      <formula>"EPN0"</formula>
    </cfRule>
  </conditionalFormatting>
  <conditionalFormatting sqref="X63">
    <cfRule type="cellIs" dxfId="1716" priority="134" operator="notEqual">
      <formula>"EPN0"</formula>
    </cfRule>
  </conditionalFormatting>
  <conditionalFormatting sqref="N84">
    <cfRule type="cellIs" dxfId="1715" priority="133" operator="notEqual">
      <formula>"EPN0"</formula>
    </cfRule>
  </conditionalFormatting>
  <conditionalFormatting sqref="M84">
    <cfRule type="cellIs" dxfId="1714" priority="129" operator="equal">
      <formula>"PR5"</formula>
    </cfRule>
    <cfRule type="cellIs" dxfId="1713" priority="130" operator="equal">
      <formula>"PR4"</formula>
    </cfRule>
    <cfRule type="cellIs" dxfId="1712" priority="131" operator="equal">
      <formula>"PR3"</formula>
    </cfRule>
    <cfRule type="cellIs" dxfId="1711" priority="132" operator="equal">
      <formula>"PR2"</formula>
    </cfRule>
  </conditionalFormatting>
  <conditionalFormatting sqref="O84">
    <cfRule type="cellIs" dxfId="1710" priority="125" operator="equal">
      <formula>"PR5"</formula>
    </cfRule>
    <cfRule type="cellIs" dxfId="1709" priority="126" operator="equal">
      <formula>"PR4"</formula>
    </cfRule>
    <cfRule type="cellIs" dxfId="1708" priority="127" operator="equal">
      <formula>"PR3"</formula>
    </cfRule>
    <cfRule type="cellIs" dxfId="1707" priority="128" operator="equal">
      <formula>"PR2"</formula>
    </cfRule>
  </conditionalFormatting>
  <conditionalFormatting sqref="Q84">
    <cfRule type="cellIs" dxfId="1706" priority="121" operator="equal">
      <formula>"PR5"</formula>
    </cfRule>
    <cfRule type="cellIs" dxfId="1705" priority="122" operator="equal">
      <formula>"PR4"</formula>
    </cfRule>
    <cfRule type="cellIs" dxfId="1704" priority="123" operator="equal">
      <formula>"PR3"</formula>
    </cfRule>
    <cfRule type="cellIs" dxfId="1703" priority="124" operator="equal">
      <formula>"PR2"</formula>
    </cfRule>
  </conditionalFormatting>
  <conditionalFormatting sqref="S84">
    <cfRule type="cellIs" dxfId="1702" priority="117" operator="equal">
      <formula>"PR5"</formula>
    </cfRule>
    <cfRule type="cellIs" dxfId="1701" priority="118" operator="equal">
      <formula>"PR4"</formula>
    </cfRule>
    <cfRule type="cellIs" dxfId="1700" priority="119" operator="equal">
      <formula>"PR3"</formula>
    </cfRule>
    <cfRule type="cellIs" dxfId="1699" priority="120" operator="equal">
      <formula>"PR2"</formula>
    </cfRule>
  </conditionalFormatting>
  <conditionalFormatting sqref="U84">
    <cfRule type="cellIs" dxfId="1698" priority="113" operator="equal">
      <formula>"PR5"</formula>
    </cfRule>
    <cfRule type="cellIs" dxfId="1697" priority="114" operator="equal">
      <formula>"PR4"</formula>
    </cfRule>
    <cfRule type="cellIs" dxfId="1696" priority="115" operator="equal">
      <formula>"PR3"</formula>
    </cfRule>
    <cfRule type="cellIs" dxfId="1695" priority="116" operator="equal">
      <formula>"PR2"</formula>
    </cfRule>
  </conditionalFormatting>
  <conditionalFormatting sqref="P84">
    <cfRule type="cellIs" dxfId="1694" priority="112" operator="notEqual">
      <formula>"EPN0"</formula>
    </cfRule>
  </conditionalFormatting>
  <conditionalFormatting sqref="R84">
    <cfRule type="cellIs" dxfId="1693" priority="111" operator="notEqual">
      <formula>"EPN0"</formula>
    </cfRule>
  </conditionalFormatting>
  <conditionalFormatting sqref="T84">
    <cfRule type="cellIs" dxfId="1692" priority="110" operator="notEqual">
      <formula>"EPN0"</formula>
    </cfRule>
  </conditionalFormatting>
  <conditionalFormatting sqref="V84">
    <cfRule type="cellIs" dxfId="1691" priority="109" operator="notEqual">
      <formula>"EPN0"</formula>
    </cfRule>
  </conditionalFormatting>
  <conditionalFormatting sqref="W84">
    <cfRule type="cellIs" dxfId="1690" priority="105" operator="equal">
      <formula>"PR5"</formula>
    </cfRule>
    <cfRule type="cellIs" dxfId="1689" priority="106" operator="equal">
      <formula>"PR4"</formula>
    </cfRule>
    <cfRule type="cellIs" dxfId="1688" priority="107" operator="equal">
      <formula>"PR3"</formula>
    </cfRule>
    <cfRule type="cellIs" dxfId="1687" priority="108" operator="equal">
      <formula>"PR2"</formula>
    </cfRule>
  </conditionalFormatting>
  <conditionalFormatting sqref="X84">
    <cfRule type="cellIs" dxfId="1686" priority="104" operator="notEqual">
      <formula>"EPN0"</formula>
    </cfRule>
  </conditionalFormatting>
  <conditionalFormatting sqref="J105">
    <cfRule type="cellIs" dxfId="1685" priority="103" operator="notEqual">
      <formula>"EPN0"</formula>
    </cfRule>
  </conditionalFormatting>
  <conditionalFormatting sqref="I105">
    <cfRule type="cellIs" dxfId="1684" priority="99" operator="equal">
      <formula>"PR5"</formula>
    </cfRule>
    <cfRule type="cellIs" dxfId="1683" priority="100" operator="equal">
      <formula>"PR4"</formula>
    </cfRule>
    <cfRule type="cellIs" dxfId="1682" priority="101" operator="equal">
      <formula>"PR3"</formula>
    </cfRule>
    <cfRule type="cellIs" dxfId="1681" priority="102" operator="equal">
      <formula>"PR2"</formula>
    </cfRule>
  </conditionalFormatting>
  <conditionalFormatting sqref="K105">
    <cfRule type="cellIs" dxfId="1680" priority="95" operator="equal">
      <formula>"PR5"</formula>
    </cfRule>
    <cfRule type="cellIs" dxfId="1679" priority="96" operator="equal">
      <formula>"PR4"</formula>
    </cfRule>
    <cfRule type="cellIs" dxfId="1678" priority="97" operator="equal">
      <formula>"PR3"</formula>
    </cfRule>
    <cfRule type="cellIs" dxfId="1677" priority="98" operator="equal">
      <formula>"PR2"</formula>
    </cfRule>
  </conditionalFormatting>
  <conditionalFormatting sqref="L105">
    <cfRule type="cellIs" dxfId="1676" priority="94" operator="notEqual">
      <formula>"EPN0"</formula>
    </cfRule>
  </conditionalFormatting>
  <conditionalFormatting sqref="N105">
    <cfRule type="cellIs" dxfId="1675" priority="93" operator="notEqual">
      <formula>"EPN0"</formula>
    </cfRule>
  </conditionalFormatting>
  <conditionalFormatting sqref="M105">
    <cfRule type="cellIs" dxfId="1674" priority="89" operator="equal">
      <formula>"PR5"</formula>
    </cfRule>
    <cfRule type="cellIs" dxfId="1673" priority="90" operator="equal">
      <formula>"PR4"</formula>
    </cfRule>
    <cfRule type="cellIs" dxfId="1672" priority="91" operator="equal">
      <formula>"PR3"</formula>
    </cfRule>
    <cfRule type="cellIs" dxfId="1671" priority="92" operator="equal">
      <formula>"PR2"</formula>
    </cfRule>
  </conditionalFormatting>
  <conditionalFormatting sqref="O105">
    <cfRule type="cellIs" dxfId="1670" priority="85" operator="equal">
      <formula>"PR5"</formula>
    </cfRule>
    <cfRule type="cellIs" dxfId="1669" priority="86" operator="equal">
      <formula>"PR4"</formula>
    </cfRule>
    <cfRule type="cellIs" dxfId="1668" priority="87" operator="equal">
      <formula>"PR3"</formula>
    </cfRule>
    <cfRule type="cellIs" dxfId="1667" priority="88" operator="equal">
      <formula>"PR2"</formula>
    </cfRule>
  </conditionalFormatting>
  <conditionalFormatting sqref="Q105">
    <cfRule type="cellIs" dxfId="1666" priority="81" operator="equal">
      <formula>"PR5"</formula>
    </cfRule>
    <cfRule type="cellIs" dxfId="1665" priority="82" operator="equal">
      <formula>"PR4"</formula>
    </cfRule>
    <cfRule type="cellIs" dxfId="1664" priority="83" operator="equal">
      <formula>"PR3"</formula>
    </cfRule>
    <cfRule type="cellIs" dxfId="1663" priority="84" operator="equal">
      <formula>"PR2"</formula>
    </cfRule>
  </conditionalFormatting>
  <conditionalFormatting sqref="S105">
    <cfRule type="cellIs" dxfId="1662" priority="77" operator="equal">
      <formula>"PR5"</formula>
    </cfRule>
    <cfRule type="cellIs" dxfId="1661" priority="78" operator="equal">
      <formula>"PR4"</formula>
    </cfRule>
    <cfRule type="cellIs" dxfId="1660" priority="79" operator="equal">
      <formula>"PR3"</formula>
    </cfRule>
    <cfRule type="cellIs" dxfId="1659" priority="80" operator="equal">
      <formula>"PR2"</formula>
    </cfRule>
  </conditionalFormatting>
  <conditionalFormatting sqref="U105">
    <cfRule type="cellIs" dxfId="1658" priority="73" operator="equal">
      <formula>"PR5"</formula>
    </cfRule>
    <cfRule type="cellIs" dxfId="1657" priority="74" operator="equal">
      <formula>"PR4"</formula>
    </cfRule>
    <cfRule type="cellIs" dxfId="1656" priority="75" operator="equal">
      <formula>"PR3"</formula>
    </cfRule>
    <cfRule type="cellIs" dxfId="1655" priority="76" operator="equal">
      <formula>"PR2"</formula>
    </cfRule>
  </conditionalFormatting>
  <conditionalFormatting sqref="P105">
    <cfRule type="cellIs" dxfId="1654" priority="72" operator="notEqual">
      <formula>"EPN0"</formula>
    </cfRule>
  </conditionalFormatting>
  <conditionalFormatting sqref="R105">
    <cfRule type="cellIs" dxfId="1653" priority="71" operator="notEqual">
      <formula>"EPN0"</formula>
    </cfRule>
  </conditionalFormatting>
  <conditionalFormatting sqref="T105">
    <cfRule type="cellIs" dxfId="1652" priority="70" operator="notEqual">
      <formula>"EPN0"</formula>
    </cfRule>
  </conditionalFormatting>
  <conditionalFormatting sqref="V105">
    <cfRule type="cellIs" dxfId="1651" priority="69" operator="notEqual">
      <formula>"EPN0"</formula>
    </cfRule>
  </conditionalFormatting>
  <conditionalFormatting sqref="W105">
    <cfRule type="cellIs" dxfId="1650" priority="65" operator="equal">
      <formula>"PR5"</formula>
    </cfRule>
    <cfRule type="cellIs" dxfId="1649" priority="66" operator="equal">
      <formula>"PR4"</formula>
    </cfRule>
    <cfRule type="cellIs" dxfId="1648" priority="67" operator="equal">
      <formula>"PR3"</formula>
    </cfRule>
    <cfRule type="cellIs" dxfId="1647" priority="68" operator="equal">
      <formula>"PR2"</formula>
    </cfRule>
  </conditionalFormatting>
  <conditionalFormatting sqref="X105">
    <cfRule type="cellIs" dxfId="1646" priority="64" operator="notEqual">
      <formula>"EPN0"</formula>
    </cfRule>
  </conditionalFormatting>
  <conditionalFormatting sqref="AE5:AE19 AE27:AE41 AE48:AE62 AE69:AE83 AE90:AE104">
    <cfRule type="cellIs" dxfId="1645" priority="254" operator="greaterThanOrEqual">
      <formula>2</formula>
    </cfRule>
    <cfRule type="cellIs" dxfId="1644" priority="255" operator="lessThan">
      <formula>2</formula>
    </cfRule>
  </conditionalFormatting>
  <conditionalFormatting sqref="C112:D120 Y27:AD27 M33:AD41 Y32:AD32 D75:X78 E27:H41 I28:AD31 D69:Z74 AA69:AD83 D90:AD104 E5:AD19 E48:AD62 D80:X83 D79:Z79">
    <cfRule type="cellIs" dxfId="1643" priority="256" operator="equal">
      <formula>"d"</formula>
    </cfRule>
    <cfRule type="cellIs" dxfId="1642" priority="257" operator="equal">
      <formula>9</formula>
    </cfRule>
    <cfRule type="cellIs" dxfId="1641" priority="258" operator="equal">
      <formula>8</formula>
    </cfRule>
    <cfRule type="cellIs" dxfId="1640" priority="259" operator="equal">
      <formula>7</formula>
    </cfRule>
    <cfRule type="cellIs" dxfId="1639" priority="260" operator="equal">
      <formula>6</formula>
    </cfRule>
    <cfRule type="cellIs" dxfId="1638" priority="261" operator="equal">
      <formula>5</formula>
    </cfRule>
    <cfRule type="cellIs" dxfId="1637" priority="262" operator="equal">
      <formula>4</formula>
    </cfRule>
    <cfRule type="cellIs" dxfId="1636" priority="263" operator="equal">
      <formula>3</formula>
    </cfRule>
    <cfRule type="cellIs" dxfId="1635" priority="264" operator="equal">
      <formula>2</formula>
    </cfRule>
    <cfRule type="cellIs" dxfId="1634" priority="265" operator="equal">
      <formula>1</formula>
    </cfRule>
  </conditionalFormatting>
  <conditionalFormatting sqref="C121:D122">
    <cfRule type="cellIs" dxfId="1633" priority="54" operator="equal">
      <formula>"d"</formula>
    </cfRule>
    <cfRule type="cellIs" dxfId="1632" priority="55" operator="equal">
      <formula>9</formula>
    </cfRule>
    <cfRule type="cellIs" dxfId="1631" priority="56" operator="equal">
      <formula>8</formula>
    </cfRule>
    <cfRule type="cellIs" dxfId="1630" priority="57" operator="equal">
      <formula>7</formula>
    </cfRule>
    <cfRule type="cellIs" dxfId="1629" priority="58" operator="equal">
      <formula>6</formula>
    </cfRule>
    <cfRule type="cellIs" dxfId="1628" priority="59" operator="equal">
      <formula>5</formula>
    </cfRule>
    <cfRule type="cellIs" dxfId="1627" priority="60" operator="equal">
      <formula>4</formula>
    </cfRule>
    <cfRule type="cellIs" dxfId="1626" priority="61" operator="equal">
      <formula>3</formula>
    </cfRule>
    <cfRule type="cellIs" dxfId="1625" priority="62" operator="equal">
      <formula>2</formula>
    </cfRule>
    <cfRule type="cellIs" dxfId="1624" priority="63" operator="equal">
      <formula>1</formula>
    </cfRule>
  </conditionalFormatting>
  <conditionalFormatting sqref="C112:D122 Y27:AD27 M33:AD41 Y32:AD32 D75:X78 D27:H41 I28:AD31 D69:Z74 AA69:AD83 E90:AD104 D5:AD19 D48:AD62 D80:X83 D79:Z79">
    <cfRule type="cellIs" dxfId="1623" priority="53" operator="equal">
      <formula>"t"</formula>
    </cfRule>
  </conditionalFormatting>
  <conditionalFormatting sqref="C5:C19 C27:C41 C48:C62 C69:C83 C90:C104">
    <cfRule type="cellIs" dxfId="1622" priority="52" operator="equal">
      <formula>"abs"</formula>
    </cfRule>
  </conditionalFormatting>
  <conditionalFormatting sqref="Y85:Z85">
    <cfRule type="colorScale" priority="4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Y84">
    <cfRule type="cellIs" dxfId="1621" priority="36" operator="equal">
      <formula>"PR5"</formula>
    </cfRule>
    <cfRule type="cellIs" dxfId="1620" priority="37" operator="equal">
      <formula>"PR4"</formula>
    </cfRule>
    <cfRule type="cellIs" dxfId="1619" priority="38" operator="equal">
      <formula>"PR3"</formula>
    </cfRule>
    <cfRule type="cellIs" dxfId="1618" priority="39" operator="equal">
      <formula>"PR2"</formula>
    </cfRule>
  </conditionalFormatting>
  <conditionalFormatting sqref="Z84">
    <cfRule type="cellIs" dxfId="1617" priority="35" operator="notEqual">
      <formula>"EPN0"</formula>
    </cfRule>
  </conditionalFormatting>
  <conditionalFormatting sqref="Y75:Z78 Y80:Z83">
    <cfRule type="cellIs" dxfId="1616" priority="25" operator="equal">
      <formula>"d"</formula>
    </cfRule>
    <cfRule type="cellIs" dxfId="1615" priority="26" operator="equal">
      <formula>9</formula>
    </cfRule>
    <cfRule type="cellIs" dxfId="1614" priority="27" operator="equal">
      <formula>8</formula>
    </cfRule>
    <cfRule type="cellIs" dxfId="1613" priority="28" operator="equal">
      <formula>7</formula>
    </cfRule>
    <cfRule type="cellIs" dxfId="1612" priority="29" operator="equal">
      <formula>6</formula>
    </cfRule>
    <cfRule type="cellIs" dxfId="1611" priority="30" operator="equal">
      <formula>5</formula>
    </cfRule>
    <cfRule type="cellIs" dxfId="1610" priority="31" operator="equal">
      <formula>4</formula>
    </cfRule>
    <cfRule type="cellIs" dxfId="1609" priority="32" operator="equal">
      <formula>3</formula>
    </cfRule>
    <cfRule type="cellIs" dxfId="1608" priority="33" operator="equal">
      <formula>2</formula>
    </cfRule>
    <cfRule type="cellIs" dxfId="1607" priority="34" operator="equal">
      <formula>1</formula>
    </cfRule>
  </conditionalFormatting>
  <conditionalFormatting sqref="Y75:Z78 Y80:Z83">
    <cfRule type="cellIs" dxfId="1606" priority="24" operator="equal">
      <formula>"t"</formula>
    </cfRule>
  </conditionalFormatting>
  <conditionalFormatting sqref="I43:J43">
    <cfRule type="colorScale" priority="2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43:L43">
    <cfRule type="colorScale" priority="2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42">
    <cfRule type="cellIs" dxfId="1605" priority="8" operator="equal">
      <formula>"PR5"</formula>
    </cfRule>
    <cfRule type="cellIs" dxfId="1604" priority="9" operator="equal">
      <formula>"PR4"</formula>
    </cfRule>
    <cfRule type="cellIs" dxfId="1603" priority="10" operator="equal">
      <formula>"PR3"</formula>
    </cfRule>
    <cfRule type="cellIs" dxfId="1602" priority="11" operator="equal">
      <formula>"PR2"</formula>
    </cfRule>
  </conditionalFormatting>
  <conditionalFormatting sqref="K42">
    <cfRule type="cellIs" dxfId="1601" priority="4" operator="equal">
      <formula>"PR5"</formula>
    </cfRule>
    <cfRule type="cellIs" dxfId="1600" priority="5" operator="equal">
      <formula>"PR4"</formula>
    </cfRule>
    <cfRule type="cellIs" dxfId="1599" priority="6" operator="equal">
      <formula>"PR3"</formula>
    </cfRule>
    <cfRule type="cellIs" dxfId="1598" priority="7" operator="equal">
      <formula>"PR2"</formula>
    </cfRule>
  </conditionalFormatting>
  <conditionalFormatting sqref="J42">
    <cfRule type="cellIs" dxfId="1597" priority="3" operator="notEqual">
      <formula>"EPN0"</formula>
    </cfRule>
  </conditionalFormatting>
  <conditionalFormatting sqref="L42">
    <cfRule type="cellIs" dxfId="1596" priority="2" operator="notEqual">
      <formula>"EPN0"</formula>
    </cfRule>
  </conditionalFormatting>
  <conditionalFormatting sqref="I27:X27 I33:L41 I32:X32">
    <cfRule type="cellIs" dxfId="1595" priority="12" operator="equal">
      <formula>"d"</formula>
    </cfRule>
    <cfRule type="cellIs" dxfId="1594" priority="13" operator="equal">
      <formula>9</formula>
    </cfRule>
    <cfRule type="cellIs" dxfId="1593" priority="14" operator="equal">
      <formula>8</formula>
    </cfRule>
    <cfRule type="cellIs" dxfId="1592" priority="15" operator="equal">
      <formula>7</formula>
    </cfRule>
    <cfRule type="cellIs" dxfId="1591" priority="16" operator="equal">
      <formula>6</formula>
    </cfRule>
    <cfRule type="cellIs" dxfId="1590" priority="17" operator="equal">
      <formula>5</formula>
    </cfRule>
    <cfRule type="cellIs" dxfId="1589" priority="18" operator="equal">
      <formula>4</formula>
    </cfRule>
    <cfRule type="cellIs" dxfId="1588" priority="19" operator="equal">
      <formula>3</formula>
    </cfRule>
    <cfRule type="cellIs" dxfId="1587" priority="20" operator="equal">
      <formula>2</formula>
    </cfRule>
    <cfRule type="cellIs" dxfId="1586" priority="21" operator="equal">
      <formula>1</formula>
    </cfRule>
  </conditionalFormatting>
  <conditionalFormatting sqref="I27:X27 I33:L41 I32:X32">
    <cfRule type="cellIs" dxfId="1585" priority="1" operator="equal">
      <formula>"t"</formula>
    </cfRule>
  </conditionalFormatting>
  <conditionalFormatting sqref="AH90:AH104 AH69:AH83 AH48:AH62 AH27:AH41 AH5:AH19">
    <cfRule type="colorScale" priority="322">
      <colorScale>
        <cfvo type="num" val="1"/>
        <cfvo type="max"/>
        <color theme="6"/>
        <color theme="9"/>
      </colorScale>
    </cfRule>
  </conditionalFormatting>
  <conditionalFormatting sqref="AI90:AI104 AI69:AI83 AI48:AI62 AI27:AI41 AI5:AI19">
    <cfRule type="colorScale" priority="328">
      <colorScale>
        <cfvo type="num" val="1"/>
        <cfvo type="max"/>
        <color theme="6"/>
        <color theme="9"/>
      </colorScale>
    </cfRule>
  </conditionalFormatting>
  <printOptions horizontalCentered="1" verticalCentered="1"/>
  <pageMargins left="0" right="0" top="0" bottom="0" header="0" footer="0"/>
  <pageSetup paperSize="9" scale="50" fitToHeight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M123"/>
  <sheetViews>
    <sheetView topLeftCell="B58" zoomScale="75" zoomScaleNormal="75" workbookViewId="0">
      <selection activeCell="O19" sqref="O19"/>
    </sheetView>
  </sheetViews>
  <sheetFormatPr baseColWidth="10" defaultColWidth="11.42578125" defaultRowHeight="12.75" x14ac:dyDescent="0.2"/>
  <cols>
    <col min="1" max="1" width="4.28515625" style="35" hidden="1" customWidth="1"/>
    <col min="2" max="2" width="7.28515625" style="35" customWidth="1"/>
    <col min="3" max="5" width="4.28515625" style="35" customWidth="1"/>
    <col min="6" max="6" width="4.7109375" style="35" customWidth="1"/>
    <col min="7" max="12" width="5.5703125" style="35" customWidth="1"/>
    <col min="13" max="24" width="7.28515625" style="35" customWidth="1"/>
    <col min="25" max="28" width="5.5703125" style="35" customWidth="1"/>
    <col min="29" max="31" width="1.7109375" style="35" customWidth="1"/>
    <col min="32" max="32" width="13.5703125" style="35" customWidth="1"/>
    <col min="33" max="33" width="2.28515625" style="35" customWidth="1"/>
    <col min="34" max="34" width="8" style="35" customWidth="1"/>
    <col min="35" max="35" width="9" style="35" customWidth="1"/>
    <col min="36" max="16384" width="11.42578125" style="35"/>
  </cols>
  <sheetData>
    <row r="1" spans="1:39" ht="31.5" customHeight="1" thickBot="1" x14ac:dyDescent="0.25">
      <c r="B1" s="36" t="s">
        <v>22</v>
      </c>
      <c r="C1" s="121"/>
      <c r="D1" s="121"/>
      <c r="E1" s="121"/>
      <c r="F1" s="121"/>
      <c r="G1" s="121"/>
      <c r="H1" s="130">
        <v>29</v>
      </c>
      <c r="I1" s="130"/>
      <c r="J1" s="130"/>
      <c r="K1" s="121"/>
      <c r="L1" s="121"/>
      <c r="M1" s="131" t="s">
        <v>24</v>
      </c>
      <c r="N1" s="131"/>
      <c r="O1" s="132">
        <v>43661</v>
      </c>
      <c r="P1" s="132"/>
      <c r="Q1" s="132"/>
      <c r="R1" s="132"/>
      <c r="S1" s="133" t="s">
        <v>25</v>
      </c>
      <c r="T1" s="133"/>
      <c r="U1" s="134">
        <v>43666</v>
      </c>
      <c r="V1" s="134"/>
      <c r="W1" s="134"/>
      <c r="X1" s="134"/>
      <c r="Y1" s="134"/>
      <c r="Z1" s="38">
        <f>O1</f>
        <v>43661</v>
      </c>
      <c r="AA1" s="39">
        <f>U1</f>
        <v>43666</v>
      </c>
      <c r="AB1" s="40">
        <f>I1</f>
        <v>0</v>
      </c>
      <c r="AC1" s="36"/>
      <c r="AD1" s="41"/>
      <c r="AF1" s="137" t="s">
        <v>74</v>
      </c>
      <c r="AG1" s="138"/>
      <c r="AH1" s="138"/>
      <c r="AI1" s="138"/>
    </row>
    <row r="2" spans="1:39" ht="4.5" customHeight="1" thickBot="1" x14ac:dyDescent="0.25"/>
    <row r="3" spans="1:39" s="42" customFormat="1" ht="24" thickBot="1" x14ac:dyDescent="0.4">
      <c r="B3" s="43"/>
      <c r="C3" s="141" t="s">
        <v>27</v>
      </c>
      <c r="D3" s="141"/>
      <c r="E3" s="141"/>
      <c r="F3" s="141"/>
      <c r="G3" s="141"/>
      <c r="H3" s="142">
        <f>O1+1</f>
        <v>43662</v>
      </c>
      <c r="I3" s="142"/>
      <c r="J3" s="143" t="s">
        <v>86</v>
      </c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F3" s="144" t="s">
        <v>29</v>
      </c>
      <c r="AG3" s="145"/>
      <c r="AH3" s="44" t="s">
        <v>30</v>
      </c>
      <c r="AI3" s="44" t="s">
        <v>31</v>
      </c>
      <c r="AK3" s="45"/>
    </row>
    <row r="4" spans="1:39" ht="3.75" customHeight="1" thickBot="1" x14ac:dyDescent="0.25"/>
    <row r="5" spans="1:39" ht="14.1" customHeight="1" thickBot="1" x14ac:dyDescent="0.25">
      <c r="A5" s="46"/>
      <c r="B5" s="47" t="s">
        <v>32</v>
      </c>
      <c r="C5" s="48"/>
      <c r="D5" s="48"/>
      <c r="E5" s="49"/>
      <c r="F5" s="49"/>
      <c r="G5" s="49"/>
      <c r="H5" s="49"/>
      <c r="I5" s="49"/>
      <c r="J5" s="49"/>
      <c r="K5" s="117"/>
      <c r="L5" s="117"/>
      <c r="M5" s="109">
        <v>5</v>
      </c>
      <c r="N5" s="120">
        <v>5</v>
      </c>
      <c r="O5" s="109">
        <v>5</v>
      </c>
      <c r="P5" s="120">
        <v>5</v>
      </c>
      <c r="Q5" s="109">
        <v>5</v>
      </c>
      <c r="R5" s="120">
        <v>5</v>
      </c>
      <c r="S5" s="109">
        <v>5</v>
      </c>
      <c r="T5" s="120">
        <v>5</v>
      </c>
      <c r="U5" s="109">
        <v>5</v>
      </c>
      <c r="V5" s="120">
        <v>5</v>
      </c>
      <c r="W5" s="109">
        <v>5</v>
      </c>
      <c r="X5" s="120">
        <v>5</v>
      </c>
      <c r="Y5" s="109">
        <v>5</v>
      </c>
      <c r="Z5" s="120">
        <v>5</v>
      </c>
      <c r="AA5" s="98"/>
      <c r="AB5" s="98"/>
      <c r="AC5" s="48"/>
      <c r="AD5" s="49"/>
      <c r="AE5" s="48" t="str">
        <f>IF(COUNTIF(M5:P5,5)=4,"-",COUNTIF(E5:AD5,9))</f>
        <v>-</v>
      </c>
      <c r="AF5" s="54" t="s">
        <v>32</v>
      </c>
      <c r="AG5" s="55"/>
      <c r="AH5" s="56">
        <f t="shared" ref="AH5:AH18" si="0">((COUNTIF(F5:AB5,8))+(COUNTIF(F5:AB5,1))+(COUNTIF(F5:AB5,2))+(COUNTIF(F5:AB5,3))+(COUNTIF(F5:AB5,4)))/2</f>
        <v>0</v>
      </c>
      <c r="AI5" s="57">
        <f t="shared" ref="AI5:AI14" si="1">AH5+AH27+AH48+AH69+AH90</f>
        <v>0</v>
      </c>
      <c r="AM5" s="58"/>
    </row>
    <row r="6" spans="1:39" ht="14.1" customHeight="1" thickBot="1" x14ac:dyDescent="0.25">
      <c r="A6" s="46"/>
      <c r="B6" s="47" t="s">
        <v>34</v>
      </c>
      <c r="C6" s="48"/>
      <c r="D6" s="48"/>
      <c r="E6" s="49"/>
      <c r="F6" s="49"/>
      <c r="G6" s="49"/>
      <c r="H6" s="49"/>
      <c r="I6" s="49"/>
      <c r="J6" s="49"/>
      <c r="K6" s="117"/>
      <c r="L6" s="117"/>
      <c r="M6" s="109">
        <v>9</v>
      </c>
      <c r="N6" s="120">
        <v>9</v>
      </c>
      <c r="O6" s="50">
        <v>1</v>
      </c>
      <c r="P6" s="51">
        <v>1</v>
      </c>
      <c r="Q6" s="52" t="s">
        <v>33</v>
      </c>
      <c r="R6" s="53" t="s">
        <v>33</v>
      </c>
      <c r="S6" s="50" t="s">
        <v>33</v>
      </c>
      <c r="T6" s="51" t="s">
        <v>33</v>
      </c>
      <c r="U6" s="52" t="s">
        <v>33</v>
      </c>
      <c r="V6" s="53" t="s">
        <v>33</v>
      </c>
      <c r="W6" s="50">
        <v>1</v>
      </c>
      <c r="X6" s="51">
        <v>1</v>
      </c>
      <c r="Y6" s="52">
        <v>1</v>
      </c>
      <c r="Z6" s="51">
        <v>1</v>
      </c>
      <c r="AA6" s="98"/>
      <c r="AB6" s="98"/>
      <c r="AC6" s="48"/>
      <c r="AD6" s="48"/>
      <c r="AE6" s="48">
        <f t="shared" ref="AE6:AE19" si="2">IF(COUNTIF(M6:P6,5)=4,"-",COUNTIF(E6:AD6,9))</f>
        <v>2</v>
      </c>
      <c r="AF6" s="54" t="s">
        <v>34</v>
      </c>
      <c r="AG6" s="55"/>
      <c r="AH6" s="56">
        <f t="shared" si="0"/>
        <v>3</v>
      </c>
      <c r="AI6" s="57">
        <f t="shared" si="1"/>
        <v>10</v>
      </c>
    </row>
    <row r="7" spans="1:39" ht="14.1" customHeight="1" thickBot="1" x14ac:dyDescent="0.25">
      <c r="A7" s="46"/>
      <c r="B7" s="47" t="s">
        <v>35</v>
      </c>
      <c r="C7" s="48"/>
      <c r="D7" s="48"/>
      <c r="E7" s="49"/>
      <c r="F7" s="49"/>
      <c r="G7" s="49"/>
      <c r="H7" s="49"/>
      <c r="I7" s="49"/>
      <c r="J7" s="49"/>
      <c r="K7" s="117"/>
      <c r="L7" s="117"/>
      <c r="M7" s="109">
        <v>9</v>
      </c>
      <c r="N7" s="120">
        <v>9</v>
      </c>
      <c r="O7" s="50" t="s">
        <v>33</v>
      </c>
      <c r="P7" s="51" t="s">
        <v>33</v>
      </c>
      <c r="Q7" s="52" t="s">
        <v>33</v>
      </c>
      <c r="R7" s="53" t="s">
        <v>33</v>
      </c>
      <c r="S7" s="50" t="s">
        <v>33</v>
      </c>
      <c r="T7" s="51" t="s">
        <v>33</v>
      </c>
      <c r="U7" s="52">
        <v>1</v>
      </c>
      <c r="V7" s="53">
        <v>1</v>
      </c>
      <c r="W7" s="50">
        <v>1</v>
      </c>
      <c r="X7" s="51">
        <v>1</v>
      </c>
      <c r="Y7" s="52">
        <v>8</v>
      </c>
      <c r="Z7" s="51">
        <v>8</v>
      </c>
      <c r="AA7" s="98"/>
      <c r="AB7" s="98"/>
      <c r="AC7" s="48"/>
      <c r="AD7" s="48"/>
      <c r="AE7" s="48">
        <f t="shared" si="2"/>
        <v>2</v>
      </c>
      <c r="AF7" s="54" t="s">
        <v>35</v>
      </c>
      <c r="AG7" s="55"/>
      <c r="AH7" s="56">
        <f t="shared" si="0"/>
        <v>3</v>
      </c>
      <c r="AI7" s="57">
        <f t="shared" si="1"/>
        <v>5</v>
      </c>
    </row>
    <row r="8" spans="1:39" ht="14.1" customHeight="1" thickBot="1" x14ac:dyDescent="0.25">
      <c r="A8" s="46"/>
      <c r="B8" s="47" t="s">
        <v>37</v>
      </c>
      <c r="C8" s="48"/>
      <c r="D8" s="48"/>
      <c r="E8" s="49"/>
      <c r="F8" s="49"/>
      <c r="G8" s="49"/>
      <c r="H8" s="49"/>
      <c r="I8" s="49"/>
      <c r="J8" s="49"/>
      <c r="K8" s="117"/>
      <c r="L8" s="117"/>
      <c r="M8" s="109">
        <v>9</v>
      </c>
      <c r="N8" s="120">
        <v>9</v>
      </c>
      <c r="O8" s="50">
        <v>2</v>
      </c>
      <c r="P8" s="51">
        <v>2</v>
      </c>
      <c r="Q8" s="52" t="s">
        <v>33</v>
      </c>
      <c r="R8" s="53" t="s">
        <v>33</v>
      </c>
      <c r="S8" s="50">
        <v>1</v>
      </c>
      <c r="T8" s="51">
        <v>1</v>
      </c>
      <c r="U8" s="52">
        <v>1</v>
      </c>
      <c r="V8" s="53">
        <v>1</v>
      </c>
      <c r="W8" s="50" t="s">
        <v>33</v>
      </c>
      <c r="X8" s="51" t="s">
        <v>33</v>
      </c>
      <c r="Y8" s="52">
        <v>5</v>
      </c>
      <c r="Z8" s="51">
        <v>5</v>
      </c>
      <c r="AA8" s="98"/>
      <c r="AB8" s="98"/>
      <c r="AC8" s="48"/>
      <c r="AD8" s="48"/>
      <c r="AE8" s="48">
        <f t="shared" si="2"/>
        <v>2</v>
      </c>
      <c r="AF8" s="54" t="s">
        <v>37</v>
      </c>
      <c r="AG8" s="55"/>
      <c r="AH8" s="56">
        <f t="shared" si="0"/>
        <v>3</v>
      </c>
      <c r="AI8" s="57">
        <f t="shared" si="1"/>
        <v>16</v>
      </c>
    </row>
    <row r="9" spans="1:39" ht="14.1" customHeight="1" thickBot="1" x14ac:dyDescent="0.25">
      <c r="A9" s="46"/>
      <c r="B9" s="47" t="s">
        <v>38</v>
      </c>
      <c r="C9" s="48"/>
      <c r="D9" s="48"/>
      <c r="E9" s="49"/>
      <c r="F9" s="49"/>
      <c r="G9" s="49"/>
      <c r="H9" s="49"/>
      <c r="I9" s="49"/>
      <c r="J9" s="49"/>
      <c r="K9" s="117"/>
      <c r="L9" s="117"/>
      <c r="M9" s="109" t="s">
        <v>33</v>
      </c>
      <c r="N9" s="120" t="s">
        <v>33</v>
      </c>
      <c r="O9" s="50">
        <v>9</v>
      </c>
      <c r="P9" s="51">
        <v>9</v>
      </c>
      <c r="Q9" s="52">
        <v>1</v>
      </c>
      <c r="R9" s="53">
        <v>1</v>
      </c>
      <c r="S9" s="50">
        <v>1</v>
      </c>
      <c r="T9" s="51">
        <v>1</v>
      </c>
      <c r="U9" s="52" t="s">
        <v>33</v>
      </c>
      <c r="V9" s="53" t="s">
        <v>33</v>
      </c>
      <c r="W9" s="50" t="s">
        <v>33</v>
      </c>
      <c r="X9" s="51" t="s">
        <v>33</v>
      </c>
      <c r="Y9" s="52">
        <v>5</v>
      </c>
      <c r="Z9" s="51">
        <v>5</v>
      </c>
      <c r="AA9" s="98"/>
      <c r="AB9" s="98"/>
      <c r="AC9" s="48"/>
      <c r="AD9" s="59"/>
      <c r="AE9" s="48">
        <f t="shared" si="2"/>
        <v>2</v>
      </c>
      <c r="AF9" s="54" t="s">
        <v>38</v>
      </c>
      <c r="AG9" s="55"/>
      <c r="AH9" s="56">
        <f t="shared" si="0"/>
        <v>2</v>
      </c>
      <c r="AI9" s="57">
        <f t="shared" si="1"/>
        <v>11</v>
      </c>
    </row>
    <row r="10" spans="1:39" ht="14.1" customHeight="1" thickBot="1" x14ac:dyDescent="0.25">
      <c r="A10" s="46"/>
      <c r="B10" s="47" t="s">
        <v>39</v>
      </c>
      <c r="C10" s="48"/>
      <c r="D10" s="48"/>
      <c r="E10" s="49"/>
      <c r="F10" s="49"/>
      <c r="G10" s="49"/>
      <c r="H10" s="49"/>
      <c r="I10" s="49"/>
      <c r="J10" s="49"/>
      <c r="K10" s="117"/>
      <c r="L10" s="117"/>
      <c r="M10" s="109">
        <v>5</v>
      </c>
      <c r="N10" s="120">
        <v>5</v>
      </c>
      <c r="O10" s="109">
        <v>5</v>
      </c>
      <c r="P10" s="120">
        <v>5</v>
      </c>
      <c r="Q10" s="109">
        <v>5</v>
      </c>
      <c r="R10" s="120">
        <v>5</v>
      </c>
      <c r="S10" s="109">
        <v>5</v>
      </c>
      <c r="T10" s="120">
        <v>5</v>
      </c>
      <c r="U10" s="109">
        <v>5</v>
      </c>
      <c r="V10" s="120">
        <v>5</v>
      </c>
      <c r="W10" s="109">
        <v>5</v>
      </c>
      <c r="X10" s="120">
        <v>5</v>
      </c>
      <c r="Y10" s="109">
        <v>5</v>
      </c>
      <c r="Z10" s="120">
        <v>5</v>
      </c>
      <c r="AA10" s="98"/>
      <c r="AB10" s="98"/>
      <c r="AC10" s="48"/>
      <c r="AD10" s="59"/>
      <c r="AE10" s="48" t="str">
        <f t="shared" si="2"/>
        <v>-</v>
      </c>
      <c r="AF10" s="54" t="s">
        <v>39</v>
      </c>
      <c r="AG10" s="55"/>
      <c r="AH10" s="56">
        <f t="shared" si="0"/>
        <v>0</v>
      </c>
      <c r="AI10" s="57">
        <f t="shared" si="1"/>
        <v>0</v>
      </c>
    </row>
    <row r="11" spans="1:39" ht="14.1" customHeight="1" thickBot="1" x14ac:dyDescent="0.25">
      <c r="A11" s="46"/>
      <c r="B11" s="47" t="s">
        <v>40</v>
      </c>
      <c r="C11" s="48"/>
      <c r="D11" s="48"/>
      <c r="E11" s="49"/>
      <c r="F11" s="49"/>
      <c r="G11" s="49"/>
      <c r="H11" s="49"/>
      <c r="I11" s="49"/>
      <c r="J11" s="49"/>
      <c r="K11" s="117"/>
      <c r="L11" s="117"/>
      <c r="M11" s="109">
        <v>1</v>
      </c>
      <c r="N11" s="120">
        <v>1</v>
      </c>
      <c r="O11" s="50">
        <v>9</v>
      </c>
      <c r="P11" s="51">
        <v>9</v>
      </c>
      <c r="Q11" s="52">
        <v>1</v>
      </c>
      <c r="R11" s="53">
        <v>1</v>
      </c>
      <c r="S11" s="50" t="s">
        <v>33</v>
      </c>
      <c r="T11" s="51" t="s">
        <v>33</v>
      </c>
      <c r="U11" s="52" t="s">
        <v>33</v>
      </c>
      <c r="V11" s="53" t="s">
        <v>33</v>
      </c>
      <c r="W11" s="50" t="s">
        <v>33</v>
      </c>
      <c r="X11" s="51" t="s">
        <v>33</v>
      </c>
      <c r="Y11" s="52">
        <v>5</v>
      </c>
      <c r="Z11" s="51">
        <v>5</v>
      </c>
      <c r="AA11" s="98"/>
      <c r="AB11" s="98"/>
      <c r="AC11" s="48"/>
      <c r="AD11" s="48"/>
      <c r="AE11" s="48">
        <f t="shared" si="2"/>
        <v>2</v>
      </c>
      <c r="AF11" s="54" t="s">
        <v>40</v>
      </c>
      <c r="AG11" s="55"/>
      <c r="AH11" s="56">
        <f t="shared" si="0"/>
        <v>2</v>
      </c>
      <c r="AI11" s="57">
        <f t="shared" si="1"/>
        <v>9</v>
      </c>
    </row>
    <row r="12" spans="1:39" ht="14.1" customHeight="1" thickBot="1" x14ac:dyDescent="0.25">
      <c r="A12" s="46"/>
      <c r="B12" s="47" t="s">
        <v>41</v>
      </c>
      <c r="C12" s="48"/>
      <c r="D12" s="48"/>
      <c r="E12" s="49"/>
      <c r="F12" s="49"/>
      <c r="G12" s="49"/>
      <c r="H12" s="49"/>
      <c r="I12" s="49"/>
      <c r="J12" s="49"/>
      <c r="K12" s="117"/>
      <c r="L12" s="117"/>
      <c r="M12" s="109">
        <v>2</v>
      </c>
      <c r="N12" s="120">
        <v>2</v>
      </c>
      <c r="O12" s="50">
        <v>9</v>
      </c>
      <c r="P12" s="51">
        <v>9</v>
      </c>
      <c r="Q12" s="52">
        <v>4</v>
      </c>
      <c r="R12" s="53">
        <v>4</v>
      </c>
      <c r="S12" s="50">
        <v>4</v>
      </c>
      <c r="T12" s="51">
        <v>4</v>
      </c>
      <c r="U12" s="52">
        <v>4</v>
      </c>
      <c r="V12" s="53">
        <v>4</v>
      </c>
      <c r="W12" s="50">
        <v>4</v>
      </c>
      <c r="X12" s="51" t="s">
        <v>33</v>
      </c>
      <c r="Y12" s="52" t="s">
        <v>33</v>
      </c>
      <c r="Z12" s="51" t="s">
        <v>33</v>
      </c>
      <c r="AA12" s="98"/>
      <c r="AB12" s="98"/>
      <c r="AC12" s="48"/>
      <c r="AD12" s="48"/>
      <c r="AE12" s="48">
        <f t="shared" si="2"/>
        <v>2</v>
      </c>
      <c r="AF12" s="54" t="s">
        <v>41</v>
      </c>
      <c r="AG12" s="55"/>
      <c r="AH12" s="56">
        <f t="shared" si="0"/>
        <v>4.5</v>
      </c>
      <c r="AI12" s="57">
        <f t="shared" si="1"/>
        <v>10.5</v>
      </c>
    </row>
    <row r="13" spans="1:39" ht="14.1" customHeight="1" thickBot="1" x14ac:dyDescent="0.25">
      <c r="B13" s="47" t="s">
        <v>42</v>
      </c>
      <c r="C13" s="48"/>
      <c r="D13" s="60"/>
      <c r="E13" s="49"/>
      <c r="F13" s="49"/>
      <c r="G13" s="49"/>
      <c r="H13" s="49"/>
      <c r="I13" s="49"/>
      <c r="J13" s="49"/>
      <c r="K13" s="117"/>
      <c r="L13" s="117"/>
      <c r="M13" s="109">
        <v>6</v>
      </c>
      <c r="N13" s="120">
        <v>6</v>
      </c>
      <c r="O13" s="50">
        <v>9</v>
      </c>
      <c r="P13" s="51">
        <v>9</v>
      </c>
      <c r="Q13" s="52">
        <v>5</v>
      </c>
      <c r="R13" s="53">
        <v>5</v>
      </c>
      <c r="S13" s="50">
        <v>5</v>
      </c>
      <c r="T13" s="51">
        <v>5</v>
      </c>
      <c r="U13" s="52">
        <v>5</v>
      </c>
      <c r="V13" s="53">
        <v>5</v>
      </c>
      <c r="W13" s="50">
        <v>5</v>
      </c>
      <c r="X13" s="51">
        <v>5</v>
      </c>
      <c r="Y13" s="52">
        <v>5</v>
      </c>
      <c r="Z13" s="51">
        <v>5</v>
      </c>
      <c r="AA13" s="98"/>
      <c r="AB13" s="98"/>
      <c r="AC13" s="48"/>
      <c r="AD13" s="48"/>
      <c r="AE13" s="48">
        <f t="shared" si="2"/>
        <v>2</v>
      </c>
      <c r="AF13" s="54" t="s">
        <v>42</v>
      </c>
      <c r="AG13" s="61"/>
      <c r="AH13" s="56">
        <f t="shared" si="0"/>
        <v>0</v>
      </c>
      <c r="AI13" s="57">
        <f t="shared" si="1"/>
        <v>1</v>
      </c>
    </row>
    <row r="14" spans="1:39" ht="14.1" customHeight="1" thickBot="1" x14ac:dyDescent="0.25">
      <c r="B14" s="47" t="s">
        <v>43</v>
      </c>
      <c r="C14" s="48"/>
      <c r="D14" s="48"/>
      <c r="E14" s="49"/>
      <c r="F14" s="49"/>
      <c r="G14" s="49"/>
      <c r="H14" s="49"/>
      <c r="I14" s="49"/>
      <c r="J14" s="49"/>
      <c r="K14" s="117"/>
      <c r="L14" s="117"/>
      <c r="M14" s="109">
        <v>9</v>
      </c>
      <c r="N14" s="120">
        <v>9</v>
      </c>
      <c r="O14" s="50">
        <v>8</v>
      </c>
      <c r="P14" s="51">
        <v>8</v>
      </c>
      <c r="Q14" s="52"/>
      <c r="R14" s="53"/>
      <c r="S14" s="50" t="s">
        <v>33</v>
      </c>
      <c r="T14" s="51" t="s">
        <v>33</v>
      </c>
      <c r="U14" s="52" t="s">
        <v>33</v>
      </c>
      <c r="V14" s="53" t="s">
        <v>33</v>
      </c>
      <c r="W14" s="50">
        <v>2</v>
      </c>
      <c r="X14" s="51">
        <v>2</v>
      </c>
      <c r="Y14" s="52">
        <v>2</v>
      </c>
      <c r="Z14" s="51">
        <v>2</v>
      </c>
      <c r="AA14" s="98"/>
      <c r="AB14" s="98"/>
      <c r="AC14" s="48"/>
      <c r="AD14" s="48"/>
      <c r="AE14" s="48">
        <f t="shared" si="2"/>
        <v>2</v>
      </c>
      <c r="AF14" s="54" t="s">
        <v>43</v>
      </c>
      <c r="AG14" s="61"/>
      <c r="AH14" s="56">
        <f t="shared" si="0"/>
        <v>3</v>
      </c>
      <c r="AI14" s="57">
        <f t="shared" si="1"/>
        <v>13</v>
      </c>
    </row>
    <row r="15" spans="1:39" ht="14.1" customHeight="1" thickBot="1" x14ac:dyDescent="0.25">
      <c r="B15" s="47" t="s">
        <v>75</v>
      </c>
      <c r="C15" s="48" t="s">
        <v>36</v>
      </c>
      <c r="D15" s="48"/>
      <c r="E15" s="49"/>
      <c r="F15" s="49"/>
      <c r="G15" s="49"/>
      <c r="H15" s="49"/>
      <c r="I15" s="49"/>
      <c r="J15" s="49"/>
      <c r="K15" s="117"/>
      <c r="L15" s="117"/>
      <c r="M15" s="109">
        <v>5</v>
      </c>
      <c r="N15" s="120">
        <v>5</v>
      </c>
      <c r="O15" s="109">
        <v>5</v>
      </c>
      <c r="P15" s="120">
        <v>5</v>
      </c>
      <c r="Q15" s="109">
        <v>5</v>
      </c>
      <c r="R15" s="120">
        <v>5</v>
      </c>
      <c r="S15" s="109">
        <v>5</v>
      </c>
      <c r="T15" s="120">
        <v>5</v>
      </c>
      <c r="U15" s="109">
        <v>5</v>
      </c>
      <c r="V15" s="120">
        <v>5</v>
      </c>
      <c r="W15" s="109">
        <v>5</v>
      </c>
      <c r="X15" s="120">
        <v>5</v>
      </c>
      <c r="Y15" s="109">
        <v>5</v>
      </c>
      <c r="Z15" s="120">
        <v>5</v>
      </c>
      <c r="AA15" s="98"/>
      <c r="AB15" s="98"/>
      <c r="AC15" s="48"/>
      <c r="AD15" s="48"/>
      <c r="AE15" s="128" t="str">
        <f>IF(COUNTIF(M15:P15,5)=4,"-",COUNTIF(E15:AD15,9))</f>
        <v>-</v>
      </c>
      <c r="AF15" s="54" t="s">
        <v>75</v>
      </c>
      <c r="AG15" s="61"/>
      <c r="AH15" s="56">
        <f>((COUNTIF(F15:AB15,8))+(COUNTIF(F15:AB15,1))+(COUNTIF(F15:AB15,2))+(COUNTIF(F15:AB15,3))+(COUNTIF(F15:AB15,4)))/2</f>
        <v>0</v>
      </c>
      <c r="AI15" s="57">
        <f>AH15+AH37+AH59+AH81+AH102</f>
        <v>4</v>
      </c>
    </row>
    <row r="16" spans="1:39" ht="14.1" customHeight="1" thickBot="1" x14ac:dyDescent="0.25">
      <c r="B16" s="47" t="s">
        <v>44</v>
      </c>
      <c r="C16" s="48"/>
      <c r="D16" s="48"/>
      <c r="E16" s="49"/>
      <c r="F16" s="49"/>
      <c r="G16" s="49"/>
      <c r="H16" s="49"/>
      <c r="I16" s="49"/>
      <c r="J16" s="49"/>
      <c r="K16" s="117"/>
      <c r="L16" s="117"/>
      <c r="M16" s="109">
        <v>1</v>
      </c>
      <c r="N16" s="120">
        <v>1</v>
      </c>
      <c r="O16" s="50">
        <v>9</v>
      </c>
      <c r="P16" s="51">
        <v>9</v>
      </c>
      <c r="Q16" s="52">
        <v>2</v>
      </c>
      <c r="R16" s="53">
        <v>2</v>
      </c>
      <c r="S16" s="50">
        <v>2</v>
      </c>
      <c r="T16" s="51">
        <v>2</v>
      </c>
      <c r="U16" s="52" t="s">
        <v>33</v>
      </c>
      <c r="V16" s="53" t="s">
        <v>33</v>
      </c>
      <c r="W16" s="50" t="s">
        <v>33</v>
      </c>
      <c r="X16" s="51" t="s">
        <v>33</v>
      </c>
      <c r="Y16" s="52">
        <v>5</v>
      </c>
      <c r="Z16" s="51">
        <v>5</v>
      </c>
      <c r="AA16" s="98"/>
      <c r="AB16" s="98"/>
      <c r="AC16" s="48" t="s">
        <v>33</v>
      </c>
      <c r="AD16" s="48"/>
      <c r="AE16" s="48">
        <f t="shared" si="2"/>
        <v>2</v>
      </c>
      <c r="AF16" s="54" t="s">
        <v>44</v>
      </c>
      <c r="AG16" s="61"/>
      <c r="AH16" s="56">
        <f t="shared" si="0"/>
        <v>3</v>
      </c>
      <c r="AI16" s="57">
        <f>AH16+AH38+AH59+AH80+AH101</f>
        <v>12</v>
      </c>
    </row>
    <row r="17" spans="1:39" ht="14.1" customHeight="1" thickBot="1" x14ac:dyDescent="0.25">
      <c r="B17" s="62" t="s">
        <v>76</v>
      </c>
      <c r="C17" s="48" t="s">
        <v>36</v>
      </c>
      <c r="D17" s="48"/>
      <c r="E17" s="49"/>
      <c r="F17" s="49"/>
      <c r="G17" s="49"/>
      <c r="H17" s="49"/>
      <c r="I17" s="49"/>
      <c r="J17" s="49"/>
      <c r="K17" s="117"/>
      <c r="L17" s="117"/>
      <c r="M17" s="109">
        <v>5</v>
      </c>
      <c r="N17" s="120">
        <v>5</v>
      </c>
      <c r="O17" s="50">
        <v>5</v>
      </c>
      <c r="P17" s="51">
        <v>5</v>
      </c>
      <c r="Q17" s="52">
        <v>5</v>
      </c>
      <c r="R17" s="53">
        <v>5</v>
      </c>
      <c r="S17" s="50">
        <v>5</v>
      </c>
      <c r="T17" s="51">
        <v>5</v>
      </c>
      <c r="U17" s="52">
        <v>5</v>
      </c>
      <c r="V17" s="53">
        <v>5</v>
      </c>
      <c r="W17" s="50">
        <v>5</v>
      </c>
      <c r="X17" s="51">
        <v>5</v>
      </c>
      <c r="Y17" s="52">
        <v>5</v>
      </c>
      <c r="Z17" s="51">
        <v>5</v>
      </c>
      <c r="AA17" s="98"/>
      <c r="AB17" s="98"/>
      <c r="AC17" s="48"/>
      <c r="AD17" s="48"/>
      <c r="AE17" s="48" t="str">
        <f t="shared" si="2"/>
        <v>-</v>
      </c>
      <c r="AF17" s="54" t="s">
        <v>76</v>
      </c>
      <c r="AG17" s="61"/>
      <c r="AH17" s="56">
        <f t="shared" si="0"/>
        <v>0</v>
      </c>
      <c r="AI17" s="57">
        <f>AH17+AH39+AH60+AH81+AH102</f>
        <v>0</v>
      </c>
    </row>
    <row r="18" spans="1:39" ht="14.1" customHeight="1" thickBot="1" x14ac:dyDescent="0.25">
      <c r="B18" s="62" t="s">
        <v>20</v>
      </c>
      <c r="C18" s="48" t="s">
        <v>36</v>
      </c>
      <c r="D18" s="48"/>
      <c r="E18" s="49"/>
      <c r="F18" s="49"/>
      <c r="G18" s="49"/>
      <c r="H18" s="49"/>
      <c r="I18" s="49"/>
      <c r="J18" s="49"/>
      <c r="K18" s="117"/>
      <c r="L18" s="117"/>
      <c r="M18" s="109">
        <v>5</v>
      </c>
      <c r="N18" s="120">
        <v>5</v>
      </c>
      <c r="O18" s="50">
        <v>5</v>
      </c>
      <c r="P18" s="51">
        <v>5</v>
      </c>
      <c r="Q18" s="52">
        <v>5</v>
      </c>
      <c r="R18" s="53">
        <v>5</v>
      </c>
      <c r="S18" s="50">
        <v>5</v>
      </c>
      <c r="T18" s="51">
        <v>5</v>
      </c>
      <c r="U18" s="52">
        <v>5</v>
      </c>
      <c r="V18" s="53">
        <v>5</v>
      </c>
      <c r="W18" s="50">
        <v>5</v>
      </c>
      <c r="X18" s="51">
        <v>5</v>
      </c>
      <c r="Y18" s="52">
        <v>5</v>
      </c>
      <c r="Z18" s="51">
        <v>5</v>
      </c>
      <c r="AA18" s="98"/>
      <c r="AB18" s="98"/>
      <c r="AC18" s="48"/>
      <c r="AD18" s="48"/>
      <c r="AE18" s="48" t="str">
        <f t="shared" si="2"/>
        <v>-</v>
      </c>
      <c r="AF18" s="54" t="s">
        <v>20</v>
      </c>
      <c r="AG18" s="61"/>
      <c r="AH18" s="56">
        <f t="shared" si="0"/>
        <v>0</v>
      </c>
      <c r="AI18" s="57">
        <f>AH18+AH40+AH61+AH82+AH103</f>
        <v>0</v>
      </c>
    </row>
    <row r="19" spans="1:39" ht="14.1" customHeight="1" x14ac:dyDescent="0.2">
      <c r="B19" s="62" t="s">
        <v>45</v>
      </c>
      <c r="C19" s="48"/>
      <c r="D19" s="48"/>
      <c r="E19" s="49"/>
      <c r="F19" s="49"/>
      <c r="G19" s="49"/>
      <c r="H19" s="49"/>
      <c r="I19" s="49"/>
      <c r="J19" s="49"/>
      <c r="K19" s="117"/>
      <c r="L19" s="117"/>
      <c r="M19" s="109">
        <v>9</v>
      </c>
      <c r="N19" s="120">
        <v>9</v>
      </c>
      <c r="O19" s="50">
        <v>9</v>
      </c>
      <c r="P19" s="51">
        <v>9</v>
      </c>
      <c r="Q19" s="52">
        <v>1</v>
      </c>
      <c r="R19" s="53">
        <v>1</v>
      </c>
      <c r="S19" s="50">
        <v>1</v>
      </c>
      <c r="T19" s="51">
        <v>1</v>
      </c>
      <c r="U19" s="52">
        <v>2</v>
      </c>
      <c r="V19" s="53">
        <v>2</v>
      </c>
      <c r="W19" s="50">
        <v>1</v>
      </c>
      <c r="X19" s="51">
        <v>1</v>
      </c>
      <c r="Y19" s="52">
        <v>1</v>
      </c>
      <c r="Z19" s="51">
        <v>1</v>
      </c>
      <c r="AA19" s="98"/>
      <c r="AB19" s="98"/>
      <c r="AC19" s="48"/>
      <c r="AD19" s="48"/>
      <c r="AE19" s="48">
        <f t="shared" si="2"/>
        <v>4</v>
      </c>
      <c r="AF19" s="54" t="s">
        <v>45</v>
      </c>
      <c r="AG19" s="61"/>
      <c r="AH19" s="56">
        <f>((COUNTIF(K19:AB19,8))+(COUNTIF(K19:AB19,1))+(COUNTIF(K19:AB19,2))+(COUNTIF(K19:AB19,3))+(COUNTIF(K19:AB19,4)))/2</f>
        <v>5</v>
      </c>
      <c r="AI19" s="57">
        <f>AH19+AH41+AH62+AH83+AH104</f>
        <v>18</v>
      </c>
    </row>
    <row r="20" spans="1:39" ht="12" customHeight="1" x14ac:dyDescent="0.2">
      <c r="B20" s="47"/>
      <c r="C20" s="63"/>
      <c r="D20" s="63"/>
      <c r="E20" s="63"/>
      <c r="F20" s="63"/>
      <c r="G20" s="63"/>
      <c r="H20" s="63"/>
      <c r="I20" s="63"/>
      <c r="J20" s="63"/>
      <c r="K20" s="105"/>
      <c r="L20" s="105"/>
      <c r="M20" s="118" t="str">
        <f>"PR"&amp;((COUNTIF(M5:N19,1)/2))</f>
        <v>PR2</v>
      </c>
      <c r="N20" s="105" t="str">
        <f>"EPN"&amp;((COUNTIF(M5:N19,2)/2))</f>
        <v>EPN1</v>
      </c>
      <c r="O20" s="64" t="str">
        <f>"PR"&amp;((COUNTIF(O5:P19,1)/2))</f>
        <v>PR1</v>
      </c>
      <c r="P20" s="64" t="str">
        <f>"EPN"&amp;((COUNTIF(O5:P19,2)/2))</f>
        <v>EPN1</v>
      </c>
      <c r="Q20" s="64" t="str">
        <f>"PR"&amp;((COUNTIF(Q5:R19,1)/2))</f>
        <v>PR3</v>
      </c>
      <c r="R20" s="64" t="str">
        <f>"EPN"&amp;((COUNTIF(Q5:R19,2)/2))</f>
        <v>EPN1</v>
      </c>
      <c r="S20" s="64" t="str">
        <f>"PR"&amp;((COUNTIF(S5:T19,1)/2))</f>
        <v>PR3</v>
      </c>
      <c r="T20" s="64" t="str">
        <f>"EPN"&amp;((COUNTIF(S5:T19,2)/2))</f>
        <v>EPN1</v>
      </c>
      <c r="U20" s="64" t="str">
        <f>"PR"&amp;((COUNTIF(U5:V19,1)/2))</f>
        <v>PR2</v>
      </c>
      <c r="V20" s="64" t="str">
        <f>"EPN"&amp;((COUNTIF(U5:V19,2)/2))</f>
        <v>EPN1</v>
      </c>
      <c r="W20" s="64" t="str">
        <f>"PR"&amp;((COUNTIF(W5:X19,1)/2))</f>
        <v>PR3</v>
      </c>
      <c r="X20" s="64" t="str">
        <f>"EPN"&amp;((COUNTIF(W5:X19,2)/2))</f>
        <v>EPN1</v>
      </c>
      <c r="Y20" s="105" t="str">
        <f>"PR"&amp;((COUNTIF(Y5:Z19,1)/2))</f>
        <v>PR2</v>
      </c>
      <c r="Z20" s="106" t="str">
        <f>"EPN"&amp;((COUNTIF(Y5:Z19,2)/2))</f>
        <v>EPN1</v>
      </c>
      <c r="AA20" s="99"/>
      <c r="AB20" s="99"/>
      <c r="AC20" s="63"/>
      <c r="AD20" s="63"/>
      <c r="AF20" s="61"/>
      <c r="AG20" s="61"/>
      <c r="AH20" s="65">
        <f>SUM(AH5:AH19)</f>
        <v>28.5</v>
      </c>
      <c r="AI20" s="65">
        <f>IF(AH20="","",AH20)</f>
        <v>28.5</v>
      </c>
    </row>
    <row r="21" spans="1:39" ht="10.5" customHeight="1" x14ac:dyDescent="0.2">
      <c r="C21" s="140"/>
      <c r="D21" s="140"/>
      <c r="E21" s="140"/>
      <c r="F21" s="140"/>
      <c r="G21" s="140"/>
      <c r="H21" s="140"/>
      <c r="I21" s="140"/>
      <c r="J21" s="140"/>
      <c r="K21" s="146"/>
      <c r="L21" s="146"/>
      <c r="M21" s="147">
        <f>COUNTIF(M5:N19,1)/2+COUNTIF(M5:N19,2)/2</f>
        <v>3</v>
      </c>
      <c r="N21" s="136"/>
      <c r="O21" s="135">
        <f>COUNTIF(O5:P19,1)/2+COUNTIF(O5:P19,2)/2</f>
        <v>2</v>
      </c>
      <c r="P21" s="136"/>
      <c r="Q21" s="135">
        <f>COUNTIF(Q5:R19,1)/2+COUNTIF(Q5:R19,2)/2</f>
        <v>4</v>
      </c>
      <c r="R21" s="136"/>
      <c r="S21" s="135">
        <f>COUNTIF(S5:T19,1)/2+COUNTIF(S5:T19,2)/2</f>
        <v>4</v>
      </c>
      <c r="T21" s="136"/>
      <c r="U21" s="135">
        <f>COUNTIF(U5:V19,1)/2+COUNTIF(U5:V19,2)/2</f>
        <v>3</v>
      </c>
      <c r="V21" s="136"/>
      <c r="W21" s="135">
        <f>COUNTIF(W5:X19,1)/2+COUNTIF(W5:X19,2)/2</f>
        <v>4</v>
      </c>
      <c r="X21" s="136"/>
      <c r="Y21" s="135">
        <f>COUNTIF(Y5:Z19,1)/2+COUNTIF(Y5:Z19,2)/2</f>
        <v>3</v>
      </c>
      <c r="Z21" s="148"/>
      <c r="AA21" s="139"/>
      <c r="AB21" s="139"/>
      <c r="AC21" s="140"/>
      <c r="AD21" s="140"/>
    </row>
    <row r="22" spans="1:39" s="58" customFormat="1" ht="15.75" customHeight="1" x14ac:dyDescent="0.2">
      <c r="B22" s="123"/>
      <c r="C22" s="123"/>
      <c r="D22" s="129"/>
      <c r="E22" s="129"/>
      <c r="F22" s="129"/>
      <c r="G22" s="129"/>
      <c r="H22" s="129"/>
      <c r="I22" s="129"/>
      <c r="J22" s="129" t="s">
        <v>46</v>
      </c>
      <c r="K22" s="129"/>
      <c r="L22" s="129" t="s">
        <v>47</v>
      </c>
      <c r="M22" s="129"/>
      <c r="N22" s="129" t="s">
        <v>48</v>
      </c>
      <c r="O22" s="129"/>
      <c r="P22" s="129" t="s">
        <v>49</v>
      </c>
      <c r="Q22" s="129"/>
      <c r="R22" s="129" t="s">
        <v>50</v>
      </c>
      <c r="S22" s="129"/>
      <c r="T22" s="129" t="s">
        <v>51</v>
      </c>
      <c r="U22" s="129"/>
      <c r="V22" s="129" t="s">
        <v>52</v>
      </c>
      <c r="W22" s="129"/>
      <c r="X22" s="129" t="s">
        <v>53</v>
      </c>
      <c r="Y22" s="129"/>
      <c r="Z22" s="129" t="s">
        <v>54</v>
      </c>
      <c r="AA22" s="129"/>
      <c r="AB22" s="129"/>
      <c r="AC22" s="129"/>
      <c r="AD22" s="67"/>
      <c r="AE22" s="67"/>
      <c r="AF22" s="35"/>
      <c r="AG22" s="35"/>
      <c r="AM22" s="35"/>
    </row>
    <row r="23" spans="1:39" ht="16.5" customHeight="1" x14ac:dyDescent="0.2">
      <c r="AF23" s="68"/>
      <c r="AG23" s="68"/>
      <c r="AH23" s="68"/>
      <c r="AI23" s="68"/>
    </row>
    <row r="24" spans="1:39" ht="3.75" customHeight="1" thickBot="1" x14ac:dyDescent="0.4">
      <c r="A24" s="69"/>
      <c r="B24" s="69"/>
      <c r="C24" s="69"/>
      <c r="D24" s="69"/>
      <c r="E24" s="70"/>
      <c r="F24" s="70"/>
      <c r="G24" s="70"/>
      <c r="H24" s="70"/>
      <c r="I24" s="127"/>
      <c r="J24" s="127"/>
      <c r="K24" s="127"/>
      <c r="L24" s="127"/>
      <c r="M24" s="127"/>
      <c r="N24" s="127"/>
      <c r="O24" s="72"/>
      <c r="P24" s="73"/>
      <c r="Q24" s="73"/>
      <c r="R24" s="73"/>
    </row>
    <row r="25" spans="1:39" s="42" customFormat="1" ht="24" thickBot="1" x14ac:dyDescent="0.4">
      <c r="B25" s="43"/>
      <c r="C25" s="141" t="s">
        <v>55</v>
      </c>
      <c r="D25" s="141"/>
      <c r="E25" s="141"/>
      <c r="F25" s="141"/>
      <c r="G25" s="141"/>
      <c r="H25" s="142">
        <f>H3+1</f>
        <v>43663</v>
      </c>
      <c r="I25" s="142"/>
      <c r="J25" s="143" t="s">
        <v>28</v>
      </c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F25" s="144" t="s">
        <v>29</v>
      </c>
      <c r="AG25" s="145"/>
      <c r="AH25" s="44" t="s">
        <v>30</v>
      </c>
      <c r="AI25" s="44" t="s">
        <v>31</v>
      </c>
    </row>
    <row r="26" spans="1:39" ht="3.75" customHeight="1" thickBot="1" x14ac:dyDescent="0.25">
      <c r="AH26" s="74"/>
      <c r="AI26" s="74"/>
    </row>
    <row r="27" spans="1:39" ht="14.1" customHeight="1" thickBot="1" x14ac:dyDescent="0.25">
      <c r="A27" s="46"/>
      <c r="B27" s="47" t="s">
        <v>32</v>
      </c>
      <c r="C27" s="48"/>
      <c r="D27" s="48"/>
      <c r="E27" s="49"/>
      <c r="F27" s="49"/>
      <c r="G27" s="49"/>
      <c r="H27" s="49"/>
      <c r="I27" s="50">
        <v>5</v>
      </c>
      <c r="J27" s="53">
        <v>5</v>
      </c>
      <c r="K27" s="50">
        <v>5</v>
      </c>
      <c r="L27" s="53">
        <v>5</v>
      </c>
      <c r="M27" s="50">
        <v>5</v>
      </c>
      <c r="N27" s="53">
        <v>5</v>
      </c>
      <c r="O27" s="50">
        <v>5</v>
      </c>
      <c r="P27" s="53">
        <v>5</v>
      </c>
      <c r="Q27" s="50">
        <v>5</v>
      </c>
      <c r="R27" s="53">
        <v>5</v>
      </c>
      <c r="S27" s="50">
        <v>5</v>
      </c>
      <c r="T27" s="53">
        <v>5</v>
      </c>
      <c r="U27" s="50">
        <v>5</v>
      </c>
      <c r="V27" s="53">
        <v>5</v>
      </c>
      <c r="W27" s="50">
        <v>5</v>
      </c>
      <c r="X27" s="53">
        <v>5</v>
      </c>
      <c r="Y27" s="48" t="s">
        <v>33</v>
      </c>
      <c r="Z27" s="48" t="s">
        <v>33</v>
      </c>
      <c r="AA27" s="48"/>
      <c r="AB27" s="48"/>
      <c r="AC27" s="48"/>
      <c r="AD27" s="48"/>
      <c r="AE27" s="48" t="str">
        <f>IF(COUNTIF(M27:P27,5)=4,"-",COUNTIF(E27:AD27,9))</f>
        <v>-</v>
      </c>
      <c r="AF27" s="75" t="str">
        <f t="shared" ref="AF27:AF36" si="3">AF5</f>
        <v>BRUNO</v>
      </c>
      <c r="AG27" s="76"/>
      <c r="AH27" s="56">
        <f t="shared" ref="AH27:AH41" si="4">((COUNTIF(F27:AB27,8))+(COUNTIF(F27:AB27,1))+(COUNTIF(F27:AB27,2))+(COUNTIF(F27:AB27,3))+(COUNTIF(F27:AB27,4)))/2</f>
        <v>0</v>
      </c>
      <c r="AI27" s="57">
        <f t="shared" ref="AI27:AI41" si="5">AH5+AH27+AH48+AH69+AH90</f>
        <v>0</v>
      </c>
    </row>
    <row r="28" spans="1:39" ht="14.1" customHeight="1" thickBot="1" x14ac:dyDescent="0.25">
      <c r="A28" s="46"/>
      <c r="B28" s="47" t="s">
        <v>34</v>
      </c>
      <c r="C28" s="48"/>
      <c r="D28" s="48"/>
      <c r="E28" s="49"/>
      <c r="F28" s="49"/>
      <c r="G28" s="49"/>
      <c r="H28" s="49"/>
      <c r="I28" s="50">
        <v>1</v>
      </c>
      <c r="J28" s="53">
        <v>1</v>
      </c>
      <c r="K28" s="50"/>
      <c r="L28" s="51"/>
      <c r="M28" s="50">
        <v>9</v>
      </c>
      <c r="N28" s="51">
        <v>9</v>
      </c>
      <c r="O28" s="52" t="s">
        <v>33</v>
      </c>
      <c r="P28" s="53" t="s">
        <v>33</v>
      </c>
      <c r="Q28" s="50" t="s">
        <v>33</v>
      </c>
      <c r="R28" s="51" t="s">
        <v>33</v>
      </c>
      <c r="S28" s="52" t="s">
        <v>33</v>
      </c>
      <c r="T28" s="53" t="s">
        <v>33</v>
      </c>
      <c r="U28" s="50">
        <v>1</v>
      </c>
      <c r="V28" s="51">
        <v>1</v>
      </c>
      <c r="W28" s="52">
        <v>1</v>
      </c>
      <c r="X28" s="51">
        <v>1</v>
      </c>
      <c r="Y28" s="48" t="s">
        <v>33</v>
      </c>
      <c r="Z28" s="48"/>
      <c r="AA28" s="48"/>
      <c r="AB28" s="48"/>
      <c r="AC28" s="48"/>
      <c r="AD28" s="48"/>
      <c r="AE28" s="48">
        <f t="shared" ref="AE28:AE41" si="6">IF(COUNTIF(M28:P28,5)=4,"-",COUNTIF(E28:AD28,9))</f>
        <v>2</v>
      </c>
      <c r="AF28" s="75" t="str">
        <f t="shared" si="3"/>
        <v>CHRISTINE</v>
      </c>
      <c r="AG28" s="76"/>
      <c r="AH28" s="56">
        <f t="shared" si="4"/>
        <v>3</v>
      </c>
      <c r="AI28" s="57">
        <f t="shared" si="5"/>
        <v>10</v>
      </c>
    </row>
    <row r="29" spans="1:39" ht="14.1" customHeight="1" thickBot="1" x14ac:dyDescent="0.25">
      <c r="A29" s="46"/>
      <c r="B29" s="47" t="s">
        <v>35</v>
      </c>
      <c r="C29" s="48" t="s">
        <v>36</v>
      </c>
      <c r="D29" s="48"/>
      <c r="E29" s="49"/>
      <c r="F29" s="49"/>
      <c r="G29" s="49"/>
      <c r="H29" s="49"/>
      <c r="I29" s="50">
        <v>5</v>
      </c>
      <c r="J29" s="53">
        <v>5</v>
      </c>
      <c r="K29" s="50">
        <v>5</v>
      </c>
      <c r="L29" s="51">
        <v>5</v>
      </c>
      <c r="M29" s="50">
        <v>5</v>
      </c>
      <c r="N29" s="51">
        <v>5</v>
      </c>
      <c r="O29" s="52">
        <v>5</v>
      </c>
      <c r="P29" s="53">
        <v>5</v>
      </c>
      <c r="Q29" s="50">
        <v>5</v>
      </c>
      <c r="R29" s="51">
        <v>5</v>
      </c>
      <c r="S29" s="52">
        <v>5</v>
      </c>
      <c r="T29" s="53">
        <v>5</v>
      </c>
      <c r="U29" s="50">
        <v>5</v>
      </c>
      <c r="V29" s="51">
        <v>5</v>
      </c>
      <c r="W29" s="52">
        <v>5</v>
      </c>
      <c r="X29" s="51">
        <v>5</v>
      </c>
      <c r="Y29" s="48"/>
      <c r="Z29" s="48"/>
      <c r="AA29" s="48"/>
      <c r="AB29" s="48"/>
      <c r="AC29" s="48"/>
      <c r="AD29" s="48"/>
      <c r="AE29" s="48" t="str">
        <f t="shared" si="6"/>
        <v>-</v>
      </c>
      <c r="AF29" s="75" t="str">
        <f t="shared" si="3"/>
        <v>CORINNE</v>
      </c>
      <c r="AG29" s="76"/>
      <c r="AH29" s="56">
        <f t="shared" si="4"/>
        <v>0</v>
      </c>
      <c r="AI29" s="57">
        <f t="shared" si="5"/>
        <v>5</v>
      </c>
    </row>
    <row r="30" spans="1:39" ht="14.1" customHeight="1" thickBot="1" x14ac:dyDescent="0.25">
      <c r="A30" s="46"/>
      <c r="B30" s="47" t="s">
        <v>37</v>
      </c>
      <c r="C30" s="48"/>
      <c r="D30" s="48"/>
      <c r="E30" s="49"/>
      <c r="F30" s="49"/>
      <c r="G30" s="49"/>
      <c r="H30" s="49"/>
      <c r="I30" s="50"/>
      <c r="J30" s="53"/>
      <c r="K30" s="50"/>
      <c r="L30" s="51"/>
      <c r="M30" s="50">
        <v>8</v>
      </c>
      <c r="N30" s="51">
        <v>8</v>
      </c>
      <c r="O30" s="52">
        <v>9</v>
      </c>
      <c r="P30" s="53">
        <v>9</v>
      </c>
      <c r="Q30" s="50" t="s">
        <v>33</v>
      </c>
      <c r="R30" s="53" t="s">
        <v>33</v>
      </c>
      <c r="S30" s="50">
        <v>1</v>
      </c>
      <c r="T30" s="53">
        <v>1</v>
      </c>
      <c r="U30" s="50">
        <v>1</v>
      </c>
      <c r="V30" s="51">
        <v>1</v>
      </c>
      <c r="W30" s="52">
        <v>5</v>
      </c>
      <c r="X30" s="51">
        <v>5</v>
      </c>
      <c r="Y30" s="48"/>
      <c r="Z30" s="48"/>
      <c r="AA30" s="48"/>
      <c r="AB30" s="48"/>
      <c r="AC30" s="48"/>
      <c r="AD30" s="48"/>
      <c r="AE30" s="48">
        <f t="shared" si="6"/>
        <v>2</v>
      </c>
      <c r="AF30" s="75" t="str">
        <f t="shared" si="3"/>
        <v>FABIEN</v>
      </c>
      <c r="AG30" s="76"/>
      <c r="AH30" s="56">
        <f t="shared" si="4"/>
        <v>3</v>
      </c>
      <c r="AI30" s="57">
        <f t="shared" si="5"/>
        <v>16</v>
      </c>
    </row>
    <row r="31" spans="1:39" ht="14.1" customHeight="1" thickBot="1" x14ac:dyDescent="0.25">
      <c r="A31" s="46"/>
      <c r="B31" s="47" t="s">
        <v>38</v>
      </c>
      <c r="C31" s="48"/>
      <c r="D31" s="48"/>
      <c r="E31" s="49"/>
      <c r="F31" s="49"/>
      <c r="G31" s="49"/>
      <c r="H31" s="49"/>
      <c r="I31" s="50"/>
      <c r="J31" s="53"/>
      <c r="K31" s="50"/>
      <c r="L31" s="51"/>
      <c r="M31" s="50">
        <v>9</v>
      </c>
      <c r="N31" s="51">
        <v>9</v>
      </c>
      <c r="O31" s="52" t="s">
        <v>33</v>
      </c>
      <c r="P31" s="53" t="s">
        <v>33</v>
      </c>
      <c r="Q31" s="50">
        <v>1</v>
      </c>
      <c r="R31" s="51">
        <v>1</v>
      </c>
      <c r="S31" s="52">
        <v>1</v>
      </c>
      <c r="T31" s="53">
        <v>1</v>
      </c>
      <c r="U31" s="50" t="s">
        <v>33</v>
      </c>
      <c r="V31" s="51" t="s">
        <v>33</v>
      </c>
      <c r="W31" s="52">
        <v>5</v>
      </c>
      <c r="X31" s="51">
        <v>5</v>
      </c>
      <c r="Y31" s="48"/>
      <c r="Z31" s="48"/>
      <c r="AA31" s="48"/>
      <c r="AB31" s="48"/>
      <c r="AC31" s="48"/>
      <c r="AD31" s="48"/>
      <c r="AE31" s="48">
        <f t="shared" si="6"/>
        <v>2</v>
      </c>
      <c r="AF31" s="75" t="str">
        <f t="shared" si="3"/>
        <v>FLORINE</v>
      </c>
      <c r="AG31" s="76"/>
      <c r="AH31" s="56">
        <f t="shared" si="4"/>
        <v>2</v>
      </c>
      <c r="AI31" s="57">
        <f t="shared" si="5"/>
        <v>11</v>
      </c>
    </row>
    <row r="32" spans="1:39" ht="14.1" customHeight="1" thickBot="1" x14ac:dyDescent="0.25">
      <c r="A32" s="46"/>
      <c r="B32" s="47" t="s">
        <v>39</v>
      </c>
      <c r="C32" s="48"/>
      <c r="D32" s="48"/>
      <c r="E32" s="49"/>
      <c r="F32" s="49"/>
      <c r="G32" s="49"/>
      <c r="H32" s="49"/>
      <c r="I32" s="50">
        <v>5</v>
      </c>
      <c r="J32" s="53">
        <v>5</v>
      </c>
      <c r="K32" s="50">
        <v>5</v>
      </c>
      <c r="L32" s="53">
        <v>5</v>
      </c>
      <c r="M32" s="50">
        <v>5</v>
      </c>
      <c r="N32" s="53">
        <v>5</v>
      </c>
      <c r="O32" s="50">
        <v>5</v>
      </c>
      <c r="P32" s="53">
        <v>5</v>
      </c>
      <c r="Q32" s="50">
        <v>5</v>
      </c>
      <c r="R32" s="53">
        <v>5</v>
      </c>
      <c r="S32" s="50">
        <v>5</v>
      </c>
      <c r="T32" s="53">
        <v>5</v>
      </c>
      <c r="U32" s="50">
        <v>5</v>
      </c>
      <c r="V32" s="53">
        <v>5</v>
      </c>
      <c r="W32" s="50">
        <v>5</v>
      </c>
      <c r="X32" s="53">
        <v>5</v>
      </c>
      <c r="Y32" s="48"/>
      <c r="Z32" s="48"/>
      <c r="AA32" s="48"/>
      <c r="AB32" s="48"/>
      <c r="AC32" s="48"/>
      <c r="AD32" s="48"/>
      <c r="AE32" s="48" t="str">
        <f t="shared" si="6"/>
        <v>-</v>
      </c>
      <c r="AF32" s="75" t="str">
        <f t="shared" si="3"/>
        <v>LAURIE</v>
      </c>
      <c r="AG32" s="76"/>
      <c r="AH32" s="56">
        <f t="shared" si="4"/>
        <v>0</v>
      </c>
      <c r="AI32" s="57">
        <f t="shared" si="5"/>
        <v>0</v>
      </c>
    </row>
    <row r="33" spans="1:35" ht="14.1" customHeight="1" thickBot="1" x14ac:dyDescent="0.25">
      <c r="A33" s="46"/>
      <c r="B33" s="47" t="s">
        <v>40</v>
      </c>
      <c r="C33" s="48"/>
      <c r="D33" s="48"/>
      <c r="E33" s="49"/>
      <c r="F33" s="49"/>
      <c r="G33" s="49"/>
      <c r="H33" s="49"/>
      <c r="I33" s="50"/>
      <c r="J33" s="53"/>
      <c r="K33" s="50"/>
      <c r="L33" s="51"/>
      <c r="M33" s="50">
        <v>9</v>
      </c>
      <c r="N33" s="51">
        <v>9</v>
      </c>
      <c r="O33" s="52">
        <v>1</v>
      </c>
      <c r="P33" s="53">
        <v>1</v>
      </c>
      <c r="Q33" s="50">
        <v>1</v>
      </c>
      <c r="R33" s="51">
        <v>1</v>
      </c>
      <c r="S33" s="52" t="s">
        <v>33</v>
      </c>
      <c r="T33" s="53" t="s">
        <v>33</v>
      </c>
      <c r="U33" s="50"/>
      <c r="V33" s="51"/>
      <c r="W33" s="52">
        <v>5</v>
      </c>
      <c r="X33" s="51">
        <v>5</v>
      </c>
      <c r="Y33" s="48"/>
      <c r="Z33" s="48"/>
      <c r="AA33" s="48"/>
      <c r="AB33" s="48"/>
      <c r="AC33" s="48"/>
      <c r="AD33" s="48"/>
      <c r="AE33" s="48">
        <f t="shared" si="6"/>
        <v>2</v>
      </c>
      <c r="AF33" s="75" t="str">
        <f t="shared" si="3"/>
        <v>MARIE-ANGE</v>
      </c>
      <c r="AG33" s="76"/>
      <c r="AH33" s="56">
        <f t="shared" si="4"/>
        <v>2</v>
      </c>
      <c r="AI33" s="57">
        <f t="shared" si="5"/>
        <v>9</v>
      </c>
    </row>
    <row r="34" spans="1:35" ht="14.1" customHeight="1" thickBot="1" x14ac:dyDescent="0.25">
      <c r="A34" s="46"/>
      <c r="B34" s="47" t="s">
        <v>41</v>
      </c>
      <c r="C34" s="48"/>
      <c r="D34" s="48"/>
      <c r="E34" s="49"/>
      <c r="F34" s="49"/>
      <c r="G34" s="49"/>
      <c r="H34" s="49"/>
      <c r="I34" s="50">
        <v>2</v>
      </c>
      <c r="J34" s="53">
        <v>2</v>
      </c>
      <c r="K34" s="50">
        <v>2</v>
      </c>
      <c r="L34" s="51">
        <v>2</v>
      </c>
      <c r="M34" s="50">
        <v>9</v>
      </c>
      <c r="N34" s="51">
        <v>9</v>
      </c>
      <c r="O34" s="52">
        <v>8</v>
      </c>
      <c r="P34" s="53">
        <v>8</v>
      </c>
      <c r="Q34" s="50" t="s">
        <v>33</v>
      </c>
      <c r="R34" s="51" t="s">
        <v>33</v>
      </c>
      <c r="S34" s="52" t="s">
        <v>33</v>
      </c>
      <c r="T34" s="53" t="s">
        <v>33</v>
      </c>
      <c r="U34" s="50" t="s">
        <v>33</v>
      </c>
      <c r="V34" s="51" t="s">
        <v>33</v>
      </c>
      <c r="W34" s="52" t="s">
        <v>33</v>
      </c>
      <c r="X34" s="51" t="s">
        <v>33</v>
      </c>
      <c r="Y34" s="48"/>
      <c r="Z34" s="48"/>
      <c r="AA34" s="48"/>
      <c r="AB34" s="48"/>
      <c r="AC34" s="48"/>
      <c r="AD34" s="48"/>
      <c r="AE34" s="48">
        <f t="shared" si="6"/>
        <v>2</v>
      </c>
      <c r="AF34" s="75" t="str">
        <f t="shared" si="3"/>
        <v>MARINE</v>
      </c>
      <c r="AG34" s="76"/>
      <c r="AH34" s="56">
        <f t="shared" si="4"/>
        <v>3</v>
      </c>
      <c r="AI34" s="57">
        <f t="shared" si="5"/>
        <v>10.5</v>
      </c>
    </row>
    <row r="35" spans="1:35" ht="14.1" customHeight="1" thickBot="1" x14ac:dyDescent="0.25">
      <c r="A35" s="46"/>
      <c r="B35" s="47" t="s">
        <v>42</v>
      </c>
      <c r="C35" s="48"/>
      <c r="D35" s="48"/>
      <c r="E35" s="49"/>
      <c r="F35" s="49"/>
      <c r="G35" s="49"/>
      <c r="H35" s="49"/>
      <c r="I35" s="50">
        <v>1</v>
      </c>
      <c r="J35" s="53">
        <v>1</v>
      </c>
      <c r="K35" s="50"/>
      <c r="L35" s="51"/>
      <c r="M35" s="52">
        <v>6</v>
      </c>
      <c r="N35" s="53">
        <v>6</v>
      </c>
      <c r="O35" s="50">
        <v>9</v>
      </c>
      <c r="P35" s="51">
        <v>9</v>
      </c>
      <c r="Q35" s="52">
        <v>5</v>
      </c>
      <c r="R35" s="53">
        <v>5</v>
      </c>
      <c r="S35" s="50">
        <v>5</v>
      </c>
      <c r="T35" s="51">
        <v>5</v>
      </c>
      <c r="U35" s="52">
        <v>5</v>
      </c>
      <c r="V35" s="53">
        <v>5</v>
      </c>
      <c r="W35" s="50">
        <v>5</v>
      </c>
      <c r="X35" s="51">
        <v>5</v>
      </c>
      <c r="Y35" s="48"/>
      <c r="Z35" s="48"/>
      <c r="AA35" s="48"/>
      <c r="AB35" s="48"/>
      <c r="AC35" s="48"/>
      <c r="AD35" s="48"/>
      <c r="AE35" s="48">
        <f t="shared" si="6"/>
        <v>2</v>
      </c>
      <c r="AF35" s="75" t="str">
        <f t="shared" si="3"/>
        <v>MARJORIE</v>
      </c>
      <c r="AG35" s="76"/>
      <c r="AH35" s="56">
        <f t="shared" si="4"/>
        <v>1</v>
      </c>
      <c r="AI35" s="57">
        <f t="shared" si="5"/>
        <v>1</v>
      </c>
    </row>
    <row r="36" spans="1:35" ht="14.1" customHeight="1" thickBot="1" x14ac:dyDescent="0.25">
      <c r="A36" s="46"/>
      <c r="B36" s="47" t="s">
        <v>43</v>
      </c>
      <c r="C36" s="48"/>
      <c r="D36" s="48"/>
      <c r="E36" s="49"/>
      <c r="F36" s="49"/>
      <c r="G36" s="49"/>
      <c r="H36" s="49"/>
      <c r="I36" s="50"/>
      <c r="J36" s="53"/>
      <c r="K36" s="50">
        <v>1</v>
      </c>
      <c r="L36" s="51">
        <v>1</v>
      </c>
      <c r="M36" s="50">
        <v>1</v>
      </c>
      <c r="N36" s="51">
        <v>1</v>
      </c>
      <c r="O36" s="52">
        <v>9</v>
      </c>
      <c r="P36" s="53">
        <v>9</v>
      </c>
      <c r="Q36" s="50">
        <v>8</v>
      </c>
      <c r="R36" s="51">
        <v>8</v>
      </c>
      <c r="S36" s="52">
        <v>8</v>
      </c>
      <c r="T36" s="53">
        <v>8</v>
      </c>
      <c r="U36" s="50">
        <v>1</v>
      </c>
      <c r="V36" s="51">
        <v>1</v>
      </c>
      <c r="W36" s="52">
        <v>1</v>
      </c>
      <c r="X36" s="51">
        <v>1</v>
      </c>
      <c r="Y36" s="48" t="s">
        <v>33</v>
      </c>
      <c r="Z36" s="48"/>
      <c r="AA36" s="48"/>
      <c r="AB36" s="48"/>
      <c r="AC36" s="48"/>
      <c r="AD36" s="48"/>
      <c r="AE36" s="48">
        <f t="shared" si="6"/>
        <v>2</v>
      </c>
      <c r="AF36" s="75" t="str">
        <f t="shared" si="3"/>
        <v>SABINE</v>
      </c>
      <c r="AG36" s="76"/>
      <c r="AH36" s="56">
        <f t="shared" si="4"/>
        <v>6</v>
      </c>
      <c r="AI36" s="57">
        <f t="shared" si="5"/>
        <v>13</v>
      </c>
    </row>
    <row r="37" spans="1:35" ht="14.1" customHeight="1" thickBot="1" x14ac:dyDescent="0.25">
      <c r="A37" s="46"/>
      <c r="B37" s="47" t="s">
        <v>75</v>
      </c>
      <c r="C37" s="48"/>
      <c r="D37" s="48"/>
      <c r="E37" s="49"/>
      <c r="F37" s="49"/>
      <c r="G37" s="49"/>
      <c r="H37" s="49"/>
      <c r="I37" s="50"/>
      <c r="J37" s="53"/>
      <c r="K37" s="50">
        <v>1</v>
      </c>
      <c r="L37" s="51">
        <v>1</v>
      </c>
      <c r="M37" s="50">
        <v>9</v>
      </c>
      <c r="N37" s="51">
        <v>9</v>
      </c>
      <c r="O37" s="52">
        <v>2</v>
      </c>
      <c r="P37" s="53">
        <v>2</v>
      </c>
      <c r="Q37" s="50"/>
      <c r="R37" s="53"/>
      <c r="S37" s="52"/>
      <c r="T37" s="53"/>
      <c r="U37" s="50">
        <v>2</v>
      </c>
      <c r="V37" s="51">
        <v>2</v>
      </c>
      <c r="W37" s="52">
        <v>2</v>
      </c>
      <c r="X37" s="51">
        <v>2</v>
      </c>
      <c r="Y37" s="48"/>
      <c r="Z37" s="48"/>
      <c r="AA37" s="48"/>
      <c r="AB37" s="48"/>
      <c r="AC37" s="48"/>
      <c r="AD37" s="48"/>
      <c r="AE37" s="128">
        <f>IF(COUNTIF(M37:P37,5)=4,"-",COUNTIF(E37:AD37,9))</f>
        <v>2</v>
      </c>
      <c r="AF37" s="75" t="s">
        <v>75</v>
      </c>
      <c r="AG37" s="76"/>
      <c r="AH37" s="56">
        <f>((COUNTIF(F37:AB37,8))+(COUNTIF(F37:AB37,1))+(COUNTIF(F37:AB37,2))+(COUNTIF(F37:AB37,3))+(COUNTIF(F37:AB37,4)))/2</f>
        <v>4</v>
      </c>
      <c r="AI37" s="57">
        <f t="shared" si="5"/>
        <v>10</v>
      </c>
    </row>
    <row r="38" spans="1:35" ht="14.1" customHeight="1" thickBot="1" x14ac:dyDescent="0.25">
      <c r="A38" s="46"/>
      <c r="B38" s="47" t="s">
        <v>44</v>
      </c>
      <c r="C38" s="48"/>
      <c r="D38" s="48"/>
      <c r="E38" s="49"/>
      <c r="F38" s="49"/>
      <c r="G38" s="49"/>
      <c r="H38" s="49"/>
      <c r="I38" s="50"/>
      <c r="J38" s="53"/>
      <c r="K38" s="50"/>
      <c r="L38" s="51"/>
      <c r="M38" s="50">
        <v>2</v>
      </c>
      <c r="N38" s="51">
        <v>2</v>
      </c>
      <c r="O38" s="52">
        <v>9</v>
      </c>
      <c r="P38" s="53">
        <v>9</v>
      </c>
      <c r="Q38" s="50">
        <v>2</v>
      </c>
      <c r="R38" s="53">
        <v>2</v>
      </c>
      <c r="S38" s="50">
        <v>2</v>
      </c>
      <c r="T38" s="53">
        <v>2</v>
      </c>
      <c r="U38" s="50" t="s">
        <v>33</v>
      </c>
      <c r="V38" s="51" t="s">
        <v>33</v>
      </c>
      <c r="W38" s="52">
        <v>5</v>
      </c>
      <c r="X38" s="51">
        <v>5</v>
      </c>
      <c r="Y38" s="48"/>
      <c r="Z38" s="48"/>
      <c r="AA38" s="48"/>
      <c r="AB38" s="48"/>
      <c r="AC38" s="48"/>
      <c r="AD38" s="59"/>
      <c r="AE38" s="48">
        <f t="shared" si="6"/>
        <v>2</v>
      </c>
      <c r="AF38" s="75" t="str">
        <f>AF16</f>
        <v>VIOLAINE</v>
      </c>
      <c r="AG38" s="76"/>
      <c r="AH38" s="56">
        <f t="shared" si="4"/>
        <v>3</v>
      </c>
      <c r="AI38" s="57">
        <f t="shared" si="5"/>
        <v>12</v>
      </c>
    </row>
    <row r="39" spans="1:35" ht="14.1" customHeight="1" thickBot="1" x14ac:dyDescent="0.25">
      <c r="A39" s="46"/>
      <c r="B39" s="62" t="s">
        <v>76</v>
      </c>
      <c r="C39" s="48" t="s">
        <v>36</v>
      </c>
      <c r="D39" s="48"/>
      <c r="E39" s="49"/>
      <c r="F39" s="49"/>
      <c r="G39" s="49"/>
      <c r="H39" s="49"/>
      <c r="I39" s="50">
        <v>5</v>
      </c>
      <c r="J39" s="53">
        <v>5</v>
      </c>
      <c r="K39" s="50">
        <v>5</v>
      </c>
      <c r="L39" s="51">
        <v>5</v>
      </c>
      <c r="M39" s="50">
        <v>5</v>
      </c>
      <c r="N39" s="51">
        <v>5</v>
      </c>
      <c r="O39" s="52">
        <v>5</v>
      </c>
      <c r="P39" s="53">
        <v>5</v>
      </c>
      <c r="Q39" s="50">
        <v>5</v>
      </c>
      <c r="R39" s="51">
        <v>5</v>
      </c>
      <c r="S39" s="52">
        <v>5</v>
      </c>
      <c r="T39" s="53">
        <v>5</v>
      </c>
      <c r="U39" s="50">
        <v>5</v>
      </c>
      <c r="V39" s="51">
        <v>5</v>
      </c>
      <c r="W39" s="52">
        <v>5</v>
      </c>
      <c r="X39" s="51">
        <v>5</v>
      </c>
      <c r="Y39" s="48"/>
      <c r="Z39" s="48"/>
      <c r="AA39" s="48"/>
      <c r="AB39" s="48"/>
      <c r="AC39" s="48"/>
      <c r="AD39" s="59"/>
      <c r="AE39" s="48" t="str">
        <f t="shared" si="6"/>
        <v>-</v>
      </c>
      <c r="AF39" s="75" t="str">
        <f>AF17</f>
        <v>Lucas</v>
      </c>
      <c r="AG39" s="76"/>
      <c r="AH39" s="56">
        <f t="shared" si="4"/>
        <v>0</v>
      </c>
      <c r="AI39" s="57">
        <f t="shared" si="5"/>
        <v>0</v>
      </c>
    </row>
    <row r="40" spans="1:35" ht="12" customHeight="1" thickBot="1" x14ac:dyDescent="0.25">
      <c r="A40" s="46"/>
      <c r="B40" s="62" t="s">
        <v>20</v>
      </c>
      <c r="C40" s="48" t="s">
        <v>36</v>
      </c>
      <c r="D40" s="48"/>
      <c r="E40" s="49"/>
      <c r="F40" s="49"/>
      <c r="G40" s="49"/>
      <c r="H40" s="49"/>
      <c r="I40" s="50">
        <v>5</v>
      </c>
      <c r="J40" s="53">
        <v>5</v>
      </c>
      <c r="K40" s="50">
        <v>5</v>
      </c>
      <c r="L40" s="51">
        <v>5</v>
      </c>
      <c r="M40" s="50">
        <v>5</v>
      </c>
      <c r="N40" s="51">
        <v>5</v>
      </c>
      <c r="O40" s="52">
        <v>5</v>
      </c>
      <c r="P40" s="53">
        <v>5</v>
      </c>
      <c r="Q40" s="50">
        <v>5</v>
      </c>
      <c r="R40" s="51">
        <v>5</v>
      </c>
      <c r="S40" s="52">
        <v>5</v>
      </c>
      <c r="T40" s="53">
        <v>5</v>
      </c>
      <c r="U40" s="50">
        <v>5</v>
      </c>
      <c r="V40" s="51">
        <v>5</v>
      </c>
      <c r="W40" s="52">
        <v>5</v>
      </c>
      <c r="X40" s="51">
        <v>5</v>
      </c>
      <c r="Y40" s="48"/>
      <c r="Z40" s="48"/>
      <c r="AA40" s="48"/>
      <c r="AB40" s="48"/>
      <c r="AC40" s="48"/>
      <c r="AD40" s="48"/>
      <c r="AE40" s="48" t="str">
        <f t="shared" si="6"/>
        <v>-</v>
      </c>
      <c r="AF40" s="75" t="str">
        <f>AF18</f>
        <v>Emeline</v>
      </c>
      <c r="AG40" s="76"/>
      <c r="AH40" s="56">
        <f t="shared" si="4"/>
        <v>0</v>
      </c>
      <c r="AI40" s="57">
        <f t="shared" si="5"/>
        <v>0</v>
      </c>
    </row>
    <row r="41" spans="1:35" ht="12" customHeight="1" x14ac:dyDescent="0.2">
      <c r="A41" s="46"/>
      <c r="B41" s="62" t="s">
        <v>45</v>
      </c>
      <c r="C41" s="48" t="s">
        <v>36</v>
      </c>
      <c r="D41" s="60"/>
      <c r="E41" s="49"/>
      <c r="F41" s="49"/>
      <c r="G41" s="49"/>
      <c r="H41" s="49"/>
      <c r="I41" s="50">
        <v>5</v>
      </c>
      <c r="J41" s="53">
        <v>5</v>
      </c>
      <c r="K41" s="50">
        <v>5</v>
      </c>
      <c r="L41" s="51">
        <v>5</v>
      </c>
      <c r="M41" s="50">
        <v>5</v>
      </c>
      <c r="N41" s="51">
        <v>5</v>
      </c>
      <c r="O41" s="52">
        <v>5</v>
      </c>
      <c r="P41" s="53">
        <v>5</v>
      </c>
      <c r="Q41" s="50">
        <v>5</v>
      </c>
      <c r="R41" s="51">
        <v>5</v>
      </c>
      <c r="S41" s="52">
        <v>5</v>
      </c>
      <c r="T41" s="53">
        <v>5</v>
      </c>
      <c r="U41" s="50">
        <v>5</v>
      </c>
      <c r="V41" s="51">
        <v>5</v>
      </c>
      <c r="W41" s="52">
        <v>5</v>
      </c>
      <c r="X41" s="51">
        <v>5</v>
      </c>
      <c r="Y41" s="48"/>
      <c r="Z41" s="48"/>
      <c r="AA41" s="48"/>
      <c r="AB41" s="48"/>
      <c r="AC41" s="48"/>
      <c r="AD41" s="48"/>
      <c r="AE41" s="48" t="str">
        <f t="shared" si="6"/>
        <v>-</v>
      </c>
      <c r="AF41" s="75" t="str">
        <f>AF19</f>
        <v>Raphaël</v>
      </c>
      <c r="AG41" s="76"/>
      <c r="AH41" s="56">
        <f t="shared" si="4"/>
        <v>0</v>
      </c>
      <c r="AI41" s="57">
        <f t="shared" si="5"/>
        <v>18</v>
      </c>
    </row>
    <row r="42" spans="1:35" ht="12" customHeight="1" x14ac:dyDescent="0.2">
      <c r="B42" s="47"/>
      <c r="C42" s="63"/>
      <c r="D42" s="63"/>
      <c r="E42" s="63"/>
      <c r="F42" s="63"/>
      <c r="G42" s="63"/>
      <c r="H42" s="63"/>
      <c r="I42" s="118" t="str">
        <f>"PR"&amp;((COUNTIF(I27:J41,1)/2))</f>
        <v>PR2</v>
      </c>
      <c r="J42" s="105" t="str">
        <f>"EPN"&amp;((COUNTIF(I27:J41,2)/2))</f>
        <v>EPN1</v>
      </c>
      <c r="K42" s="64" t="str">
        <f>"PR"&amp;((COUNTIF(K27:L41,1)/2))</f>
        <v>PR2</v>
      </c>
      <c r="L42" s="64" t="str">
        <f>"EPN"&amp;((COUNTIF(K27:L41,2)/2))</f>
        <v>EPN1</v>
      </c>
      <c r="M42" s="64" t="str">
        <f>"PR"&amp;((COUNTIF(M27:N41,1)/2))</f>
        <v>PR1</v>
      </c>
      <c r="N42" s="64" t="str">
        <f>"EPN"&amp;((COUNTIF(M27:N41,2)/2))</f>
        <v>EPN1</v>
      </c>
      <c r="O42" s="64" t="str">
        <f>"PR"&amp;((COUNTIF(O27:P41,1)/2))</f>
        <v>PR1</v>
      </c>
      <c r="P42" s="64" t="str">
        <f>"EPN"&amp;((COUNTIF(O27:P41,2)/2))</f>
        <v>EPN1</v>
      </c>
      <c r="Q42" s="64" t="str">
        <f>"PR"&amp;((COUNTIF(Q27:R41,1)/2))</f>
        <v>PR2</v>
      </c>
      <c r="R42" s="64" t="str">
        <f>"EPN"&amp;((COUNTIF(Q27:R41,2)/2))</f>
        <v>EPN1</v>
      </c>
      <c r="S42" s="64" t="str">
        <f>"PR"&amp;((COUNTIF(S27:T41,1)/2))</f>
        <v>PR2</v>
      </c>
      <c r="T42" s="64" t="str">
        <f>"EPN"&amp;((COUNTIF(S27:T41,2)/2))</f>
        <v>EPN1</v>
      </c>
      <c r="U42" s="64" t="str">
        <f>"PR"&amp;((COUNTIF(U27:V41,1)/2))</f>
        <v>PR3</v>
      </c>
      <c r="V42" s="64" t="str">
        <f>"EPN"&amp;((COUNTIF(U27:V41,2)/2))</f>
        <v>EPN1</v>
      </c>
      <c r="W42" s="64" t="str">
        <f>"PR"&amp;((COUNTIF(W27:X41,1)/2))</f>
        <v>PR2</v>
      </c>
      <c r="X42" s="64" t="str">
        <f>"EPN"&amp;((COUNTIF(W27:X41,2)/2))</f>
        <v>EPN1</v>
      </c>
      <c r="Y42" s="63"/>
      <c r="Z42" s="63"/>
      <c r="AA42" s="63"/>
      <c r="AB42" s="63"/>
      <c r="AC42" s="63"/>
      <c r="AD42" s="63"/>
      <c r="AF42" s="77"/>
      <c r="AG42" s="77"/>
      <c r="AH42" s="65">
        <f>SUM(AH27:AH41)</f>
        <v>27</v>
      </c>
      <c r="AI42" s="65">
        <f>IF(AH42="","",AI20+AH42)</f>
        <v>55.5</v>
      </c>
    </row>
    <row r="43" spans="1:35" ht="10.5" customHeight="1" x14ac:dyDescent="0.2">
      <c r="C43" s="140"/>
      <c r="D43" s="140"/>
      <c r="E43" s="140"/>
      <c r="F43" s="140"/>
      <c r="G43" s="140"/>
      <c r="H43" s="140"/>
      <c r="I43" s="147">
        <f>COUNTIF(I27:J41,1)/2+COUNTIF(I27:J41,2)/2</f>
        <v>3</v>
      </c>
      <c r="J43" s="136"/>
      <c r="K43" s="135">
        <f>COUNTIF(K27:L41,1)/2+COUNTIF(K27:L41,2)/2</f>
        <v>3</v>
      </c>
      <c r="L43" s="136"/>
      <c r="M43" s="135">
        <f>COUNTIF(M27:N41,1)/2+COUNTIF(M27:N41,2)/2</f>
        <v>2</v>
      </c>
      <c r="N43" s="136"/>
      <c r="O43" s="135">
        <f>COUNTIF(O27:P41,1)/2+COUNTIF(O27:P41,2)/2</f>
        <v>2</v>
      </c>
      <c r="P43" s="136"/>
      <c r="Q43" s="135">
        <f>COUNTIF(Q27:R41,1)/2+COUNTIF(Q27:R41,2)/2</f>
        <v>3</v>
      </c>
      <c r="R43" s="136"/>
      <c r="S43" s="135">
        <f>COUNTIF(S27:T41,1)/2+COUNTIF(S27:T41,2)/2</f>
        <v>3</v>
      </c>
      <c r="T43" s="136"/>
      <c r="U43" s="135">
        <f>COUNTIF(U27:V41,1)/2+COUNTIF(U27:V41,2)/2</f>
        <v>4</v>
      </c>
      <c r="V43" s="136"/>
      <c r="W43" s="135">
        <f>COUNTIF(W27:X41,1)/2+COUNTIF(W27:X41,2)/2</f>
        <v>3</v>
      </c>
      <c r="X43" s="136"/>
      <c r="Y43" s="140"/>
      <c r="Z43" s="140"/>
      <c r="AA43" s="140"/>
      <c r="AB43" s="140"/>
      <c r="AC43" s="140"/>
      <c r="AD43" s="140"/>
      <c r="AF43" s="74"/>
      <c r="AG43" s="74"/>
    </row>
    <row r="44" spans="1:35" s="58" customFormat="1" ht="13.5" customHeight="1" x14ac:dyDescent="0.2">
      <c r="B44" s="123"/>
      <c r="C44" s="123"/>
      <c r="D44" s="129"/>
      <c r="E44" s="129"/>
      <c r="F44" s="129"/>
      <c r="G44" s="129"/>
      <c r="H44" s="129" t="s">
        <v>58</v>
      </c>
      <c r="I44" s="129"/>
      <c r="J44" s="129" t="s">
        <v>46</v>
      </c>
      <c r="K44" s="129"/>
      <c r="L44" s="129" t="s">
        <v>47</v>
      </c>
      <c r="M44" s="129"/>
      <c r="N44" s="129" t="s">
        <v>48</v>
      </c>
      <c r="O44" s="129"/>
      <c r="P44" s="129" t="s">
        <v>49</v>
      </c>
      <c r="Q44" s="129"/>
      <c r="R44" s="129" t="s">
        <v>50</v>
      </c>
      <c r="S44" s="129"/>
      <c r="T44" s="129" t="s">
        <v>51</v>
      </c>
      <c r="U44" s="129"/>
      <c r="V44" s="129" t="s">
        <v>52</v>
      </c>
      <c r="W44" s="129"/>
      <c r="X44" s="129" t="s">
        <v>53</v>
      </c>
      <c r="Y44" s="129"/>
      <c r="Z44" s="129"/>
      <c r="AA44" s="129"/>
      <c r="AB44" s="129"/>
      <c r="AC44" s="129"/>
      <c r="AD44" s="67"/>
      <c r="AE44" s="67"/>
      <c r="AF44" s="78"/>
      <c r="AG44" s="78"/>
    </row>
    <row r="45" spans="1:35" ht="3.75" customHeight="1" thickBot="1" x14ac:dyDescent="0.4">
      <c r="A45" s="69"/>
      <c r="B45" s="69"/>
      <c r="C45" s="69"/>
      <c r="D45" s="69"/>
      <c r="E45" s="70"/>
      <c r="F45" s="70"/>
      <c r="G45" s="70"/>
      <c r="H45" s="70"/>
      <c r="I45" s="127"/>
      <c r="J45" s="127"/>
      <c r="K45" s="127"/>
      <c r="L45" s="127"/>
      <c r="M45" s="127"/>
      <c r="N45" s="127"/>
      <c r="O45" s="72"/>
      <c r="P45" s="73"/>
      <c r="Q45" s="73"/>
      <c r="R45" s="73"/>
      <c r="AF45" s="74"/>
      <c r="AG45" s="74"/>
    </row>
    <row r="46" spans="1:35" s="42" customFormat="1" ht="24" thickBot="1" x14ac:dyDescent="0.4">
      <c r="B46" s="43"/>
      <c r="C46" s="150" t="s">
        <v>56</v>
      </c>
      <c r="D46" s="150"/>
      <c r="E46" s="150"/>
      <c r="F46" s="150"/>
      <c r="G46" s="150"/>
      <c r="H46" s="142">
        <f>H25+1</f>
        <v>43664</v>
      </c>
      <c r="I46" s="142"/>
      <c r="J46" s="143" t="s">
        <v>28</v>
      </c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F46" s="144" t="s">
        <v>29</v>
      </c>
      <c r="AG46" s="149"/>
      <c r="AH46" s="79" t="s">
        <v>30</v>
      </c>
      <c r="AI46" s="79" t="s">
        <v>31</v>
      </c>
    </row>
    <row r="47" spans="1:35" s="42" customFormat="1" ht="3" customHeight="1" thickBot="1" x14ac:dyDescent="0.4">
      <c r="C47" s="125"/>
      <c r="D47" s="125"/>
      <c r="E47" s="125"/>
      <c r="F47" s="125"/>
      <c r="G47" s="125"/>
      <c r="H47" s="122"/>
      <c r="I47" s="12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F47" s="83"/>
      <c r="AG47" s="124"/>
      <c r="AH47" s="79"/>
      <c r="AI47" s="79"/>
    </row>
    <row r="48" spans="1:35" ht="14.1" customHeight="1" thickBot="1" x14ac:dyDescent="0.25">
      <c r="A48" s="46"/>
      <c r="B48" s="47" t="s">
        <v>32</v>
      </c>
      <c r="C48" s="48"/>
      <c r="D48" s="48"/>
      <c r="E48" s="48"/>
      <c r="F48" s="48"/>
      <c r="G48" s="50"/>
      <c r="H48" s="51"/>
      <c r="I48" s="52"/>
      <c r="J48" s="53"/>
      <c r="K48" s="50"/>
      <c r="L48" s="51"/>
      <c r="M48" s="52">
        <v>9</v>
      </c>
      <c r="N48" s="53">
        <v>9</v>
      </c>
      <c r="O48" s="50">
        <v>9</v>
      </c>
      <c r="P48" s="51">
        <v>9</v>
      </c>
      <c r="Q48" s="52"/>
      <c r="R48" s="53"/>
      <c r="S48" s="50"/>
      <c r="T48" s="51"/>
      <c r="U48" s="52"/>
      <c r="V48" s="53"/>
      <c r="W48" s="50"/>
      <c r="X48" s="51"/>
      <c r="Y48" s="48"/>
      <c r="Z48" s="48"/>
      <c r="AA48" s="48"/>
      <c r="AB48" s="48"/>
      <c r="AC48" s="48"/>
      <c r="AD48" s="48"/>
      <c r="AE48" s="48">
        <f>IF(COUNTIF(M48:P48,5)=4,"-",COUNTIF(E48:AD48,9))</f>
        <v>4</v>
      </c>
      <c r="AF48" s="75" t="str">
        <f t="shared" ref="AF48:AF57" si="7">AF27</f>
        <v>BRUNO</v>
      </c>
      <c r="AG48" s="76"/>
      <c r="AH48" s="56">
        <f t="shared" ref="AH48:AH62" si="8">((COUNTIF(F48:AB48,8))+(COUNTIF(F48:AB48,1))+(COUNTIF(F48:AB48,2))+(COUNTIF(F48:AB48,3))+(COUNTIF(F48:AB48,4)))/2</f>
        <v>0</v>
      </c>
      <c r="AI48" s="85">
        <f t="shared" ref="AI48:AI62" si="9">AH5+AH27+AH48+AH69+AH90</f>
        <v>0</v>
      </c>
    </row>
    <row r="49" spans="1:35" ht="14.1" customHeight="1" thickBot="1" x14ac:dyDescent="0.25">
      <c r="A49" s="46"/>
      <c r="B49" s="47" t="s">
        <v>34</v>
      </c>
      <c r="C49" s="48"/>
      <c r="D49" s="48"/>
      <c r="E49" s="48"/>
      <c r="F49" s="48"/>
      <c r="G49" s="50"/>
      <c r="H49" s="51"/>
      <c r="I49" s="52"/>
      <c r="J49" s="53"/>
      <c r="K49" s="50"/>
      <c r="L49" s="51"/>
      <c r="M49" s="52">
        <v>9</v>
      </c>
      <c r="N49" s="53">
        <v>9</v>
      </c>
      <c r="O49" s="50">
        <v>9</v>
      </c>
      <c r="P49" s="51">
        <v>9</v>
      </c>
      <c r="Q49" s="52"/>
      <c r="R49" s="53"/>
      <c r="S49" s="50" t="s">
        <v>33</v>
      </c>
      <c r="T49" s="51" t="s">
        <v>33</v>
      </c>
      <c r="U49" s="52"/>
      <c r="V49" s="53"/>
      <c r="W49" s="50"/>
      <c r="X49" s="51"/>
      <c r="Y49" s="48"/>
      <c r="Z49" s="48"/>
      <c r="AA49" s="48"/>
      <c r="AB49" s="48"/>
      <c r="AC49" s="48"/>
      <c r="AD49" s="48"/>
      <c r="AE49" s="48">
        <f t="shared" ref="AE49:AE62" si="10">IF(COUNTIF(M49:P49,5)=4,"-",COUNTIF(E49:AD49,9))</f>
        <v>4</v>
      </c>
      <c r="AF49" s="75" t="str">
        <f t="shared" si="7"/>
        <v>CHRISTINE</v>
      </c>
      <c r="AG49" s="76"/>
      <c r="AH49" s="56">
        <f t="shared" si="8"/>
        <v>0</v>
      </c>
      <c r="AI49" s="85">
        <f t="shared" si="9"/>
        <v>10</v>
      </c>
    </row>
    <row r="50" spans="1:35" ht="14.1" customHeight="1" thickBot="1" x14ac:dyDescent="0.25">
      <c r="A50" s="46"/>
      <c r="B50" s="47" t="s">
        <v>35</v>
      </c>
      <c r="C50" s="48" t="s">
        <v>36</v>
      </c>
      <c r="D50" s="48"/>
      <c r="E50" s="48"/>
      <c r="F50" s="48"/>
      <c r="G50" s="50">
        <v>5</v>
      </c>
      <c r="H50" s="51">
        <v>5</v>
      </c>
      <c r="I50" s="52">
        <v>5</v>
      </c>
      <c r="J50" s="53">
        <v>5</v>
      </c>
      <c r="K50" s="50">
        <v>5</v>
      </c>
      <c r="L50" s="51">
        <v>5</v>
      </c>
      <c r="M50" s="52">
        <v>5</v>
      </c>
      <c r="N50" s="53">
        <v>5</v>
      </c>
      <c r="O50" s="50">
        <v>5</v>
      </c>
      <c r="P50" s="51">
        <v>5</v>
      </c>
      <c r="Q50" s="52">
        <v>5</v>
      </c>
      <c r="R50" s="53">
        <v>5</v>
      </c>
      <c r="S50" s="50">
        <v>5</v>
      </c>
      <c r="T50" s="51">
        <v>5</v>
      </c>
      <c r="U50" s="52">
        <v>5</v>
      </c>
      <c r="V50" s="53">
        <v>5</v>
      </c>
      <c r="W50" s="50">
        <v>5</v>
      </c>
      <c r="X50" s="51">
        <v>5</v>
      </c>
      <c r="Y50" s="48"/>
      <c r="Z50" s="48"/>
      <c r="AA50" s="48"/>
      <c r="AB50" s="48"/>
      <c r="AC50" s="48"/>
      <c r="AD50" s="48"/>
      <c r="AE50" s="48" t="str">
        <f t="shared" si="10"/>
        <v>-</v>
      </c>
      <c r="AF50" s="75" t="str">
        <f t="shared" si="7"/>
        <v>CORINNE</v>
      </c>
      <c r="AG50" s="76"/>
      <c r="AH50" s="56">
        <f t="shared" si="8"/>
        <v>0</v>
      </c>
      <c r="AI50" s="85">
        <f t="shared" si="9"/>
        <v>5</v>
      </c>
    </row>
    <row r="51" spans="1:35" ht="14.1" customHeight="1" thickBot="1" x14ac:dyDescent="0.25">
      <c r="A51" s="46"/>
      <c r="B51" s="47" t="s">
        <v>37</v>
      </c>
      <c r="C51" s="48"/>
      <c r="D51" s="48"/>
      <c r="E51" s="48"/>
      <c r="F51" s="48"/>
      <c r="G51" s="50"/>
      <c r="H51" s="51"/>
      <c r="I51" s="52"/>
      <c r="J51" s="53"/>
      <c r="K51" s="50"/>
      <c r="L51" s="51"/>
      <c r="M51" s="52">
        <v>9</v>
      </c>
      <c r="N51" s="53">
        <v>9</v>
      </c>
      <c r="O51" s="50">
        <v>9</v>
      </c>
      <c r="P51" s="51">
        <v>9</v>
      </c>
      <c r="Q51" s="52"/>
      <c r="R51" s="53"/>
      <c r="S51" s="50"/>
      <c r="T51" s="51"/>
      <c r="U51" s="52"/>
      <c r="V51" s="53"/>
      <c r="W51" s="50"/>
      <c r="X51" s="51"/>
      <c r="Y51" s="48"/>
      <c r="Z51" s="48"/>
      <c r="AA51" s="48"/>
      <c r="AB51" s="48"/>
      <c r="AC51" s="48"/>
      <c r="AD51" s="48"/>
      <c r="AE51" s="48">
        <f t="shared" si="10"/>
        <v>4</v>
      </c>
      <c r="AF51" s="75" t="str">
        <f t="shared" si="7"/>
        <v>FABIEN</v>
      </c>
      <c r="AG51" s="76"/>
      <c r="AH51" s="56">
        <f t="shared" si="8"/>
        <v>0</v>
      </c>
      <c r="AI51" s="85">
        <f t="shared" si="9"/>
        <v>16</v>
      </c>
    </row>
    <row r="52" spans="1:35" ht="14.1" customHeight="1" thickBot="1" x14ac:dyDescent="0.25">
      <c r="A52" s="46"/>
      <c r="B52" s="47" t="s">
        <v>38</v>
      </c>
      <c r="C52" s="48"/>
      <c r="D52" s="48"/>
      <c r="E52" s="48"/>
      <c r="F52" s="48"/>
      <c r="G52" s="50"/>
      <c r="H52" s="51"/>
      <c r="I52" s="52"/>
      <c r="J52" s="53"/>
      <c r="K52" s="50"/>
      <c r="L52" s="51"/>
      <c r="M52" s="52">
        <v>9</v>
      </c>
      <c r="N52" s="53">
        <v>9</v>
      </c>
      <c r="O52" s="50">
        <v>9</v>
      </c>
      <c r="P52" s="51">
        <v>9</v>
      </c>
      <c r="Q52" s="52"/>
      <c r="R52" s="53"/>
      <c r="S52" s="50"/>
      <c r="T52" s="51"/>
      <c r="U52" s="52"/>
      <c r="V52" s="53"/>
      <c r="W52" s="50"/>
      <c r="X52" s="51"/>
      <c r="Y52" s="48"/>
      <c r="Z52" s="48"/>
      <c r="AA52" s="48"/>
      <c r="AB52" s="48"/>
      <c r="AC52" s="48"/>
      <c r="AD52" s="48"/>
      <c r="AE52" s="48">
        <f t="shared" si="10"/>
        <v>4</v>
      </c>
      <c r="AF52" s="75" t="str">
        <f t="shared" si="7"/>
        <v>FLORINE</v>
      </c>
      <c r="AG52" s="76"/>
      <c r="AH52" s="56">
        <f t="shared" si="8"/>
        <v>0</v>
      </c>
      <c r="AI52" s="85">
        <f t="shared" si="9"/>
        <v>11</v>
      </c>
    </row>
    <row r="53" spans="1:35" ht="14.1" customHeight="1" thickBot="1" x14ac:dyDescent="0.25">
      <c r="A53" s="46"/>
      <c r="B53" s="47" t="s">
        <v>39</v>
      </c>
      <c r="C53" s="48"/>
      <c r="D53" s="48"/>
      <c r="E53" s="48"/>
      <c r="F53" s="48"/>
      <c r="G53" s="50"/>
      <c r="H53" s="51"/>
      <c r="I53" s="52"/>
      <c r="J53" s="53"/>
      <c r="K53" s="50"/>
      <c r="L53" s="51"/>
      <c r="M53" s="52">
        <v>9</v>
      </c>
      <c r="N53" s="53">
        <v>9</v>
      </c>
      <c r="O53" s="50">
        <v>9</v>
      </c>
      <c r="P53" s="51">
        <v>9</v>
      </c>
      <c r="Q53" s="52"/>
      <c r="R53" s="53"/>
      <c r="S53" s="50"/>
      <c r="T53" s="51"/>
      <c r="U53" s="52"/>
      <c r="V53" s="53"/>
      <c r="W53" s="50"/>
      <c r="X53" s="51"/>
      <c r="Y53" s="48"/>
      <c r="Z53" s="48"/>
      <c r="AA53" s="48"/>
      <c r="AB53" s="48"/>
      <c r="AC53" s="48"/>
      <c r="AD53" s="48"/>
      <c r="AE53" s="48">
        <f t="shared" si="10"/>
        <v>4</v>
      </c>
      <c r="AF53" s="75" t="str">
        <f t="shared" si="7"/>
        <v>LAURIE</v>
      </c>
      <c r="AG53" s="76"/>
      <c r="AH53" s="56">
        <f t="shared" si="8"/>
        <v>0</v>
      </c>
      <c r="AI53" s="85">
        <f t="shared" si="9"/>
        <v>0</v>
      </c>
    </row>
    <row r="54" spans="1:35" ht="14.1" customHeight="1" thickBot="1" x14ac:dyDescent="0.25">
      <c r="A54" s="46"/>
      <c r="B54" s="47" t="s">
        <v>40</v>
      </c>
      <c r="C54" s="48"/>
      <c r="D54" s="48"/>
      <c r="E54" s="48"/>
      <c r="F54" s="48"/>
      <c r="G54" s="50"/>
      <c r="H54" s="51"/>
      <c r="I54" s="52"/>
      <c r="J54" s="53"/>
      <c r="K54" s="50"/>
      <c r="L54" s="51"/>
      <c r="M54" s="52">
        <v>9</v>
      </c>
      <c r="N54" s="53">
        <v>9</v>
      </c>
      <c r="O54" s="50">
        <v>9</v>
      </c>
      <c r="P54" s="51">
        <v>9</v>
      </c>
      <c r="Q54" s="52"/>
      <c r="R54" s="53"/>
      <c r="S54" s="50"/>
      <c r="T54" s="51"/>
      <c r="U54" s="52"/>
      <c r="V54" s="53"/>
      <c r="W54" s="50"/>
      <c r="X54" s="51"/>
      <c r="Y54" s="48"/>
      <c r="Z54" s="48"/>
      <c r="AA54" s="48"/>
      <c r="AB54" s="48"/>
      <c r="AC54" s="48"/>
      <c r="AD54" s="48"/>
      <c r="AE54" s="48">
        <f t="shared" si="10"/>
        <v>4</v>
      </c>
      <c r="AF54" s="75" t="str">
        <f t="shared" si="7"/>
        <v>MARIE-ANGE</v>
      </c>
      <c r="AG54" s="76"/>
      <c r="AH54" s="56">
        <f t="shared" si="8"/>
        <v>0</v>
      </c>
      <c r="AI54" s="85">
        <f t="shared" si="9"/>
        <v>9</v>
      </c>
    </row>
    <row r="55" spans="1:35" ht="14.1" customHeight="1" thickBot="1" x14ac:dyDescent="0.25">
      <c r="A55" s="46"/>
      <c r="B55" s="47" t="s">
        <v>41</v>
      </c>
      <c r="C55" s="48"/>
      <c r="D55" s="48"/>
      <c r="E55" s="48"/>
      <c r="F55" s="49"/>
      <c r="G55" s="50" t="s">
        <v>33</v>
      </c>
      <c r="H55" s="51" t="s">
        <v>33</v>
      </c>
      <c r="I55" s="52" t="s">
        <v>33</v>
      </c>
      <c r="J55" s="53" t="s">
        <v>33</v>
      </c>
      <c r="K55" s="50" t="s">
        <v>33</v>
      </c>
      <c r="L55" s="51" t="s">
        <v>33</v>
      </c>
      <c r="M55" s="52">
        <v>9</v>
      </c>
      <c r="N55" s="53">
        <v>9</v>
      </c>
      <c r="O55" s="50">
        <v>9</v>
      </c>
      <c r="P55" s="51">
        <v>9</v>
      </c>
      <c r="Q55" s="52" t="s">
        <v>33</v>
      </c>
      <c r="R55" s="53" t="s">
        <v>33</v>
      </c>
      <c r="S55" s="50" t="s">
        <v>33</v>
      </c>
      <c r="T55" s="51" t="s">
        <v>33</v>
      </c>
      <c r="U55" s="52" t="s">
        <v>33</v>
      </c>
      <c r="V55" s="53" t="s">
        <v>33</v>
      </c>
      <c r="W55" s="50" t="s">
        <v>33</v>
      </c>
      <c r="X55" s="51" t="s">
        <v>33</v>
      </c>
      <c r="Y55" s="48"/>
      <c r="Z55" s="48"/>
      <c r="AA55" s="48"/>
      <c r="AB55" s="48"/>
      <c r="AC55" s="48"/>
      <c r="AD55" s="48"/>
      <c r="AE55" s="48">
        <f t="shared" si="10"/>
        <v>4</v>
      </c>
      <c r="AF55" s="75" t="str">
        <f t="shared" si="7"/>
        <v>MARINE</v>
      </c>
      <c r="AG55" s="76"/>
      <c r="AH55" s="56">
        <f t="shared" si="8"/>
        <v>0</v>
      </c>
      <c r="AI55" s="85">
        <f t="shared" si="9"/>
        <v>10.5</v>
      </c>
    </row>
    <row r="56" spans="1:35" ht="14.1" customHeight="1" thickBot="1" x14ac:dyDescent="0.25">
      <c r="A56" s="46"/>
      <c r="B56" s="47" t="s">
        <v>42</v>
      </c>
      <c r="C56" s="48"/>
      <c r="D56" s="48"/>
      <c r="E56" s="48"/>
      <c r="F56" s="49"/>
      <c r="G56" s="50"/>
      <c r="H56" s="51"/>
      <c r="I56" s="52"/>
      <c r="J56" s="53"/>
      <c r="K56" s="50"/>
      <c r="L56" s="51"/>
      <c r="M56" s="52">
        <v>6</v>
      </c>
      <c r="N56" s="53">
        <v>6</v>
      </c>
      <c r="O56" s="50">
        <v>9</v>
      </c>
      <c r="P56" s="51">
        <v>9</v>
      </c>
      <c r="Q56" s="52">
        <v>5</v>
      </c>
      <c r="R56" s="53">
        <v>5</v>
      </c>
      <c r="S56" s="50">
        <v>5</v>
      </c>
      <c r="T56" s="51">
        <v>5</v>
      </c>
      <c r="U56" s="52">
        <v>5</v>
      </c>
      <c r="V56" s="53">
        <v>5</v>
      </c>
      <c r="W56" s="50">
        <v>5</v>
      </c>
      <c r="X56" s="51">
        <v>5</v>
      </c>
      <c r="Y56" s="48"/>
      <c r="Z56" s="48"/>
      <c r="AA56" s="48"/>
      <c r="AB56" s="48"/>
      <c r="AC56" s="48"/>
      <c r="AD56" s="48"/>
      <c r="AE56" s="48">
        <f t="shared" si="10"/>
        <v>2</v>
      </c>
      <c r="AF56" s="75" t="str">
        <f t="shared" si="7"/>
        <v>MARJORIE</v>
      </c>
      <c r="AG56" s="76"/>
      <c r="AH56" s="56">
        <f t="shared" si="8"/>
        <v>0</v>
      </c>
      <c r="AI56" s="85">
        <f t="shared" si="9"/>
        <v>1</v>
      </c>
    </row>
    <row r="57" spans="1:35" ht="14.1" customHeight="1" thickBot="1" x14ac:dyDescent="0.25">
      <c r="A57" s="46"/>
      <c r="B57" s="47" t="s">
        <v>43</v>
      </c>
      <c r="C57" s="48"/>
      <c r="D57" s="48"/>
      <c r="E57" s="48"/>
      <c r="F57" s="49"/>
      <c r="G57" s="50" t="s">
        <v>33</v>
      </c>
      <c r="H57" s="51" t="s">
        <v>33</v>
      </c>
      <c r="I57" s="52" t="s">
        <v>33</v>
      </c>
      <c r="J57" s="53" t="s">
        <v>33</v>
      </c>
      <c r="K57" s="50" t="s">
        <v>33</v>
      </c>
      <c r="L57" s="51" t="s">
        <v>33</v>
      </c>
      <c r="M57" s="52">
        <v>9</v>
      </c>
      <c r="N57" s="53">
        <v>9</v>
      </c>
      <c r="O57" s="50">
        <v>9</v>
      </c>
      <c r="P57" s="51">
        <v>9</v>
      </c>
      <c r="Q57" s="52" t="s">
        <v>33</v>
      </c>
      <c r="R57" s="53" t="s">
        <v>33</v>
      </c>
      <c r="S57" s="50" t="s">
        <v>33</v>
      </c>
      <c r="T57" s="51" t="s">
        <v>33</v>
      </c>
      <c r="U57" s="52" t="s">
        <v>33</v>
      </c>
      <c r="V57" s="53" t="s">
        <v>33</v>
      </c>
      <c r="W57" s="50" t="s">
        <v>33</v>
      </c>
      <c r="X57" s="51" t="s">
        <v>33</v>
      </c>
      <c r="Y57" s="48"/>
      <c r="Z57" s="48"/>
      <c r="AA57" s="48"/>
      <c r="AB57" s="48"/>
      <c r="AC57" s="48"/>
      <c r="AD57" s="59"/>
      <c r="AE57" s="48">
        <f t="shared" si="10"/>
        <v>4</v>
      </c>
      <c r="AF57" s="75" t="str">
        <f t="shared" si="7"/>
        <v>SABINE</v>
      </c>
      <c r="AG57" s="76"/>
      <c r="AH57" s="56">
        <f t="shared" si="8"/>
        <v>0</v>
      </c>
      <c r="AI57" s="85">
        <f t="shared" si="9"/>
        <v>13</v>
      </c>
    </row>
    <row r="58" spans="1:35" ht="14.1" customHeight="1" thickBot="1" x14ac:dyDescent="0.25">
      <c r="A58" s="46"/>
      <c r="B58" s="47" t="s">
        <v>75</v>
      </c>
      <c r="C58" s="48" t="s">
        <v>36</v>
      </c>
      <c r="D58" s="48"/>
      <c r="E58" s="48"/>
      <c r="F58" s="49"/>
      <c r="G58" s="50">
        <v>5</v>
      </c>
      <c r="H58" s="51">
        <v>5</v>
      </c>
      <c r="I58" s="50">
        <v>5</v>
      </c>
      <c r="J58" s="51">
        <v>5</v>
      </c>
      <c r="K58" s="50">
        <v>5</v>
      </c>
      <c r="L58" s="51">
        <v>5</v>
      </c>
      <c r="M58" s="50">
        <v>5</v>
      </c>
      <c r="N58" s="51">
        <v>5</v>
      </c>
      <c r="O58" s="50">
        <v>5</v>
      </c>
      <c r="P58" s="51">
        <v>5</v>
      </c>
      <c r="Q58" s="50">
        <v>5</v>
      </c>
      <c r="R58" s="51">
        <v>5</v>
      </c>
      <c r="S58" s="50">
        <v>5</v>
      </c>
      <c r="T58" s="51">
        <v>5</v>
      </c>
      <c r="U58" s="50">
        <v>5</v>
      </c>
      <c r="V58" s="51">
        <v>5</v>
      </c>
      <c r="W58" s="50">
        <v>5</v>
      </c>
      <c r="X58" s="51">
        <v>5</v>
      </c>
      <c r="Y58" s="48"/>
      <c r="Z58" s="48"/>
      <c r="AA58" s="48"/>
      <c r="AB58" s="48"/>
      <c r="AC58" s="48"/>
      <c r="AD58" s="59"/>
      <c r="AE58" s="128" t="str">
        <f>IF(COUNTIF(M58:P58,5)=4,"-",COUNTIF(E58:AD58,9))</f>
        <v>-</v>
      </c>
      <c r="AF58" s="75" t="s">
        <v>75</v>
      </c>
      <c r="AG58" s="76"/>
      <c r="AH58" s="56">
        <f>((COUNTIF(F58:AB58,8))+(COUNTIF(F58:AB58,1))+(COUNTIF(F58:AB58,2))+(COUNTIF(F58:AB58,3))+(COUNTIF(F58:AB58,4)))/2</f>
        <v>0</v>
      </c>
      <c r="AI58" s="85">
        <f t="shared" si="9"/>
        <v>10</v>
      </c>
    </row>
    <row r="59" spans="1:35" ht="14.1" customHeight="1" thickBot="1" x14ac:dyDescent="0.25">
      <c r="A59" s="46"/>
      <c r="B59" s="47" t="s">
        <v>44</v>
      </c>
      <c r="C59" s="48"/>
      <c r="D59" s="60"/>
      <c r="E59" s="48"/>
      <c r="F59" s="48"/>
      <c r="G59" s="50"/>
      <c r="H59" s="51"/>
      <c r="I59" s="52"/>
      <c r="J59" s="53"/>
      <c r="K59" s="50"/>
      <c r="L59" s="51"/>
      <c r="M59" s="52">
        <v>9</v>
      </c>
      <c r="N59" s="53">
        <v>9</v>
      </c>
      <c r="O59" s="50">
        <v>9</v>
      </c>
      <c r="P59" s="51">
        <v>9</v>
      </c>
      <c r="Q59" s="52"/>
      <c r="R59" s="53"/>
      <c r="S59" s="50"/>
      <c r="T59" s="51"/>
      <c r="U59" s="52"/>
      <c r="V59" s="53"/>
      <c r="W59" s="50"/>
      <c r="X59" s="51"/>
      <c r="Y59" s="48"/>
      <c r="Z59" s="48"/>
      <c r="AA59" s="48"/>
      <c r="AB59" s="48"/>
      <c r="AC59" s="48"/>
      <c r="AD59" s="59"/>
      <c r="AE59" s="48">
        <f t="shared" si="10"/>
        <v>4</v>
      </c>
      <c r="AF59" s="75" t="str">
        <f>AF38</f>
        <v>VIOLAINE</v>
      </c>
      <c r="AG59" s="76"/>
      <c r="AH59" s="56">
        <f t="shared" si="8"/>
        <v>0</v>
      </c>
      <c r="AI59" s="85">
        <f t="shared" si="9"/>
        <v>12</v>
      </c>
    </row>
    <row r="60" spans="1:35" ht="14.1" customHeight="1" thickBot="1" x14ac:dyDescent="0.25">
      <c r="A60" s="46"/>
      <c r="B60" s="62" t="s">
        <v>76</v>
      </c>
      <c r="C60" s="48" t="s">
        <v>36</v>
      </c>
      <c r="D60" s="60"/>
      <c r="E60" s="48"/>
      <c r="F60" s="48"/>
      <c r="G60" s="50">
        <v>5</v>
      </c>
      <c r="H60" s="51">
        <v>5</v>
      </c>
      <c r="I60" s="52">
        <v>5</v>
      </c>
      <c r="J60" s="53">
        <v>5</v>
      </c>
      <c r="K60" s="50">
        <v>5</v>
      </c>
      <c r="L60" s="51">
        <v>5</v>
      </c>
      <c r="M60" s="52">
        <v>5</v>
      </c>
      <c r="N60" s="53">
        <v>5</v>
      </c>
      <c r="O60" s="50">
        <v>5</v>
      </c>
      <c r="P60" s="51">
        <v>5</v>
      </c>
      <c r="Q60" s="52">
        <v>5</v>
      </c>
      <c r="R60" s="53">
        <v>5</v>
      </c>
      <c r="S60" s="50">
        <v>5</v>
      </c>
      <c r="T60" s="51">
        <v>5</v>
      </c>
      <c r="U60" s="52">
        <v>5</v>
      </c>
      <c r="V60" s="53">
        <v>5</v>
      </c>
      <c r="W60" s="50">
        <v>5</v>
      </c>
      <c r="X60" s="51">
        <v>5</v>
      </c>
      <c r="Y60" s="48"/>
      <c r="Z60" s="48"/>
      <c r="AA60" s="48"/>
      <c r="AB60" s="48"/>
      <c r="AC60" s="48"/>
      <c r="AD60" s="59"/>
      <c r="AE60" s="48" t="str">
        <f t="shared" si="10"/>
        <v>-</v>
      </c>
      <c r="AF60" s="75" t="str">
        <f>AF39</f>
        <v>Lucas</v>
      </c>
      <c r="AG60" s="76"/>
      <c r="AH60" s="56">
        <f t="shared" si="8"/>
        <v>0</v>
      </c>
      <c r="AI60" s="85">
        <f t="shared" si="9"/>
        <v>0</v>
      </c>
    </row>
    <row r="61" spans="1:35" ht="12" customHeight="1" thickBot="1" x14ac:dyDescent="0.25">
      <c r="A61" s="46"/>
      <c r="B61" s="62" t="s">
        <v>20</v>
      </c>
      <c r="C61" s="48" t="s">
        <v>36</v>
      </c>
      <c r="D61" s="48"/>
      <c r="E61" s="48"/>
      <c r="F61" s="48"/>
      <c r="G61" s="50">
        <v>5</v>
      </c>
      <c r="H61" s="51">
        <v>5</v>
      </c>
      <c r="I61" s="52">
        <v>5</v>
      </c>
      <c r="J61" s="53">
        <v>5</v>
      </c>
      <c r="K61" s="50">
        <v>5</v>
      </c>
      <c r="L61" s="51">
        <v>5</v>
      </c>
      <c r="M61" s="52">
        <v>5</v>
      </c>
      <c r="N61" s="53">
        <v>5</v>
      </c>
      <c r="O61" s="50">
        <v>5</v>
      </c>
      <c r="P61" s="51">
        <v>5</v>
      </c>
      <c r="Q61" s="52">
        <v>5</v>
      </c>
      <c r="R61" s="53">
        <v>5</v>
      </c>
      <c r="S61" s="50">
        <v>5</v>
      </c>
      <c r="T61" s="51">
        <v>5</v>
      </c>
      <c r="U61" s="52">
        <v>5</v>
      </c>
      <c r="V61" s="53">
        <v>5</v>
      </c>
      <c r="W61" s="50">
        <v>5</v>
      </c>
      <c r="X61" s="51">
        <v>5</v>
      </c>
      <c r="Y61" s="48"/>
      <c r="Z61" s="48"/>
      <c r="AA61" s="48"/>
      <c r="AB61" s="48"/>
      <c r="AC61" s="48"/>
      <c r="AD61" s="48"/>
      <c r="AE61" s="48" t="str">
        <f t="shared" si="10"/>
        <v>-</v>
      </c>
      <c r="AF61" s="75" t="str">
        <f>AF40</f>
        <v>Emeline</v>
      </c>
      <c r="AG61" s="76"/>
      <c r="AH61" s="56">
        <f t="shared" si="8"/>
        <v>0</v>
      </c>
      <c r="AI61" s="85">
        <f t="shared" si="9"/>
        <v>0</v>
      </c>
    </row>
    <row r="62" spans="1:35" ht="12" customHeight="1" x14ac:dyDescent="0.2">
      <c r="A62" s="46"/>
      <c r="B62" s="62" t="s">
        <v>45</v>
      </c>
      <c r="C62" s="48" t="s">
        <v>36</v>
      </c>
      <c r="D62" s="48"/>
      <c r="E62" s="48"/>
      <c r="F62" s="48"/>
      <c r="G62" s="50">
        <v>5</v>
      </c>
      <c r="H62" s="51">
        <v>5</v>
      </c>
      <c r="I62" s="52">
        <v>5</v>
      </c>
      <c r="J62" s="53">
        <v>5</v>
      </c>
      <c r="K62" s="50">
        <v>5</v>
      </c>
      <c r="L62" s="51">
        <v>5</v>
      </c>
      <c r="M62" s="52">
        <v>5</v>
      </c>
      <c r="N62" s="53">
        <v>5</v>
      </c>
      <c r="O62" s="50">
        <v>5</v>
      </c>
      <c r="P62" s="51">
        <v>5</v>
      </c>
      <c r="Q62" s="52">
        <v>5</v>
      </c>
      <c r="R62" s="53">
        <v>5</v>
      </c>
      <c r="S62" s="50">
        <v>5</v>
      </c>
      <c r="T62" s="51">
        <v>5</v>
      </c>
      <c r="U62" s="52">
        <v>5</v>
      </c>
      <c r="V62" s="53">
        <v>5</v>
      </c>
      <c r="W62" s="50">
        <v>5</v>
      </c>
      <c r="X62" s="51">
        <v>5</v>
      </c>
      <c r="Y62" s="48"/>
      <c r="Z62" s="48"/>
      <c r="AA62" s="48"/>
      <c r="AB62" s="48"/>
      <c r="AC62" s="48"/>
      <c r="AD62" s="48"/>
      <c r="AE62" s="48" t="str">
        <f t="shared" si="10"/>
        <v>-</v>
      </c>
      <c r="AF62" s="75" t="str">
        <f>AF41</f>
        <v>Raphaël</v>
      </c>
      <c r="AG62" s="76"/>
      <c r="AH62" s="56">
        <f t="shared" si="8"/>
        <v>0</v>
      </c>
      <c r="AI62" s="85">
        <f t="shared" si="9"/>
        <v>18</v>
      </c>
    </row>
    <row r="63" spans="1:35" ht="12" customHeight="1" x14ac:dyDescent="0.2">
      <c r="B63" s="47"/>
      <c r="C63" s="63"/>
      <c r="D63" s="63"/>
      <c r="E63" s="63"/>
      <c r="F63" s="63"/>
      <c r="G63" s="64" t="str">
        <f>"PR"&amp;((COUNTIF(G48:H62,1)/2))</f>
        <v>PR0</v>
      </c>
      <c r="H63" s="64" t="str">
        <f>"EPN"&amp;((COUNTIF(G48:H62,2)/2))</f>
        <v>EPN0</v>
      </c>
      <c r="I63" s="64" t="str">
        <f>"PR"&amp;((COUNTIF(I48:J62,1)/2))</f>
        <v>PR0</v>
      </c>
      <c r="J63" s="64" t="str">
        <f>"EPN"&amp;((COUNTIF(I48:J62,2)/2))</f>
        <v>EPN0</v>
      </c>
      <c r="K63" s="64" t="str">
        <f>"PR"&amp;((COUNTIF(K48:L62,1)/2))</f>
        <v>PR0</v>
      </c>
      <c r="L63" s="64" t="str">
        <f>"EPN"&amp;((COUNTIF(K48:L62,2)/2))</f>
        <v>EPN0</v>
      </c>
      <c r="M63" s="64" t="str">
        <f>"PR"&amp;((COUNTIF(M48:N62,1)/2))</f>
        <v>PR0</v>
      </c>
      <c r="N63" s="64" t="str">
        <f>"EPN"&amp;((COUNTIF(M48:N62,2)/2))</f>
        <v>EPN0</v>
      </c>
      <c r="O63" s="64" t="str">
        <f>"PR"&amp;((COUNTIF(O48:P62,1)/2))</f>
        <v>PR0</v>
      </c>
      <c r="P63" s="64" t="str">
        <f>"EPN"&amp;((COUNTIF(O48:P62,2)/2))</f>
        <v>EPN0</v>
      </c>
      <c r="Q63" s="64" t="str">
        <f>"PR"&amp;((COUNTIF(Q48:R62,1)/2))</f>
        <v>PR0</v>
      </c>
      <c r="R63" s="64" t="str">
        <f>"EPN"&amp;((COUNTIF(Q48:R62,2)/2))</f>
        <v>EPN0</v>
      </c>
      <c r="S63" s="64" t="str">
        <f>"PR"&amp;((COUNTIF(S48:T62,1)/2))</f>
        <v>PR0</v>
      </c>
      <c r="T63" s="64" t="str">
        <f>"EPN"&amp;((COUNTIF(S48:T62,2)/2))</f>
        <v>EPN0</v>
      </c>
      <c r="U63" s="64" t="str">
        <f>"PR"&amp;((COUNTIF(U48:V62,1)/2))</f>
        <v>PR0</v>
      </c>
      <c r="V63" s="64" t="str">
        <f>"EPN"&amp;((COUNTIF(U48:V62,2)/2))</f>
        <v>EPN0</v>
      </c>
      <c r="W63" s="64" t="str">
        <f>"PR"&amp;((COUNTIF(W48:X62,1)/2))</f>
        <v>PR0</v>
      </c>
      <c r="X63" s="64" t="str">
        <f>"EPN"&amp;((COUNTIF(W48:X62,2)/2))</f>
        <v>EPN0</v>
      </c>
      <c r="Y63" s="63"/>
      <c r="Z63" s="63"/>
      <c r="AA63" s="63"/>
      <c r="AB63" s="63"/>
      <c r="AC63" s="63"/>
      <c r="AD63" s="63"/>
      <c r="AF63" s="77"/>
      <c r="AG63" s="77"/>
      <c r="AH63" s="65">
        <f>SUM(AH48:AH62)</f>
        <v>0</v>
      </c>
      <c r="AI63" s="65">
        <f>IF(AH63="","",AI42+AH63)</f>
        <v>55.5</v>
      </c>
    </row>
    <row r="64" spans="1:35" ht="10.5" customHeight="1" x14ac:dyDescent="0.2">
      <c r="C64" s="140"/>
      <c r="D64" s="140"/>
      <c r="E64" s="140"/>
      <c r="F64" s="140"/>
      <c r="G64" s="135">
        <f>COUNTIF(G48:H62,1)/2+COUNTIF(G48:H62,2)/2</f>
        <v>0</v>
      </c>
      <c r="H64" s="136"/>
      <c r="I64" s="135">
        <f>COUNTIF(I48:J62,1)/2+COUNTIF(I48:J62,2)/2</f>
        <v>0</v>
      </c>
      <c r="J64" s="136"/>
      <c r="K64" s="135">
        <f>COUNTIF(K48:L62,1)/2+COUNTIF(K48:L62,2)/2</f>
        <v>0</v>
      </c>
      <c r="L64" s="136"/>
      <c r="M64" s="135">
        <f>COUNTIF(M48:N62,1)/2+COUNTIF(M48:N62,2)/2</f>
        <v>0</v>
      </c>
      <c r="N64" s="136"/>
      <c r="O64" s="135">
        <f>COUNTIF(O48:P62,1)/2+COUNTIF(O48:P62,2)/2</f>
        <v>0</v>
      </c>
      <c r="P64" s="136"/>
      <c r="Q64" s="135">
        <f>COUNTIF(Q48:R62,1)/2+COUNTIF(Q48:R62,2)/2</f>
        <v>0</v>
      </c>
      <c r="R64" s="136"/>
      <c r="S64" s="135">
        <f>COUNTIF(S48:T62,1)/2+COUNTIF(S48:T62,2)/2</f>
        <v>0</v>
      </c>
      <c r="T64" s="136"/>
      <c r="U64" s="135">
        <f>COUNTIF(U48:V62,1)/2+COUNTIF(U48:V62,2)/2</f>
        <v>0</v>
      </c>
      <c r="V64" s="136"/>
      <c r="W64" s="135">
        <f>COUNTIF(W48:X62,1)/2+COUNTIF(W48:X62,2)/2</f>
        <v>0</v>
      </c>
      <c r="X64" s="136"/>
      <c r="Y64" s="140"/>
      <c r="Z64" s="140"/>
      <c r="AA64" s="140"/>
      <c r="AB64" s="140"/>
      <c r="AC64" s="140"/>
      <c r="AD64" s="140"/>
      <c r="AH64" s="74"/>
      <c r="AI64" s="74"/>
    </row>
    <row r="65" spans="1:35" s="58" customFormat="1" ht="13.5" customHeight="1" x14ac:dyDescent="0.2">
      <c r="B65" s="123"/>
      <c r="C65" s="123"/>
      <c r="D65" s="129"/>
      <c r="E65" s="129"/>
      <c r="F65" s="129" t="s">
        <v>57</v>
      </c>
      <c r="G65" s="129"/>
      <c r="H65" s="129" t="s">
        <v>58</v>
      </c>
      <c r="I65" s="129"/>
      <c r="J65" s="129" t="s">
        <v>46</v>
      </c>
      <c r="K65" s="129"/>
      <c r="L65" s="129" t="s">
        <v>47</v>
      </c>
      <c r="M65" s="129"/>
      <c r="N65" s="129" t="s">
        <v>48</v>
      </c>
      <c r="O65" s="129"/>
      <c r="P65" s="129" t="s">
        <v>49</v>
      </c>
      <c r="Q65" s="129"/>
      <c r="R65" s="129" t="s">
        <v>50</v>
      </c>
      <c r="S65" s="129"/>
      <c r="T65" s="129" t="s">
        <v>51</v>
      </c>
      <c r="U65" s="129"/>
      <c r="V65" s="129" t="s">
        <v>52</v>
      </c>
      <c r="W65" s="129"/>
      <c r="X65" s="129" t="s">
        <v>53</v>
      </c>
      <c r="Y65" s="129"/>
      <c r="Z65" s="129"/>
      <c r="AA65" s="129"/>
      <c r="AB65" s="129"/>
      <c r="AC65" s="129"/>
      <c r="AD65" s="67"/>
      <c r="AE65" s="67"/>
      <c r="AF65" s="68"/>
      <c r="AG65" s="68"/>
    </row>
    <row r="66" spans="1:35" ht="3.75" customHeight="1" thickBot="1" x14ac:dyDescent="0.4">
      <c r="A66" s="69"/>
      <c r="B66" s="69"/>
      <c r="C66" s="69"/>
      <c r="D66" s="69"/>
      <c r="E66" s="70"/>
      <c r="F66" s="70"/>
      <c r="G66" s="70"/>
      <c r="H66" s="70"/>
      <c r="I66" s="127"/>
      <c r="J66" s="127"/>
      <c r="K66" s="127"/>
      <c r="L66" s="127"/>
      <c r="M66" s="127"/>
      <c r="N66" s="127"/>
      <c r="O66" s="72"/>
      <c r="P66" s="73"/>
      <c r="Q66" s="73"/>
      <c r="R66" s="73"/>
      <c r="AH66" s="74"/>
      <c r="AI66" s="74"/>
    </row>
    <row r="67" spans="1:35" s="42" customFormat="1" ht="24" thickBot="1" x14ac:dyDescent="0.4">
      <c r="B67" s="43"/>
      <c r="C67" s="150" t="s">
        <v>59</v>
      </c>
      <c r="D67" s="150"/>
      <c r="E67" s="150"/>
      <c r="F67" s="150"/>
      <c r="G67" s="150"/>
      <c r="H67" s="142">
        <f>H46+1</f>
        <v>43665</v>
      </c>
      <c r="I67" s="142"/>
      <c r="J67" s="143" t="s">
        <v>80</v>
      </c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F67" s="151" t="s">
        <v>29</v>
      </c>
      <c r="AG67" s="152"/>
      <c r="AH67" s="44" t="s">
        <v>30</v>
      </c>
      <c r="AI67" s="44" t="s">
        <v>31</v>
      </c>
    </row>
    <row r="68" spans="1:35" ht="3.75" customHeight="1" thickBot="1" x14ac:dyDescent="0.25">
      <c r="AH68" s="74"/>
      <c r="AI68" s="74"/>
    </row>
    <row r="69" spans="1:35" ht="14.1" customHeight="1" thickBot="1" x14ac:dyDescent="0.25">
      <c r="A69" s="46"/>
      <c r="B69" s="47" t="s">
        <v>32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50">
        <v>5</v>
      </c>
      <c r="N69" s="53">
        <v>5</v>
      </c>
      <c r="O69" s="50">
        <v>5</v>
      </c>
      <c r="P69" s="53">
        <v>5</v>
      </c>
      <c r="Q69" s="50">
        <v>5</v>
      </c>
      <c r="R69" s="53">
        <v>5</v>
      </c>
      <c r="S69" s="50">
        <v>5</v>
      </c>
      <c r="T69" s="53">
        <v>5</v>
      </c>
      <c r="U69" s="50">
        <v>5</v>
      </c>
      <c r="V69" s="53">
        <v>5</v>
      </c>
      <c r="W69" s="50">
        <v>5</v>
      </c>
      <c r="X69" s="53">
        <v>5</v>
      </c>
      <c r="Y69" s="107">
        <v>5</v>
      </c>
      <c r="Z69" s="108">
        <v>5</v>
      </c>
      <c r="AA69" s="48"/>
      <c r="AB69" s="48"/>
      <c r="AC69" s="48"/>
      <c r="AD69" s="48"/>
      <c r="AE69" s="48" t="str">
        <f>IF(COUNTIF(M69:P69,5)=4,"-",COUNTIF(E69:AD69,9))</f>
        <v>-</v>
      </c>
      <c r="AF69" s="75" t="str">
        <f t="shared" ref="AF69:AF78" si="11">AF48</f>
        <v>BRUNO</v>
      </c>
      <c r="AG69" s="76"/>
      <c r="AH69" s="56">
        <f t="shared" ref="AH69:AH83" si="12">((COUNTIF(F69:AB69,8))+(COUNTIF(F69:AB69,1))+(COUNTIF(F69:AB69,2))+(COUNTIF(F69:AB69,3))+(COUNTIF(F69:AB69,4)))/2</f>
        <v>0</v>
      </c>
      <c r="AI69" s="85">
        <f t="shared" ref="AI69:AI83" si="13">AH5+AH27+AH48+AH69+AH90</f>
        <v>0</v>
      </c>
    </row>
    <row r="70" spans="1:35" ht="14.1" customHeight="1" thickBot="1" x14ac:dyDescent="0.25">
      <c r="A70" s="46"/>
      <c r="B70" s="47" t="s">
        <v>34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50">
        <v>1</v>
      </c>
      <c r="N70" s="53">
        <v>1</v>
      </c>
      <c r="O70" s="50">
        <v>9</v>
      </c>
      <c r="P70" s="51">
        <v>9</v>
      </c>
      <c r="Q70" s="50">
        <v>1</v>
      </c>
      <c r="R70" s="51">
        <v>1</v>
      </c>
      <c r="S70" s="50" t="s">
        <v>33</v>
      </c>
      <c r="T70" s="51" t="s">
        <v>33</v>
      </c>
      <c r="U70" s="50" t="s">
        <v>33</v>
      </c>
      <c r="V70" s="51" t="s">
        <v>33</v>
      </c>
      <c r="W70" s="50">
        <v>1</v>
      </c>
      <c r="X70" s="51">
        <v>1</v>
      </c>
      <c r="Y70" s="107">
        <v>1</v>
      </c>
      <c r="Z70" s="108">
        <v>1</v>
      </c>
      <c r="AA70" s="48"/>
      <c r="AB70" s="48"/>
      <c r="AC70" s="48"/>
      <c r="AD70" s="48"/>
      <c r="AE70" s="48">
        <f t="shared" ref="AE70:AE83" si="14">IF(COUNTIF(M70:P70,5)=4,"-",COUNTIF(E70:AD70,9))</f>
        <v>2</v>
      </c>
      <c r="AF70" s="75" t="str">
        <f t="shared" si="11"/>
        <v>CHRISTINE</v>
      </c>
      <c r="AG70" s="76"/>
      <c r="AH70" s="56">
        <f t="shared" si="12"/>
        <v>4</v>
      </c>
      <c r="AI70" s="85">
        <f t="shared" si="13"/>
        <v>10</v>
      </c>
    </row>
    <row r="71" spans="1:35" ht="14.1" customHeight="1" thickBot="1" x14ac:dyDescent="0.25">
      <c r="A71" s="46"/>
      <c r="B71" s="47" t="s">
        <v>35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50">
        <v>9</v>
      </c>
      <c r="N71" s="53">
        <v>9</v>
      </c>
      <c r="O71" s="50" t="s">
        <v>33</v>
      </c>
      <c r="P71" s="51" t="s">
        <v>33</v>
      </c>
      <c r="Q71" s="50" t="s">
        <v>33</v>
      </c>
      <c r="R71" s="51" t="s">
        <v>33</v>
      </c>
      <c r="S71" s="50" t="s">
        <v>33</v>
      </c>
      <c r="T71" s="51" t="s">
        <v>33</v>
      </c>
      <c r="U71" s="50" t="s">
        <v>33</v>
      </c>
      <c r="V71" s="51" t="s">
        <v>33</v>
      </c>
      <c r="W71" s="50">
        <v>1</v>
      </c>
      <c r="X71" s="51">
        <v>1</v>
      </c>
      <c r="Y71" s="107">
        <v>1</v>
      </c>
      <c r="Z71" s="108">
        <v>1</v>
      </c>
      <c r="AA71" s="48"/>
      <c r="AB71" s="48"/>
      <c r="AC71" s="48"/>
      <c r="AD71" s="48"/>
      <c r="AE71" s="48">
        <f t="shared" si="14"/>
        <v>2</v>
      </c>
      <c r="AF71" s="75" t="str">
        <f t="shared" si="11"/>
        <v>CORINNE</v>
      </c>
      <c r="AG71" s="76"/>
      <c r="AH71" s="56">
        <f t="shared" si="12"/>
        <v>2</v>
      </c>
      <c r="AI71" s="85">
        <f t="shared" si="13"/>
        <v>5</v>
      </c>
    </row>
    <row r="72" spans="1:35" ht="14.1" customHeight="1" thickBot="1" x14ac:dyDescent="0.25">
      <c r="A72" s="46"/>
      <c r="B72" s="47" t="s">
        <v>37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50">
        <v>2</v>
      </c>
      <c r="N72" s="53">
        <v>2</v>
      </c>
      <c r="O72" s="50">
        <v>9</v>
      </c>
      <c r="P72" s="51">
        <v>9</v>
      </c>
      <c r="Q72" s="50">
        <v>4</v>
      </c>
      <c r="R72" s="51">
        <v>4</v>
      </c>
      <c r="S72" s="50">
        <v>4</v>
      </c>
      <c r="T72" s="51">
        <v>4</v>
      </c>
      <c r="U72" s="50">
        <v>4</v>
      </c>
      <c r="V72" s="51">
        <v>4</v>
      </c>
      <c r="W72" s="50">
        <v>4</v>
      </c>
      <c r="X72" s="51">
        <v>4</v>
      </c>
      <c r="Y72" s="107">
        <v>5</v>
      </c>
      <c r="Z72" s="108">
        <v>5</v>
      </c>
      <c r="AA72" s="48"/>
      <c r="AB72" s="48"/>
      <c r="AC72" s="48"/>
      <c r="AD72" s="48"/>
      <c r="AE72" s="48">
        <f t="shared" si="14"/>
        <v>2</v>
      </c>
      <c r="AF72" s="75" t="str">
        <f t="shared" si="11"/>
        <v>FABIEN</v>
      </c>
      <c r="AG72" s="76"/>
      <c r="AH72" s="56">
        <f t="shared" si="12"/>
        <v>5</v>
      </c>
      <c r="AI72" s="85">
        <f t="shared" si="13"/>
        <v>16</v>
      </c>
    </row>
    <row r="73" spans="1:35" ht="14.1" customHeight="1" thickBot="1" x14ac:dyDescent="0.25">
      <c r="A73" s="46"/>
      <c r="B73" s="47" t="s">
        <v>38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50">
        <v>9</v>
      </c>
      <c r="N73" s="53">
        <v>9</v>
      </c>
      <c r="O73" s="50" t="s">
        <v>33</v>
      </c>
      <c r="P73" s="51" t="s">
        <v>33</v>
      </c>
      <c r="Q73" s="50" t="s">
        <v>33</v>
      </c>
      <c r="R73" s="51" t="s">
        <v>33</v>
      </c>
      <c r="S73" s="50">
        <v>1</v>
      </c>
      <c r="T73" s="51">
        <v>1</v>
      </c>
      <c r="U73" s="50">
        <v>1</v>
      </c>
      <c r="V73" s="51">
        <v>1</v>
      </c>
      <c r="W73" s="50" t="s">
        <v>33</v>
      </c>
      <c r="X73" s="51" t="s">
        <v>33</v>
      </c>
      <c r="Y73" s="107">
        <v>5</v>
      </c>
      <c r="Z73" s="108">
        <v>5</v>
      </c>
      <c r="AA73" s="48"/>
      <c r="AB73" s="48"/>
      <c r="AC73" s="48"/>
      <c r="AD73" s="48"/>
      <c r="AE73" s="48">
        <f t="shared" si="14"/>
        <v>2</v>
      </c>
      <c r="AF73" s="75" t="str">
        <f t="shared" si="11"/>
        <v>FLORINE</v>
      </c>
      <c r="AG73" s="76"/>
      <c r="AH73" s="56">
        <f t="shared" si="12"/>
        <v>2</v>
      </c>
      <c r="AI73" s="85">
        <f t="shared" si="13"/>
        <v>11</v>
      </c>
    </row>
    <row r="74" spans="1:35" ht="14.1" customHeight="1" thickBot="1" x14ac:dyDescent="0.25">
      <c r="A74" s="46"/>
      <c r="B74" s="47" t="s">
        <v>39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50">
        <v>5</v>
      </c>
      <c r="N74" s="53">
        <v>5</v>
      </c>
      <c r="O74" s="50">
        <v>5</v>
      </c>
      <c r="P74" s="53">
        <v>5</v>
      </c>
      <c r="Q74" s="50">
        <v>5</v>
      </c>
      <c r="R74" s="53">
        <v>5</v>
      </c>
      <c r="S74" s="50">
        <v>5</v>
      </c>
      <c r="T74" s="53">
        <v>5</v>
      </c>
      <c r="U74" s="50">
        <v>5</v>
      </c>
      <c r="V74" s="53">
        <v>5</v>
      </c>
      <c r="W74" s="50">
        <v>5</v>
      </c>
      <c r="X74" s="53">
        <v>5</v>
      </c>
      <c r="Y74" s="50">
        <v>5</v>
      </c>
      <c r="Z74" s="53">
        <v>5</v>
      </c>
      <c r="AA74" s="48"/>
      <c r="AB74" s="48"/>
      <c r="AC74" s="48"/>
      <c r="AD74" s="48"/>
      <c r="AE74" s="48" t="str">
        <f t="shared" si="14"/>
        <v>-</v>
      </c>
      <c r="AF74" s="75" t="str">
        <f t="shared" si="11"/>
        <v>LAURIE</v>
      </c>
      <c r="AG74" s="76"/>
      <c r="AH74" s="56">
        <f t="shared" si="12"/>
        <v>0</v>
      </c>
      <c r="AI74" s="85">
        <f t="shared" si="13"/>
        <v>0</v>
      </c>
    </row>
    <row r="75" spans="1:35" ht="14.1" customHeight="1" thickBot="1" x14ac:dyDescent="0.25">
      <c r="A75" s="46"/>
      <c r="B75" s="47" t="s">
        <v>40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50">
        <v>9</v>
      </c>
      <c r="N75" s="53">
        <v>9</v>
      </c>
      <c r="O75" s="50" t="s">
        <v>33</v>
      </c>
      <c r="P75" s="51" t="s">
        <v>33</v>
      </c>
      <c r="Q75" s="50" t="s">
        <v>33</v>
      </c>
      <c r="R75" s="51" t="s">
        <v>33</v>
      </c>
      <c r="S75" s="50">
        <v>1</v>
      </c>
      <c r="T75" s="51">
        <v>1</v>
      </c>
      <c r="U75" s="50">
        <v>1</v>
      </c>
      <c r="V75" s="51">
        <v>1</v>
      </c>
      <c r="W75" s="50" t="s">
        <v>33</v>
      </c>
      <c r="X75" s="51" t="s">
        <v>33</v>
      </c>
      <c r="Y75" s="107">
        <v>5</v>
      </c>
      <c r="Z75" s="108">
        <v>5</v>
      </c>
      <c r="AA75" s="48"/>
      <c r="AB75" s="48"/>
      <c r="AC75" s="48"/>
      <c r="AD75" s="48"/>
      <c r="AE75" s="48">
        <f t="shared" si="14"/>
        <v>2</v>
      </c>
      <c r="AF75" s="75" t="str">
        <f t="shared" si="11"/>
        <v>MARIE-ANGE</v>
      </c>
      <c r="AG75" s="76"/>
      <c r="AH75" s="56">
        <f t="shared" si="12"/>
        <v>2</v>
      </c>
      <c r="AI75" s="85">
        <f t="shared" si="13"/>
        <v>9</v>
      </c>
    </row>
    <row r="76" spans="1:35" ht="14.1" customHeight="1" thickBot="1" x14ac:dyDescent="0.25">
      <c r="A76" s="46"/>
      <c r="B76" s="47" t="s">
        <v>41</v>
      </c>
      <c r="C76" s="48"/>
      <c r="D76" s="48"/>
      <c r="E76" s="48"/>
      <c r="F76" s="48"/>
      <c r="G76" s="48"/>
      <c r="H76" s="48"/>
      <c r="I76" s="48"/>
      <c r="J76" s="48"/>
      <c r="K76" s="48"/>
      <c r="L76" s="49"/>
      <c r="M76" s="50">
        <v>1</v>
      </c>
      <c r="N76" s="53">
        <v>1</v>
      </c>
      <c r="O76" s="50">
        <v>9</v>
      </c>
      <c r="P76" s="51">
        <v>9</v>
      </c>
      <c r="Q76" s="50" t="s">
        <v>33</v>
      </c>
      <c r="R76" s="51" t="s">
        <v>33</v>
      </c>
      <c r="S76" s="50">
        <v>2</v>
      </c>
      <c r="T76" s="51">
        <v>2</v>
      </c>
      <c r="U76" s="50">
        <v>2</v>
      </c>
      <c r="V76" s="51">
        <v>2</v>
      </c>
      <c r="W76" s="50" t="s">
        <v>33</v>
      </c>
      <c r="X76" s="51" t="s">
        <v>33</v>
      </c>
      <c r="Y76" s="107" t="s">
        <v>33</v>
      </c>
      <c r="Z76" s="108" t="s">
        <v>33</v>
      </c>
      <c r="AA76" s="48"/>
      <c r="AB76" s="48"/>
      <c r="AC76" s="48"/>
      <c r="AD76" s="48"/>
      <c r="AE76" s="48">
        <f t="shared" si="14"/>
        <v>2</v>
      </c>
      <c r="AF76" s="75" t="str">
        <f t="shared" si="11"/>
        <v>MARINE</v>
      </c>
      <c r="AG76" s="76"/>
      <c r="AH76" s="56">
        <f t="shared" si="12"/>
        <v>3</v>
      </c>
      <c r="AI76" s="85">
        <f t="shared" si="13"/>
        <v>10.5</v>
      </c>
    </row>
    <row r="77" spans="1:35" ht="14.1" customHeight="1" thickBot="1" x14ac:dyDescent="0.25">
      <c r="A77" s="46"/>
      <c r="B77" s="47" t="s">
        <v>42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52">
        <v>6</v>
      </c>
      <c r="N77" s="53">
        <v>6</v>
      </c>
      <c r="O77" s="50">
        <v>9</v>
      </c>
      <c r="P77" s="51">
        <v>9</v>
      </c>
      <c r="Q77" s="50">
        <v>5</v>
      </c>
      <c r="R77" s="51">
        <v>5</v>
      </c>
      <c r="S77" s="50">
        <v>5</v>
      </c>
      <c r="T77" s="51">
        <v>5</v>
      </c>
      <c r="U77" s="50">
        <v>5</v>
      </c>
      <c r="V77" s="51">
        <v>5</v>
      </c>
      <c r="W77" s="50">
        <v>5</v>
      </c>
      <c r="X77" s="51">
        <v>5</v>
      </c>
      <c r="Y77" s="107">
        <v>5</v>
      </c>
      <c r="Z77" s="108">
        <v>5</v>
      </c>
      <c r="AA77" s="48"/>
      <c r="AB77" s="48"/>
      <c r="AC77" s="48"/>
      <c r="AD77" s="48"/>
      <c r="AE77" s="48">
        <f t="shared" si="14"/>
        <v>2</v>
      </c>
      <c r="AF77" s="75" t="str">
        <f t="shared" si="11"/>
        <v>MARJORIE</v>
      </c>
      <c r="AG77" s="76"/>
      <c r="AH77" s="56">
        <f t="shared" si="12"/>
        <v>0</v>
      </c>
      <c r="AI77" s="85">
        <f t="shared" si="13"/>
        <v>1</v>
      </c>
    </row>
    <row r="78" spans="1:35" ht="14.1" customHeight="1" thickBot="1" x14ac:dyDescent="0.25">
      <c r="A78" s="46"/>
      <c r="B78" s="47" t="s">
        <v>43</v>
      </c>
      <c r="C78" s="48"/>
      <c r="D78" s="48"/>
      <c r="E78" s="48"/>
      <c r="F78" s="48"/>
      <c r="G78" s="48"/>
      <c r="H78" s="48"/>
      <c r="I78" s="48"/>
      <c r="J78" s="48"/>
      <c r="K78" s="48"/>
      <c r="L78" s="49"/>
      <c r="M78" s="50">
        <v>9</v>
      </c>
      <c r="N78" s="53">
        <v>9</v>
      </c>
      <c r="O78" s="50">
        <v>1</v>
      </c>
      <c r="P78" s="51">
        <v>1</v>
      </c>
      <c r="Q78" s="50">
        <v>1</v>
      </c>
      <c r="R78" s="51">
        <v>1</v>
      </c>
      <c r="S78" s="50" t="s">
        <v>33</v>
      </c>
      <c r="T78" s="51" t="s">
        <v>33</v>
      </c>
      <c r="U78" s="50" t="s">
        <v>33</v>
      </c>
      <c r="V78" s="51" t="s">
        <v>33</v>
      </c>
      <c r="W78" s="50">
        <v>2</v>
      </c>
      <c r="X78" s="51">
        <v>2</v>
      </c>
      <c r="Y78" s="107">
        <v>2</v>
      </c>
      <c r="Z78" s="108">
        <v>2</v>
      </c>
      <c r="AA78" s="48"/>
      <c r="AB78" s="48"/>
      <c r="AC78" s="48"/>
      <c r="AD78" s="48"/>
      <c r="AE78" s="48">
        <f t="shared" si="14"/>
        <v>2</v>
      </c>
      <c r="AF78" s="75" t="str">
        <f t="shared" si="11"/>
        <v>SABINE</v>
      </c>
      <c r="AG78" s="76"/>
      <c r="AH78" s="56">
        <f t="shared" si="12"/>
        <v>4</v>
      </c>
      <c r="AI78" s="85">
        <f t="shared" si="13"/>
        <v>13</v>
      </c>
    </row>
    <row r="79" spans="1:35" ht="14.1" customHeight="1" thickBot="1" x14ac:dyDescent="0.25">
      <c r="A79" s="46"/>
      <c r="B79" s="47" t="s">
        <v>75</v>
      </c>
      <c r="C79" s="48" t="s">
        <v>36</v>
      </c>
      <c r="D79" s="48"/>
      <c r="E79" s="48"/>
      <c r="F79" s="48"/>
      <c r="G79" s="48"/>
      <c r="H79" s="48"/>
      <c r="I79" s="48"/>
      <c r="J79" s="48"/>
      <c r="K79" s="48"/>
      <c r="L79" s="49"/>
      <c r="M79" s="50">
        <v>5</v>
      </c>
      <c r="N79" s="53">
        <v>5</v>
      </c>
      <c r="O79" s="50">
        <v>5</v>
      </c>
      <c r="P79" s="53">
        <v>5</v>
      </c>
      <c r="Q79" s="50">
        <v>5</v>
      </c>
      <c r="R79" s="53">
        <v>5</v>
      </c>
      <c r="S79" s="50">
        <v>5</v>
      </c>
      <c r="T79" s="53">
        <v>5</v>
      </c>
      <c r="U79" s="50">
        <v>5</v>
      </c>
      <c r="V79" s="53">
        <v>5</v>
      </c>
      <c r="W79" s="50">
        <v>5</v>
      </c>
      <c r="X79" s="53">
        <v>5</v>
      </c>
      <c r="Y79" s="50">
        <v>5</v>
      </c>
      <c r="Z79" s="53">
        <v>5</v>
      </c>
      <c r="AA79" s="48"/>
      <c r="AB79" s="48"/>
      <c r="AC79" s="48"/>
      <c r="AD79" s="48"/>
      <c r="AE79" s="128" t="str">
        <f>IF(COUNTIF(M79:P79,5)=4,"-",COUNTIF(E79:AD79,9))</f>
        <v>-</v>
      </c>
      <c r="AF79" s="75" t="s">
        <v>75</v>
      </c>
      <c r="AG79" s="76"/>
      <c r="AH79" s="56">
        <f>((COUNTIF(F79:AB79,8))+(COUNTIF(F79:AB79,1))+(COUNTIF(F79:AB79,2))+(COUNTIF(F79:AB79,3))+(COUNTIF(F79:AB79,4)))/2</f>
        <v>0</v>
      </c>
      <c r="AI79" s="85">
        <f t="shared" si="13"/>
        <v>10</v>
      </c>
    </row>
    <row r="80" spans="1:35" ht="14.1" customHeight="1" thickBot="1" x14ac:dyDescent="0.25">
      <c r="A80" s="46"/>
      <c r="B80" s="47" t="s">
        <v>44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50">
        <v>9</v>
      </c>
      <c r="N80" s="53">
        <v>9</v>
      </c>
      <c r="O80" s="50">
        <v>2</v>
      </c>
      <c r="P80" s="51">
        <v>2</v>
      </c>
      <c r="Q80" s="50">
        <v>2</v>
      </c>
      <c r="R80" s="51">
        <v>2</v>
      </c>
      <c r="S80" s="50" t="s">
        <v>33</v>
      </c>
      <c r="T80" s="51" t="s">
        <v>33</v>
      </c>
      <c r="U80" s="50" t="s">
        <v>33</v>
      </c>
      <c r="V80" s="51" t="s">
        <v>33</v>
      </c>
      <c r="W80" s="50" t="s">
        <v>33</v>
      </c>
      <c r="X80" s="51" t="s">
        <v>33</v>
      </c>
      <c r="Y80" s="107">
        <v>5</v>
      </c>
      <c r="Z80" s="108">
        <v>5</v>
      </c>
      <c r="AA80" s="48"/>
      <c r="AB80" s="48"/>
      <c r="AC80" s="48"/>
      <c r="AD80" s="48"/>
      <c r="AE80" s="48">
        <f t="shared" si="14"/>
        <v>2</v>
      </c>
      <c r="AF80" s="75" t="str">
        <f>AF59</f>
        <v>VIOLAINE</v>
      </c>
      <c r="AG80" s="76"/>
      <c r="AH80" s="56">
        <f t="shared" si="12"/>
        <v>2</v>
      </c>
      <c r="AI80" s="85">
        <f t="shared" si="13"/>
        <v>12</v>
      </c>
    </row>
    <row r="81" spans="1:35" ht="14.1" customHeight="1" thickBot="1" x14ac:dyDescent="0.25">
      <c r="A81" s="46"/>
      <c r="B81" s="62" t="s">
        <v>76</v>
      </c>
      <c r="C81" s="48" t="s">
        <v>36</v>
      </c>
      <c r="D81" s="48"/>
      <c r="E81" s="48"/>
      <c r="F81" s="48"/>
      <c r="G81" s="48"/>
      <c r="H81" s="48"/>
      <c r="I81" s="48"/>
      <c r="J81" s="48"/>
      <c r="K81" s="48"/>
      <c r="L81" s="48"/>
      <c r="M81" s="50">
        <v>5</v>
      </c>
      <c r="N81" s="53">
        <v>5</v>
      </c>
      <c r="O81" s="50">
        <v>5</v>
      </c>
      <c r="P81" s="51">
        <v>5</v>
      </c>
      <c r="Q81" s="52">
        <v>5</v>
      </c>
      <c r="R81" s="53">
        <v>5</v>
      </c>
      <c r="S81" s="50">
        <v>5</v>
      </c>
      <c r="T81" s="51">
        <v>5</v>
      </c>
      <c r="U81" s="52">
        <v>5</v>
      </c>
      <c r="V81" s="53">
        <v>5</v>
      </c>
      <c r="W81" s="50">
        <v>5</v>
      </c>
      <c r="X81" s="51">
        <v>5</v>
      </c>
      <c r="Y81" s="110">
        <v>5</v>
      </c>
      <c r="Z81" s="111">
        <v>5</v>
      </c>
      <c r="AA81" s="48"/>
      <c r="AB81" s="48"/>
      <c r="AC81" s="48"/>
      <c r="AD81" s="59"/>
      <c r="AE81" s="48" t="str">
        <f t="shared" si="14"/>
        <v>-</v>
      </c>
      <c r="AF81" s="75" t="str">
        <f>AF60</f>
        <v>Lucas</v>
      </c>
      <c r="AG81" s="76"/>
      <c r="AH81" s="56">
        <f t="shared" si="12"/>
        <v>0</v>
      </c>
      <c r="AI81" s="85">
        <f t="shared" si="13"/>
        <v>0</v>
      </c>
    </row>
    <row r="82" spans="1:35" ht="14.1" customHeight="1" thickBot="1" x14ac:dyDescent="0.25">
      <c r="A82" s="46"/>
      <c r="B82" s="62" t="s">
        <v>20</v>
      </c>
      <c r="C82" s="48" t="s">
        <v>36</v>
      </c>
      <c r="D82" s="60"/>
      <c r="E82" s="48"/>
      <c r="F82" s="48"/>
      <c r="G82" s="48"/>
      <c r="H82" s="48"/>
      <c r="I82" s="48"/>
      <c r="J82" s="48"/>
      <c r="K82" s="48"/>
      <c r="L82" s="48"/>
      <c r="M82" s="50">
        <v>5</v>
      </c>
      <c r="N82" s="53">
        <v>5</v>
      </c>
      <c r="O82" s="50">
        <v>5</v>
      </c>
      <c r="P82" s="51">
        <v>5</v>
      </c>
      <c r="Q82" s="52">
        <v>5</v>
      </c>
      <c r="R82" s="53">
        <v>5</v>
      </c>
      <c r="S82" s="50">
        <v>5</v>
      </c>
      <c r="T82" s="51">
        <v>5</v>
      </c>
      <c r="U82" s="52">
        <v>5</v>
      </c>
      <c r="V82" s="53">
        <v>5</v>
      </c>
      <c r="W82" s="50">
        <v>5</v>
      </c>
      <c r="X82" s="51">
        <v>5</v>
      </c>
      <c r="Y82" s="110">
        <v>5</v>
      </c>
      <c r="Z82" s="111">
        <v>5</v>
      </c>
      <c r="AA82" s="48"/>
      <c r="AB82" s="48"/>
      <c r="AC82" s="48"/>
      <c r="AD82" s="59"/>
      <c r="AE82" s="48" t="str">
        <f t="shared" si="14"/>
        <v>-</v>
      </c>
      <c r="AF82" s="75" t="str">
        <f>AF61</f>
        <v>Emeline</v>
      </c>
      <c r="AG82" s="76"/>
      <c r="AH82" s="56">
        <f t="shared" si="12"/>
        <v>0</v>
      </c>
      <c r="AI82" s="85">
        <f t="shared" si="13"/>
        <v>0</v>
      </c>
    </row>
    <row r="83" spans="1:35" ht="12" customHeight="1" x14ac:dyDescent="0.2">
      <c r="A83" s="46"/>
      <c r="B83" s="62" t="s">
        <v>45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50">
        <v>9</v>
      </c>
      <c r="N83" s="53">
        <v>9</v>
      </c>
      <c r="O83" s="50">
        <v>1</v>
      </c>
      <c r="P83" s="51">
        <v>1</v>
      </c>
      <c r="Q83" s="52">
        <v>1</v>
      </c>
      <c r="R83" s="53">
        <v>1</v>
      </c>
      <c r="S83" s="50">
        <v>1</v>
      </c>
      <c r="T83" s="51">
        <v>1</v>
      </c>
      <c r="U83" s="52">
        <v>1</v>
      </c>
      <c r="V83" s="53">
        <v>1</v>
      </c>
      <c r="W83" s="50">
        <v>1</v>
      </c>
      <c r="X83" s="51">
        <v>1</v>
      </c>
      <c r="Y83" s="110">
        <v>1</v>
      </c>
      <c r="Z83" s="111">
        <v>1</v>
      </c>
      <c r="AA83" s="48"/>
      <c r="AB83" s="48"/>
      <c r="AC83" s="48"/>
      <c r="AD83" s="48"/>
      <c r="AE83" s="48">
        <f t="shared" si="14"/>
        <v>2</v>
      </c>
      <c r="AF83" s="75" t="str">
        <f>AF62</f>
        <v>Raphaël</v>
      </c>
      <c r="AG83" s="76"/>
      <c r="AH83" s="56">
        <f t="shared" si="12"/>
        <v>6</v>
      </c>
      <c r="AI83" s="85">
        <f t="shared" si="13"/>
        <v>18</v>
      </c>
    </row>
    <row r="84" spans="1:35" ht="12" customHeight="1" x14ac:dyDescent="0.2">
      <c r="B84" s="47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64" t="str">
        <f>"PR"&amp;((COUNTIF(M69:N83,1)/2))</f>
        <v>PR2</v>
      </c>
      <c r="N84" s="64" t="str">
        <f>"EPN"&amp;((COUNTIF(M69:N83,2)/2))</f>
        <v>EPN1</v>
      </c>
      <c r="O84" s="64" t="str">
        <f>"PR"&amp;((COUNTIF(O69:P83,1)/2))</f>
        <v>PR2</v>
      </c>
      <c r="P84" s="64" t="str">
        <f>"EPN"&amp;((COUNTIF(O69:P83,2)/2))</f>
        <v>EPN1</v>
      </c>
      <c r="Q84" s="64" t="str">
        <f>"PR"&amp;((COUNTIF(Q69:R83,1)/2))</f>
        <v>PR3</v>
      </c>
      <c r="R84" s="64" t="str">
        <f>"EPN"&amp;((COUNTIF(Q69:R83,2)/2))</f>
        <v>EPN1</v>
      </c>
      <c r="S84" s="64" t="str">
        <f>"PR"&amp;((COUNTIF(S69:T83,1)/2))</f>
        <v>PR3</v>
      </c>
      <c r="T84" s="64" t="str">
        <f>"EPN"&amp;((COUNTIF(S69:T83,2)/2))</f>
        <v>EPN1</v>
      </c>
      <c r="U84" s="64" t="str">
        <f>"PR"&amp;((COUNTIF(U69:V83,1)/2))</f>
        <v>PR3</v>
      </c>
      <c r="V84" s="64" t="str">
        <f>"EPN"&amp;((COUNTIF(U69:V83,2)/2))</f>
        <v>EPN1</v>
      </c>
      <c r="W84" s="64" t="str">
        <f>"PR"&amp;((COUNTIF(W69:X83,1)/2))</f>
        <v>PR3</v>
      </c>
      <c r="X84" s="64" t="str">
        <f>"EPN"&amp;((COUNTIF(W69:X83,2)/2))</f>
        <v>EPN1</v>
      </c>
      <c r="Y84" s="102" t="str">
        <f>"PR"&amp;((COUNTIF(Y69:Z83,1)/2))</f>
        <v>PR3</v>
      </c>
      <c r="Z84" s="112" t="str">
        <f>"EPN"&amp;((COUNTIF(Y69:Z83,2)/2))</f>
        <v>EPN1</v>
      </c>
      <c r="AA84" s="86"/>
      <c r="AB84" s="86"/>
      <c r="AC84" s="86"/>
      <c r="AD84" s="86"/>
      <c r="AF84" s="77"/>
      <c r="AG84" s="77"/>
      <c r="AH84" s="65">
        <f>SUM(AH69:AH83)</f>
        <v>30</v>
      </c>
      <c r="AI84" s="65">
        <f>IF(AH84="","",AI63+AH84)</f>
        <v>85.5</v>
      </c>
    </row>
    <row r="85" spans="1:35" ht="10.5" customHeight="1" x14ac:dyDescent="0.2"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35">
        <f>COUNTIF(M69:N83,1)/2+COUNTIF(M69:N83,2)/2</f>
        <v>3</v>
      </c>
      <c r="N85" s="136"/>
      <c r="O85" s="135">
        <f>COUNTIF(O69:P83,1)/2+COUNTIF(O69:P83,2)/2</f>
        <v>3</v>
      </c>
      <c r="P85" s="136"/>
      <c r="Q85" s="135">
        <f>COUNTIF(Q69:R83,1)/2+COUNTIF(Q69:R83,2)/2</f>
        <v>4</v>
      </c>
      <c r="R85" s="136"/>
      <c r="S85" s="135">
        <f>COUNTIF(S69:T83,1)/2+COUNTIF(S69:T83,2)/2</f>
        <v>4</v>
      </c>
      <c r="T85" s="136"/>
      <c r="U85" s="135">
        <f>COUNTIF(U69:V83,1)/2+COUNTIF(U69:V83,2)/2</f>
        <v>4</v>
      </c>
      <c r="V85" s="136"/>
      <c r="W85" s="135">
        <f>COUNTIF(W69:X83,1)/2+COUNTIF(W69:X83,2)/2</f>
        <v>4</v>
      </c>
      <c r="X85" s="136"/>
      <c r="Y85" s="153">
        <f>COUNTIF(Y69:Z83,1)/2+COUNTIF(Y69:Z83,2)/2</f>
        <v>4</v>
      </c>
      <c r="Z85" s="154"/>
      <c r="AA85" s="140"/>
      <c r="AB85" s="140"/>
      <c r="AC85" s="140"/>
      <c r="AD85" s="140"/>
    </row>
    <row r="86" spans="1:35" s="58" customFormat="1" ht="13.5" customHeight="1" x14ac:dyDescent="0.2">
      <c r="B86" s="123"/>
      <c r="C86" s="123"/>
      <c r="D86" s="129"/>
      <c r="E86" s="129"/>
      <c r="F86" s="129"/>
      <c r="G86" s="129"/>
      <c r="H86" s="129"/>
      <c r="I86" s="129"/>
      <c r="J86" s="129"/>
      <c r="K86" s="129"/>
      <c r="L86" s="129" t="s">
        <v>47</v>
      </c>
      <c r="M86" s="129"/>
      <c r="N86" s="129" t="s">
        <v>48</v>
      </c>
      <c r="O86" s="129"/>
      <c r="P86" s="129" t="s">
        <v>49</v>
      </c>
      <c r="Q86" s="129"/>
      <c r="R86" s="129" t="s">
        <v>50</v>
      </c>
      <c r="S86" s="129"/>
      <c r="T86" s="129" t="s">
        <v>51</v>
      </c>
      <c r="U86" s="129"/>
      <c r="V86" s="129" t="s">
        <v>52</v>
      </c>
      <c r="W86" s="129"/>
      <c r="X86" s="129" t="s">
        <v>53</v>
      </c>
      <c r="Y86" s="129"/>
      <c r="Z86" s="129" t="s">
        <v>54</v>
      </c>
      <c r="AA86" s="129"/>
      <c r="AB86" s="129"/>
      <c r="AC86" s="129"/>
      <c r="AD86" s="67"/>
      <c r="AE86" s="67"/>
      <c r="AF86" s="68"/>
      <c r="AG86" s="68"/>
    </row>
    <row r="87" spans="1:35" ht="3.75" customHeight="1" thickBot="1" x14ac:dyDescent="0.4">
      <c r="A87" s="69"/>
      <c r="B87" s="69"/>
      <c r="C87" s="69"/>
      <c r="D87" s="69"/>
      <c r="E87" s="70"/>
      <c r="F87" s="70"/>
      <c r="G87" s="70"/>
      <c r="H87" s="70"/>
      <c r="I87" s="127"/>
      <c r="J87" s="127"/>
      <c r="K87" s="127"/>
      <c r="L87" s="127"/>
      <c r="M87" s="127"/>
      <c r="N87" s="127"/>
      <c r="O87" s="72"/>
      <c r="P87" s="73"/>
      <c r="Q87" s="73"/>
      <c r="R87" s="73"/>
    </row>
    <row r="88" spans="1:35" s="42" customFormat="1" ht="24" thickBot="1" x14ac:dyDescent="0.4">
      <c r="B88" s="43"/>
      <c r="C88" s="150" t="s">
        <v>60</v>
      </c>
      <c r="D88" s="150"/>
      <c r="E88" s="150"/>
      <c r="F88" s="150"/>
      <c r="G88" s="150"/>
      <c r="H88" s="142">
        <f>H67+1</f>
        <v>43666</v>
      </c>
      <c r="I88" s="142"/>
      <c r="J88" s="143" t="s">
        <v>28</v>
      </c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F88" s="151" t="s">
        <v>29</v>
      </c>
      <c r="AG88" s="152"/>
      <c r="AH88" s="44" t="s">
        <v>30</v>
      </c>
      <c r="AI88" s="44" t="s">
        <v>31</v>
      </c>
    </row>
    <row r="89" spans="1:35" ht="3.75" customHeight="1" thickBot="1" x14ac:dyDescent="0.25"/>
    <row r="90" spans="1:35" ht="14.1" customHeight="1" thickBot="1" x14ac:dyDescent="0.25">
      <c r="A90" s="46"/>
      <c r="B90" s="47" t="s">
        <v>32</v>
      </c>
      <c r="C90" s="48"/>
      <c r="D90" s="48"/>
      <c r="E90" s="49"/>
      <c r="F90" s="49"/>
      <c r="G90" s="49"/>
      <c r="H90" s="49"/>
      <c r="I90" s="50">
        <v>5</v>
      </c>
      <c r="J90" s="53">
        <v>5</v>
      </c>
      <c r="K90" s="50">
        <v>5</v>
      </c>
      <c r="L90" s="53">
        <v>5</v>
      </c>
      <c r="M90" s="50">
        <v>5</v>
      </c>
      <c r="N90" s="53">
        <v>5</v>
      </c>
      <c r="O90" s="50">
        <v>5</v>
      </c>
      <c r="P90" s="53">
        <v>5</v>
      </c>
      <c r="Q90" s="50">
        <v>5</v>
      </c>
      <c r="R90" s="53">
        <v>5</v>
      </c>
      <c r="S90" s="50">
        <v>5</v>
      </c>
      <c r="T90" s="53">
        <v>5</v>
      </c>
      <c r="U90" s="50">
        <v>5</v>
      </c>
      <c r="V90" s="53">
        <v>5</v>
      </c>
      <c r="W90" s="50">
        <v>5</v>
      </c>
      <c r="X90" s="53">
        <v>5</v>
      </c>
      <c r="Y90" s="49"/>
      <c r="Z90" s="48"/>
      <c r="AA90" s="48"/>
      <c r="AB90" s="48"/>
      <c r="AC90" s="48"/>
      <c r="AD90" s="48"/>
      <c r="AE90" s="48" t="str">
        <f>IF(COUNTIF(M90:P90,5)=4,"-",COUNTIF(E90:AD90,9))</f>
        <v>-</v>
      </c>
      <c r="AF90" s="75" t="str">
        <f t="shared" ref="AF90:AF99" si="15">AF69</f>
        <v>BRUNO</v>
      </c>
      <c r="AG90" s="76"/>
      <c r="AH90" s="56">
        <f t="shared" ref="AH90:AH104" si="16">((COUNTIF(F90:AB90,8))+(COUNTIF(F90:AB90,1))+(COUNTIF(F90:AB90,2))+(COUNTIF(F90:AB90,3))+(COUNTIF(F90:AB90,4)))/2</f>
        <v>0</v>
      </c>
      <c r="AI90" s="87">
        <f t="shared" ref="AI90:AI104" si="17">AH5+AH27+AH48+AH69+AH90</f>
        <v>0</v>
      </c>
    </row>
    <row r="91" spans="1:35" ht="14.1" customHeight="1" thickBot="1" x14ac:dyDescent="0.25">
      <c r="A91" s="46"/>
      <c r="B91" s="47" t="s">
        <v>34</v>
      </c>
      <c r="C91" s="48" t="s">
        <v>36</v>
      </c>
      <c r="D91" s="48"/>
      <c r="E91" s="49"/>
      <c r="F91" s="49"/>
      <c r="G91" s="49"/>
      <c r="H91" s="49"/>
      <c r="I91" s="50">
        <v>5</v>
      </c>
      <c r="J91" s="53">
        <v>5</v>
      </c>
      <c r="K91" s="50">
        <v>5</v>
      </c>
      <c r="L91" s="51">
        <v>5</v>
      </c>
      <c r="M91" s="52">
        <v>5</v>
      </c>
      <c r="N91" s="53">
        <v>5</v>
      </c>
      <c r="O91" s="50">
        <v>5</v>
      </c>
      <c r="P91" s="51">
        <v>5</v>
      </c>
      <c r="Q91" s="50">
        <v>5</v>
      </c>
      <c r="R91" s="51">
        <v>5</v>
      </c>
      <c r="S91" s="50">
        <v>5</v>
      </c>
      <c r="T91" s="51">
        <v>5</v>
      </c>
      <c r="U91" s="50">
        <v>5</v>
      </c>
      <c r="V91" s="51">
        <v>5</v>
      </c>
      <c r="W91" s="50">
        <v>5</v>
      </c>
      <c r="X91" s="51">
        <v>5</v>
      </c>
      <c r="Y91" s="49"/>
      <c r="Z91" s="48"/>
      <c r="AA91" s="48"/>
      <c r="AB91" s="48"/>
      <c r="AC91" s="48"/>
      <c r="AD91" s="48"/>
      <c r="AE91" s="48" t="str">
        <f t="shared" ref="AE91:AE104" si="18">IF(COUNTIF(M91:P91,5)=4,"-",COUNTIF(E91:AD91,9))</f>
        <v>-</v>
      </c>
      <c r="AF91" s="75" t="str">
        <f t="shared" si="15"/>
        <v>CHRISTINE</v>
      </c>
      <c r="AG91" s="76"/>
      <c r="AH91" s="56">
        <f t="shared" si="16"/>
        <v>0</v>
      </c>
      <c r="AI91" s="87">
        <f t="shared" si="17"/>
        <v>10</v>
      </c>
    </row>
    <row r="92" spans="1:35" ht="14.1" customHeight="1" thickBot="1" x14ac:dyDescent="0.25">
      <c r="A92" s="46"/>
      <c r="B92" s="47" t="s">
        <v>35</v>
      </c>
      <c r="C92" s="48" t="s">
        <v>36</v>
      </c>
      <c r="D92" s="48"/>
      <c r="E92" s="49"/>
      <c r="F92" s="49"/>
      <c r="G92" s="49"/>
      <c r="H92" s="49"/>
      <c r="I92" s="50">
        <v>5</v>
      </c>
      <c r="J92" s="53">
        <v>5</v>
      </c>
      <c r="K92" s="50">
        <v>5</v>
      </c>
      <c r="L92" s="53">
        <v>5</v>
      </c>
      <c r="M92" s="50">
        <v>5</v>
      </c>
      <c r="N92" s="53">
        <v>5</v>
      </c>
      <c r="O92" s="50">
        <v>5</v>
      </c>
      <c r="P92" s="53">
        <v>5</v>
      </c>
      <c r="Q92" s="50">
        <v>5</v>
      </c>
      <c r="R92" s="53">
        <v>5</v>
      </c>
      <c r="S92" s="50">
        <v>5</v>
      </c>
      <c r="T92" s="53">
        <v>5</v>
      </c>
      <c r="U92" s="50">
        <v>5</v>
      </c>
      <c r="V92" s="53">
        <v>5</v>
      </c>
      <c r="W92" s="50">
        <v>5</v>
      </c>
      <c r="X92" s="51">
        <v>5</v>
      </c>
      <c r="Y92" s="49"/>
      <c r="Z92" s="48"/>
      <c r="AA92" s="48"/>
      <c r="AB92" s="48"/>
      <c r="AC92" s="48"/>
      <c r="AD92" s="48"/>
      <c r="AE92" s="48" t="str">
        <f t="shared" si="18"/>
        <v>-</v>
      </c>
      <c r="AF92" s="75" t="str">
        <f t="shared" si="15"/>
        <v>CORINNE</v>
      </c>
      <c r="AG92" s="76"/>
      <c r="AH92" s="56">
        <f t="shared" si="16"/>
        <v>0</v>
      </c>
      <c r="AI92" s="87">
        <f t="shared" si="17"/>
        <v>5</v>
      </c>
    </row>
    <row r="93" spans="1:35" ht="14.1" customHeight="1" thickBot="1" x14ac:dyDescent="0.25">
      <c r="A93" s="46"/>
      <c r="B93" s="47" t="s">
        <v>37</v>
      </c>
      <c r="C93" s="48"/>
      <c r="D93" s="48"/>
      <c r="E93" s="49"/>
      <c r="F93" s="49"/>
      <c r="G93" s="49"/>
      <c r="H93" s="49"/>
      <c r="I93" s="50">
        <v>1</v>
      </c>
      <c r="J93" s="53">
        <v>1</v>
      </c>
      <c r="K93" s="50">
        <v>1</v>
      </c>
      <c r="L93" s="51">
        <v>1</v>
      </c>
      <c r="M93" s="52">
        <v>9</v>
      </c>
      <c r="N93" s="53">
        <v>9</v>
      </c>
      <c r="O93" s="50">
        <v>2</v>
      </c>
      <c r="P93" s="51">
        <v>2</v>
      </c>
      <c r="Q93" s="50" t="s">
        <v>33</v>
      </c>
      <c r="R93" s="51" t="s">
        <v>33</v>
      </c>
      <c r="S93" s="50" t="s">
        <v>33</v>
      </c>
      <c r="T93" s="51" t="s">
        <v>33</v>
      </c>
      <c r="U93" s="50">
        <v>1</v>
      </c>
      <c r="V93" s="51">
        <v>1</v>
      </c>
      <c r="W93" s="50">
        <v>1</v>
      </c>
      <c r="X93" s="51">
        <v>1</v>
      </c>
      <c r="Y93" s="49"/>
      <c r="Z93" s="48"/>
      <c r="AA93" s="48"/>
      <c r="AB93" s="48"/>
      <c r="AC93" s="48"/>
      <c r="AD93" s="48"/>
      <c r="AE93" s="48">
        <f t="shared" si="18"/>
        <v>2</v>
      </c>
      <c r="AF93" s="75" t="str">
        <f t="shared" si="15"/>
        <v>FABIEN</v>
      </c>
      <c r="AG93" s="76"/>
      <c r="AH93" s="56">
        <f t="shared" si="16"/>
        <v>5</v>
      </c>
      <c r="AI93" s="87">
        <f t="shared" si="17"/>
        <v>16</v>
      </c>
    </row>
    <row r="94" spans="1:35" ht="14.65" customHeight="1" thickBot="1" x14ac:dyDescent="0.25">
      <c r="A94" s="46"/>
      <c r="B94" s="47" t="s">
        <v>38</v>
      </c>
      <c r="C94" s="48"/>
      <c r="D94" s="48"/>
      <c r="E94" s="49"/>
      <c r="F94" s="49"/>
      <c r="G94" s="49"/>
      <c r="H94" s="49"/>
      <c r="I94" s="50">
        <v>1</v>
      </c>
      <c r="J94" s="53">
        <v>1</v>
      </c>
      <c r="K94" s="50">
        <v>1</v>
      </c>
      <c r="L94" s="51">
        <v>1</v>
      </c>
      <c r="M94" s="52">
        <v>9</v>
      </c>
      <c r="N94" s="53">
        <v>9</v>
      </c>
      <c r="O94" s="50">
        <v>1</v>
      </c>
      <c r="P94" s="51">
        <v>1</v>
      </c>
      <c r="Q94" s="50" t="s">
        <v>33</v>
      </c>
      <c r="R94" s="51" t="s">
        <v>33</v>
      </c>
      <c r="S94" s="50" t="s">
        <v>33</v>
      </c>
      <c r="T94" s="51" t="s">
        <v>33</v>
      </c>
      <c r="U94" s="50">
        <v>1</v>
      </c>
      <c r="V94" s="51">
        <v>1</v>
      </c>
      <c r="W94" s="50">
        <v>1</v>
      </c>
      <c r="X94" s="51">
        <v>1</v>
      </c>
      <c r="Y94" s="49"/>
      <c r="Z94" s="48"/>
      <c r="AA94" s="48"/>
      <c r="AB94" s="48"/>
      <c r="AC94" s="48"/>
      <c r="AD94" s="48"/>
      <c r="AE94" s="48">
        <f t="shared" si="18"/>
        <v>2</v>
      </c>
      <c r="AF94" s="75" t="str">
        <f t="shared" si="15"/>
        <v>FLORINE</v>
      </c>
      <c r="AG94" s="76"/>
      <c r="AH94" s="56">
        <f t="shared" si="16"/>
        <v>5</v>
      </c>
      <c r="AI94" s="87">
        <f t="shared" si="17"/>
        <v>11</v>
      </c>
    </row>
    <row r="95" spans="1:35" ht="14.1" customHeight="1" thickBot="1" x14ac:dyDescent="0.25">
      <c r="A95" s="46"/>
      <c r="B95" s="47" t="s">
        <v>39</v>
      </c>
      <c r="C95" s="48" t="s">
        <v>36</v>
      </c>
      <c r="D95" s="48"/>
      <c r="E95" s="49"/>
      <c r="F95" s="49"/>
      <c r="G95" s="49"/>
      <c r="H95" s="49"/>
      <c r="I95" s="50">
        <v>5</v>
      </c>
      <c r="J95" s="53">
        <v>5</v>
      </c>
      <c r="K95" s="50">
        <v>5</v>
      </c>
      <c r="L95" s="53">
        <v>5</v>
      </c>
      <c r="M95" s="50">
        <v>5</v>
      </c>
      <c r="N95" s="53">
        <v>5</v>
      </c>
      <c r="O95" s="50">
        <v>5</v>
      </c>
      <c r="P95" s="53">
        <v>5</v>
      </c>
      <c r="Q95" s="50">
        <v>5</v>
      </c>
      <c r="R95" s="53">
        <v>5</v>
      </c>
      <c r="S95" s="50">
        <v>5</v>
      </c>
      <c r="T95" s="53">
        <v>5</v>
      </c>
      <c r="U95" s="50">
        <v>5</v>
      </c>
      <c r="V95" s="53">
        <v>5</v>
      </c>
      <c r="W95" s="50">
        <v>5</v>
      </c>
      <c r="X95" s="51">
        <v>5</v>
      </c>
      <c r="Y95" s="48"/>
      <c r="Z95" s="48"/>
      <c r="AA95" s="48"/>
      <c r="AB95" s="48"/>
      <c r="AC95" s="48"/>
      <c r="AD95" s="48"/>
      <c r="AE95" s="48" t="str">
        <f t="shared" si="18"/>
        <v>-</v>
      </c>
      <c r="AF95" s="75" t="str">
        <f t="shared" si="15"/>
        <v>LAURIE</v>
      </c>
      <c r="AG95" s="76"/>
      <c r="AH95" s="56">
        <f t="shared" si="16"/>
        <v>0</v>
      </c>
      <c r="AI95" s="87">
        <f t="shared" si="17"/>
        <v>0</v>
      </c>
    </row>
    <row r="96" spans="1:35" ht="14.1" customHeight="1" thickBot="1" x14ac:dyDescent="0.25">
      <c r="A96" s="46"/>
      <c r="B96" s="47" t="s">
        <v>40</v>
      </c>
      <c r="C96" s="48"/>
      <c r="D96" s="48"/>
      <c r="E96" s="49"/>
      <c r="F96" s="49"/>
      <c r="G96" s="49"/>
      <c r="H96" s="49"/>
      <c r="I96" s="50" t="s">
        <v>33</v>
      </c>
      <c r="J96" s="53" t="s">
        <v>33</v>
      </c>
      <c r="K96" s="50" t="s">
        <v>33</v>
      </c>
      <c r="L96" s="51"/>
      <c r="M96" s="52">
        <v>1</v>
      </c>
      <c r="N96" s="53">
        <v>1</v>
      </c>
      <c r="O96" s="50">
        <v>9</v>
      </c>
      <c r="P96" s="51">
        <v>9</v>
      </c>
      <c r="Q96" s="50">
        <v>1</v>
      </c>
      <c r="R96" s="51">
        <v>1</v>
      </c>
      <c r="S96" s="50">
        <v>1</v>
      </c>
      <c r="T96" s="51">
        <v>1</v>
      </c>
      <c r="U96" s="50" t="s">
        <v>33</v>
      </c>
      <c r="V96" s="51" t="s">
        <v>33</v>
      </c>
      <c r="W96" s="50" t="s">
        <v>33</v>
      </c>
      <c r="X96" s="51" t="s">
        <v>33</v>
      </c>
      <c r="Y96" s="48"/>
      <c r="Z96" s="48"/>
      <c r="AA96" s="48"/>
      <c r="AB96" s="48"/>
      <c r="AC96" s="48"/>
      <c r="AD96" s="48"/>
      <c r="AE96" s="48">
        <f t="shared" si="18"/>
        <v>2</v>
      </c>
      <c r="AF96" s="75" t="str">
        <f t="shared" si="15"/>
        <v>MARIE-ANGE</v>
      </c>
      <c r="AG96" s="76"/>
      <c r="AH96" s="56">
        <f t="shared" si="16"/>
        <v>3</v>
      </c>
      <c r="AI96" s="87">
        <f t="shared" si="17"/>
        <v>9</v>
      </c>
    </row>
    <row r="97" spans="1:35" ht="14.1" customHeight="1" thickBot="1" x14ac:dyDescent="0.25">
      <c r="A97" s="46"/>
      <c r="B97" s="47" t="s">
        <v>41</v>
      </c>
      <c r="C97" s="48" t="s">
        <v>36</v>
      </c>
      <c r="D97" s="48"/>
      <c r="E97" s="49"/>
      <c r="F97" s="49"/>
      <c r="G97" s="49"/>
      <c r="H97" s="88"/>
      <c r="I97" s="50">
        <v>5</v>
      </c>
      <c r="J97" s="53">
        <v>5</v>
      </c>
      <c r="K97" s="50">
        <v>5</v>
      </c>
      <c r="L97" s="53">
        <v>5</v>
      </c>
      <c r="M97" s="50">
        <v>5</v>
      </c>
      <c r="N97" s="53">
        <v>5</v>
      </c>
      <c r="O97" s="50">
        <v>5</v>
      </c>
      <c r="P97" s="53">
        <v>5</v>
      </c>
      <c r="Q97" s="50">
        <v>5</v>
      </c>
      <c r="R97" s="53">
        <v>5</v>
      </c>
      <c r="S97" s="50">
        <v>5</v>
      </c>
      <c r="T97" s="53">
        <v>5</v>
      </c>
      <c r="U97" s="50">
        <v>5</v>
      </c>
      <c r="V97" s="53">
        <v>5</v>
      </c>
      <c r="W97" s="50">
        <v>5</v>
      </c>
      <c r="X97" s="51">
        <v>5</v>
      </c>
      <c r="Y97" s="48"/>
      <c r="Z97" s="48"/>
      <c r="AA97" s="48"/>
      <c r="AB97" s="48"/>
      <c r="AC97" s="48"/>
      <c r="AD97" s="48"/>
      <c r="AE97" s="48" t="str">
        <f t="shared" si="18"/>
        <v>-</v>
      </c>
      <c r="AF97" s="75" t="str">
        <f t="shared" si="15"/>
        <v>MARINE</v>
      </c>
      <c r="AG97" s="76"/>
      <c r="AH97" s="56">
        <f t="shared" si="16"/>
        <v>0</v>
      </c>
      <c r="AI97" s="87">
        <f t="shared" si="17"/>
        <v>10.5</v>
      </c>
    </row>
    <row r="98" spans="1:35" ht="14.1" customHeight="1" thickBot="1" x14ac:dyDescent="0.25">
      <c r="A98" s="46"/>
      <c r="B98" s="47" t="s">
        <v>42</v>
      </c>
      <c r="C98" s="48" t="s">
        <v>36</v>
      </c>
      <c r="D98" s="48"/>
      <c r="E98" s="49"/>
      <c r="F98" s="49"/>
      <c r="G98" s="49"/>
      <c r="H98" s="49"/>
      <c r="I98" s="50">
        <v>5</v>
      </c>
      <c r="J98" s="53">
        <v>5</v>
      </c>
      <c r="K98" s="50">
        <v>5</v>
      </c>
      <c r="L98" s="51">
        <v>5</v>
      </c>
      <c r="M98" s="52">
        <v>5</v>
      </c>
      <c r="N98" s="53">
        <v>5</v>
      </c>
      <c r="O98" s="50">
        <v>5</v>
      </c>
      <c r="P98" s="51">
        <v>5</v>
      </c>
      <c r="Q98" s="50">
        <v>5</v>
      </c>
      <c r="R98" s="51">
        <v>5</v>
      </c>
      <c r="S98" s="50">
        <v>5</v>
      </c>
      <c r="T98" s="51">
        <v>5</v>
      </c>
      <c r="U98" s="50">
        <v>5</v>
      </c>
      <c r="V98" s="51">
        <v>5</v>
      </c>
      <c r="W98" s="50">
        <v>5</v>
      </c>
      <c r="X98" s="51">
        <v>5</v>
      </c>
      <c r="Y98" s="49"/>
      <c r="Z98" s="49"/>
      <c r="AA98" s="48"/>
      <c r="AB98" s="48"/>
      <c r="AC98" s="48"/>
      <c r="AD98" s="48"/>
      <c r="AE98" s="48" t="str">
        <f t="shared" si="18"/>
        <v>-</v>
      </c>
      <c r="AF98" s="75" t="str">
        <f t="shared" si="15"/>
        <v>MARJORIE</v>
      </c>
      <c r="AG98" s="76"/>
      <c r="AH98" s="56">
        <f t="shared" si="16"/>
        <v>0</v>
      </c>
      <c r="AI98" s="87">
        <f t="shared" si="17"/>
        <v>1</v>
      </c>
    </row>
    <row r="99" spans="1:35" ht="14.1" customHeight="1" thickBot="1" x14ac:dyDescent="0.25">
      <c r="A99" s="46"/>
      <c r="B99" s="47" t="s">
        <v>43</v>
      </c>
      <c r="C99" s="48" t="s">
        <v>36</v>
      </c>
      <c r="D99" s="48"/>
      <c r="E99" s="49"/>
      <c r="F99" s="49"/>
      <c r="G99" s="49"/>
      <c r="H99" s="49"/>
      <c r="I99" s="50">
        <v>5</v>
      </c>
      <c r="J99" s="53">
        <v>5</v>
      </c>
      <c r="K99" s="50">
        <v>5</v>
      </c>
      <c r="L99" s="53">
        <v>5</v>
      </c>
      <c r="M99" s="50">
        <v>5</v>
      </c>
      <c r="N99" s="53">
        <v>5</v>
      </c>
      <c r="O99" s="50">
        <v>5</v>
      </c>
      <c r="P99" s="53">
        <v>5</v>
      </c>
      <c r="Q99" s="50">
        <v>5</v>
      </c>
      <c r="R99" s="53">
        <v>5</v>
      </c>
      <c r="S99" s="50">
        <v>5</v>
      </c>
      <c r="T99" s="53">
        <v>5</v>
      </c>
      <c r="U99" s="50">
        <v>5</v>
      </c>
      <c r="V99" s="53">
        <v>5</v>
      </c>
      <c r="W99" s="50">
        <v>5</v>
      </c>
      <c r="X99" s="51">
        <v>5</v>
      </c>
      <c r="Y99" s="49"/>
      <c r="Z99" s="49"/>
      <c r="AA99" s="48"/>
      <c r="AB99" s="48"/>
      <c r="AC99" s="48"/>
      <c r="AD99" s="48"/>
      <c r="AE99" s="48" t="str">
        <f t="shared" si="18"/>
        <v>-</v>
      </c>
      <c r="AF99" s="75" t="str">
        <f t="shared" si="15"/>
        <v>SABINE</v>
      </c>
      <c r="AG99" s="76"/>
      <c r="AH99" s="56">
        <f t="shared" si="16"/>
        <v>0</v>
      </c>
      <c r="AI99" s="87">
        <f t="shared" si="17"/>
        <v>13</v>
      </c>
    </row>
    <row r="100" spans="1:35" ht="14.1" customHeight="1" thickBot="1" x14ac:dyDescent="0.25">
      <c r="A100" s="46"/>
      <c r="B100" s="47" t="s">
        <v>75</v>
      </c>
      <c r="C100" s="48"/>
      <c r="D100" s="48"/>
      <c r="E100" s="49"/>
      <c r="F100" s="49"/>
      <c r="G100" s="49"/>
      <c r="H100" s="49"/>
      <c r="I100" s="50">
        <v>2</v>
      </c>
      <c r="J100" s="53">
        <v>2</v>
      </c>
      <c r="K100" s="50"/>
      <c r="L100" s="53"/>
      <c r="M100" s="50">
        <v>1</v>
      </c>
      <c r="N100" s="53">
        <v>1</v>
      </c>
      <c r="O100" s="50">
        <v>9</v>
      </c>
      <c r="P100" s="53">
        <v>9</v>
      </c>
      <c r="Q100" s="50">
        <v>1</v>
      </c>
      <c r="R100" s="53">
        <v>1</v>
      </c>
      <c r="S100" s="50">
        <v>1</v>
      </c>
      <c r="T100" s="53">
        <v>1</v>
      </c>
      <c r="U100" s="50">
        <v>2</v>
      </c>
      <c r="V100" s="53">
        <v>2</v>
      </c>
      <c r="W100" s="50">
        <v>2</v>
      </c>
      <c r="X100" s="51">
        <v>2</v>
      </c>
      <c r="Y100" s="49"/>
      <c r="Z100" s="49"/>
      <c r="AA100" s="48"/>
      <c r="AB100" s="48"/>
      <c r="AC100" s="48"/>
      <c r="AD100" s="48"/>
      <c r="AE100" s="128">
        <f>IF(COUNTIF(M100:P100,5)=4,"-",COUNTIF(E100:AD100,9))</f>
        <v>2</v>
      </c>
      <c r="AF100" s="75" t="s">
        <v>75</v>
      </c>
      <c r="AG100" s="76"/>
      <c r="AH100" s="56">
        <f>((COUNTIF(F100:AB100,8))+(COUNTIF(F100:AB100,1))+(COUNTIF(F100:AB100,2))+(COUNTIF(F100:AB100,3))+(COUNTIF(F100:AB100,4)))/2</f>
        <v>6</v>
      </c>
      <c r="AI100" s="87">
        <f t="shared" si="17"/>
        <v>10</v>
      </c>
    </row>
    <row r="101" spans="1:35" ht="14.1" customHeight="1" thickBot="1" x14ac:dyDescent="0.25">
      <c r="A101" s="46"/>
      <c r="B101" s="47" t="s">
        <v>44</v>
      </c>
      <c r="C101" s="48"/>
      <c r="D101" s="48"/>
      <c r="E101" s="49"/>
      <c r="F101" s="49"/>
      <c r="G101" s="49"/>
      <c r="H101" s="49"/>
      <c r="I101" s="50"/>
      <c r="J101" s="53"/>
      <c r="K101" s="50">
        <v>2</v>
      </c>
      <c r="L101" s="53">
        <v>2</v>
      </c>
      <c r="M101" s="50">
        <v>2</v>
      </c>
      <c r="N101" s="53">
        <v>2</v>
      </c>
      <c r="O101" s="50">
        <v>9</v>
      </c>
      <c r="P101" s="53">
        <v>9</v>
      </c>
      <c r="Q101" s="50">
        <v>2</v>
      </c>
      <c r="R101" s="53">
        <v>2</v>
      </c>
      <c r="S101" s="50">
        <v>2</v>
      </c>
      <c r="T101" s="53">
        <v>2</v>
      </c>
      <c r="U101" s="50" t="s">
        <v>33</v>
      </c>
      <c r="V101" s="53" t="s">
        <v>33</v>
      </c>
      <c r="W101" s="50" t="s">
        <v>33</v>
      </c>
      <c r="X101" s="51" t="s">
        <v>33</v>
      </c>
      <c r="Y101" s="48"/>
      <c r="Z101" s="48"/>
      <c r="AA101" s="48"/>
      <c r="AB101" s="48"/>
      <c r="AC101" s="48"/>
      <c r="AD101" s="59"/>
      <c r="AE101" s="48">
        <f t="shared" si="18"/>
        <v>2</v>
      </c>
      <c r="AF101" s="75" t="str">
        <f>AF80</f>
        <v>VIOLAINE</v>
      </c>
      <c r="AG101" s="76"/>
      <c r="AH101" s="56">
        <f t="shared" si="16"/>
        <v>4</v>
      </c>
      <c r="AI101" s="87">
        <f t="shared" si="17"/>
        <v>12</v>
      </c>
    </row>
    <row r="102" spans="1:35" ht="12.75" customHeight="1" thickBot="1" x14ac:dyDescent="0.25">
      <c r="A102" s="46"/>
      <c r="B102" s="62" t="s">
        <v>76</v>
      </c>
      <c r="C102" s="48" t="s">
        <v>36</v>
      </c>
      <c r="D102" s="48"/>
      <c r="E102" s="49"/>
      <c r="F102" s="49"/>
      <c r="G102" s="49"/>
      <c r="H102" s="49"/>
      <c r="I102" s="50">
        <v>5</v>
      </c>
      <c r="J102" s="53">
        <v>5</v>
      </c>
      <c r="K102" s="50">
        <v>5</v>
      </c>
      <c r="L102" s="51">
        <v>5</v>
      </c>
      <c r="M102" s="52">
        <v>5</v>
      </c>
      <c r="N102" s="53">
        <v>5</v>
      </c>
      <c r="O102" s="50">
        <v>5</v>
      </c>
      <c r="P102" s="51">
        <v>5</v>
      </c>
      <c r="Q102" s="50">
        <v>5</v>
      </c>
      <c r="R102" s="51">
        <v>5</v>
      </c>
      <c r="S102" s="50">
        <v>5</v>
      </c>
      <c r="T102" s="51">
        <v>5</v>
      </c>
      <c r="U102" s="50">
        <v>5</v>
      </c>
      <c r="V102" s="51">
        <v>5</v>
      </c>
      <c r="W102" s="50">
        <v>5</v>
      </c>
      <c r="X102" s="51">
        <v>5</v>
      </c>
      <c r="Y102" s="48"/>
      <c r="Z102" s="48"/>
      <c r="AA102" s="48"/>
      <c r="AB102" s="48"/>
      <c r="AC102" s="48"/>
      <c r="AD102" s="59"/>
      <c r="AE102" s="48" t="str">
        <f t="shared" si="18"/>
        <v>-</v>
      </c>
      <c r="AF102" s="75" t="str">
        <f>AF81</f>
        <v>Lucas</v>
      </c>
      <c r="AG102" s="76"/>
      <c r="AH102" s="56">
        <f t="shared" si="16"/>
        <v>0</v>
      </c>
      <c r="AI102" s="87">
        <f t="shared" si="17"/>
        <v>0</v>
      </c>
    </row>
    <row r="103" spans="1:35" ht="14.25" customHeight="1" thickBot="1" x14ac:dyDescent="0.25">
      <c r="A103" s="46"/>
      <c r="B103" s="62" t="s">
        <v>20</v>
      </c>
      <c r="C103" s="48" t="s">
        <v>36</v>
      </c>
      <c r="D103" s="48"/>
      <c r="E103" s="49"/>
      <c r="F103" s="49"/>
      <c r="G103" s="49"/>
      <c r="H103" s="49"/>
      <c r="I103" s="50">
        <v>5</v>
      </c>
      <c r="J103" s="53">
        <v>5</v>
      </c>
      <c r="K103" s="50">
        <v>5</v>
      </c>
      <c r="L103" s="51">
        <v>5</v>
      </c>
      <c r="M103" s="52">
        <v>5</v>
      </c>
      <c r="N103" s="53">
        <v>5</v>
      </c>
      <c r="O103" s="50">
        <v>5</v>
      </c>
      <c r="P103" s="51">
        <v>5</v>
      </c>
      <c r="Q103" s="50">
        <v>5</v>
      </c>
      <c r="R103" s="51">
        <v>5</v>
      </c>
      <c r="S103" s="50">
        <v>5</v>
      </c>
      <c r="T103" s="51">
        <v>5</v>
      </c>
      <c r="U103" s="50">
        <v>5</v>
      </c>
      <c r="V103" s="51">
        <v>5</v>
      </c>
      <c r="W103" s="50">
        <v>5</v>
      </c>
      <c r="X103" s="51">
        <v>5</v>
      </c>
      <c r="Y103" s="48"/>
      <c r="Z103" s="48"/>
      <c r="AA103" s="48"/>
      <c r="AB103" s="48"/>
      <c r="AC103" s="48"/>
      <c r="AD103" s="48"/>
      <c r="AE103" s="48" t="str">
        <f t="shared" si="18"/>
        <v>-</v>
      </c>
      <c r="AF103" s="75" t="str">
        <f>AF82</f>
        <v>Emeline</v>
      </c>
      <c r="AG103" s="76"/>
      <c r="AH103" s="56">
        <f t="shared" si="16"/>
        <v>0</v>
      </c>
      <c r="AI103" s="87">
        <f t="shared" si="17"/>
        <v>0</v>
      </c>
    </row>
    <row r="104" spans="1:35" ht="12" customHeight="1" x14ac:dyDescent="0.2">
      <c r="A104" s="46"/>
      <c r="B104" s="62" t="s">
        <v>45</v>
      </c>
      <c r="C104" s="48"/>
      <c r="D104" s="60"/>
      <c r="E104" s="49"/>
      <c r="F104" s="49"/>
      <c r="G104" s="49"/>
      <c r="H104" s="49"/>
      <c r="I104" s="50">
        <v>1</v>
      </c>
      <c r="J104" s="53">
        <v>1</v>
      </c>
      <c r="K104" s="50">
        <v>1</v>
      </c>
      <c r="L104" s="51">
        <v>1</v>
      </c>
      <c r="M104" s="52">
        <v>9</v>
      </c>
      <c r="N104" s="53">
        <v>9</v>
      </c>
      <c r="O104" s="50">
        <v>1</v>
      </c>
      <c r="P104" s="51">
        <v>1</v>
      </c>
      <c r="Q104" s="50">
        <v>1</v>
      </c>
      <c r="R104" s="51">
        <v>1</v>
      </c>
      <c r="S104" s="50">
        <v>1</v>
      </c>
      <c r="T104" s="51">
        <v>1</v>
      </c>
      <c r="U104" s="50">
        <v>1</v>
      </c>
      <c r="V104" s="51">
        <v>1</v>
      </c>
      <c r="W104" s="50">
        <v>1</v>
      </c>
      <c r="X104" s="51">
        <v>1</v>
      </c>
      <c r="Y104" s="48"/>
      <c r="Z104" s="48"/>
      <c r="AA104" s="48"/>
      <c r="AB104" s="48"/>
      <c r="AC104" s="48"/>
      <c r="AD104" s="48"/>
      <c r="AE104" s="48">
        <f t="shared" si="18"/>
        <v>2</v>
      </c>
      <c r="AF104" s="75" t="str">
        <f>AF83</f>
        <v>Raphaël</v>
      </c>
      <c r="AG104" s="76"/>
      <c r="AH104" s="56">
        <f t="shared" si="16"/>
        <v>7</v>
      </c>
      <c r="AI104" s="87">
        <f t="shared" si="17"/>
        <v>18</v>
      </c>
    </row>
    <row r="105" spans="1:35" ht="12" customHeight="1" x14ac:dyDescent="0.2">
      <c r="B105" s="47"/>
      <c r="C105" s="86"/>
      <c r="D105" s="86"/>
      <c r="E105" s="86"/>
      <c r="F105" s="86"/>
      <c r="G105" s="86"/>
      <c r="H105" s="86"/>
      <c r="I105" s="64" t="str">
        <f>"PR"&amp;((COUNTIF(I90:J104,1)/2))</f>
        <v>PR3</v>
      </c>
      <c r="J105" s="64" t="str">
        <f>"EPN"&amp;((COUNTIF(I90:J104,2)/2))</f>
        <v>EPN1</v>
      </c>
      <c r="K105" s="64" t="str">
        <f>"PR"&amp;((COUNTIF(K90:L104,1)/2))</f>
        <v>PR3</v>
      </c>
      <c r="L105" s="64" t="str">
        <f>"EPN"&amp;((COUNTIF(K90:L104,2)/2))</f>
        <v>EPN1</v>
      </c>
      <c r="M105" s="64" t="str">
        <f>"PR"&amp;((COUNTIF(M90:N104,1)/2))</f>
        <v>PR2</v>
      </c>
      <c r="N105" s="64" t="str">
        <f>"EPN"&amp;((COUNTIF(M90:N104,2)/2))</f>
        <v>EPN1</v>
      </c>
      <c r="O105" s="64" t="str">
        <f>"PR"&amp;((COUNTIF(O90:P104,1)/2))</f>
        <v>PR2</v>
      </c>
      <c r="P105" s="64" t="str">
        <f>"EPN"&amp;((COUNTIF(O90:P104,2)/2))</f>
        <v>EPN1</v>
      </c>
      <c r="Q105" s="64" t="str">
        <f>"PR"&amp;((COUNTIF(Q90:R104,1)/2))</f>
        <v>PR3</v>
      </c>
      <c r="R105" s="64" t="str">
        <f>"EPN"&amp;((COUNTIF(Q90:R104,2)/2))</f>
        <v>EPN1</v>
      </c>
      <c r="S105" s="64" t="str">
        <f>"PR"&amp;((COUNTIF(S90:T104,1)/2))</f>
        <v>PR3</v>
      </c>
      <c r="T105" s="64" t="str">
        <f>"EPN"&amp;((COUNTIF(S90:T104,2)/2))</f>
        <v>EPN1</v>
      </c>
      <c r="U105" s="64" t="str">
        <f>"PR"&amp;((COUNTIF(U90:V104,1)/2))</f>
        <v>PR3</v>
      </c>
      <c r="V105" s="64" t="str">
        <f>"EPN"&amp;((COUNTIF(U90:V104,2)/2))</f>
        <v>EPN1</v>
      </c>
      <c r="W105" s="113" t="str">
        <f>"PR"&amp;((COUNTIF(W90:X104,1)/2))</f>
        <v>PR3</v>
      </c>
      <c r="X105" s="114" t="str">
        <f>"EPN"&amp;((COUNTIF(W90:X104,2)/2))</f>
        <v>EPN1</v>
      </c>
      <c r="Y105" s="86"/>
      <c r="Z105" s="86"/>
      <c r="AA105" s="86"/>
      <c r="AB105" s="86"/>
      <c r="AC105" s="86"/>
      <c r="AD105" s="86"/>
      <c r="AF105" s="77"/>
      <c r="AG105" s="77"/>
      <c r="AH105" s="65">
        <f>SUM(AH90:AH104)</f>
        <v>30</v>
      </c>
      <c r="AI105" s="89">
        <f>IF(AH105="","",AI84+AH105)</f>
        <v>115.5</v>
      </c>
    </row>
    <row r="106" spans="1:35" ht="10.5" customHeight="1" x14ac:dyDescent="0.2">
      <c r="C106" s="155"/>
      <c r="D106" s="155"/>
      <c r="E106" s="155"/>
      <c r="F106" s="155"/>
      <c r="G106" s="155"/>
      <c r="H106" s="155"/>
      <c r="I106" s="135">
        <f>COUNTIF(I90:J104,1)/2+COUNTIF(I90:J104,2)/2</f>
        <v>4</v>
      </c>
      <c r="J106" s="136"/>
      <c r="K106" s="135">
        <f>COUNTIF(K90:L104,1)/2+COUNTIF(K90:L104,2)/2</f>
        <v>4</v>
      </c>
      <c r="L106" s="136"/>
      <c r="M106" s="135">
        <f>COUNTIF(M90:N104,1)/2+COUNTIF(M90:N104,2)/2</f>
        <v>3</v>
      </c>
      <c r="N106" s="136"/>
      <c r="O106" s="135">
        <f>COUNTIF(O90:P104,1)/2+COUNTIF(O90:P104,2)/2</f>
        <v>3</v>
      </c>
      <c r="P106" s="136"/>
      <c r="Q106" s="135">
        <f>COUNTIF(Q90:R104,1)/2+COUNTIF(Q90:R104,2)/2</f>
        <v>4</v>
      </c>
      <c r="R106" s="136"/>
      <c r="S106" s="135">
        <f>COUNTIF(S90:T104,1)/2+COUNTIF(S90:T104,2)/2</f>
        <v>4</v>
      </c>
      <c r="T106" s="136"/>
      <c r="U106" s="135">
        <f>COUNTIF(U90:V104,1)/2+COUNTIF(U90:V104,2)/2</f>
        <v>4</v>
      </c>
      <c r="V106" s="136"/>
      <c r="W106" s="135">
        <f>COUNTIF(W90:X104,1)/2+COUNTIF(W90:X104,2)/2</f>
        <v>4</v>
      </c>
      <c r="X106" s="136"/>
      <c r="Y106" s="155"/>
      <c r="Z106" s="155"/>
      <c r="AA106" s="155"/>
      <c r="AB106" s="155"/>
      <c r="AC106" s="155"/>
      <c r="AD106" s="155"/>
    </row>
    <row r="107" spans="1:35" s="58" customFormat="1" ht="13.5" customHeight="1" x14ac:dyDescent="0.2">
      <c r="B107" s="127"/>
      <c r="C107" s="127"/>
      <c r="D107" s="156"/>
      <c r="E107" s="156"/>
      <c r="F107" s="156"/>
      <c r="G107" s="156"/>
      <c r="H107" s="156" t="s">
        <v>58</v>
      </c>
      <c r="I107" s="156"/>
      <c r="J107" s="156" t="s">
        <v>46</v>
      </c>
      <c r="K107" s="156"/>
      <c r="L107" s="156" t="s">
        <v>47</v>
      </c>
      <c r="M107" s="156"/>
      <c r="N107" s="156" t="s">
        <v>48</v>
      </c>
      <c r="O107" s="156"/>
      <c r="P107" s="156" t="s">
        <v>49</v>
      </c>
      <c r="Q107" s="156"/>
      <c r="R107" s="156" t="s">
        <v>50</v>
      </c>
      <c r="S107" s="156"/>
      <c r="T107" s="156" t="s">
        <v>51</v>
      </c>
      <c r="U107" s="156"/>
      <c r="V107" s="156" t="s">
        <v>52</v>
      </c>
      <c r="W107" s="156"/>
      <c r="X107" s="156" t="s">
        <v>53</v>
      </c>
      <c r="Y107" s="156"/>
      <c r="Z107" s="156"/>
      <c r="AA107" s="156"/>
      <c r="AB107" s="156"/>
      <c r="AC107" s="156"/>
      <c r="AD107" s="90"/>
      <c r="AE107" s="90"/>
      <c r="AF107" s="68"/>
      <c r="AG107" s="68"/>
    </row>
    <row r="108" spans="1:35" s="58" customFormat="1" ht="3" customHeight="1" x14ac:dyDescent="0.2"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90"/>
      <c r="AE108" s="90"/>
      <c r="AF108" s="68"/>
      <c r="AG108" s="68"/>
      <c r="AH108" s="91"/>
      <c r="AI108" s="92"/>
    </row>
    <row r="109" spans="1:35" s="58" customFormat="1" ht="3.75" customHeight="1" x14ac:dyDescent="0.2"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90"/>
      <c r="AE109" s="90"/>
      <c r="AF109" s="68"/>
      <c r="AG109" s="68"/>
      <c r="AH109" s="93"/>
      <c r="AI109" s="93"/>
    </row>
    <row r="110" spans="1:35" ht="6" customHeight="1" x14ac:dyDescent="0.2"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</row>
    <row r="111" spans="1:35" ht="5.25" customHeight="1" thickBot="1" x14ac:dyDescent="0.25">
      <c r="C111" s="95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</row>
    <row r="112" spans="1:35" ht="16.5" customHeight="1" thickBot="1" x14ac:dyDescent="0.3">
      <c r="C112" s="157">
        <v>1</v>
      </c>
      <c r="D112" s="158"/>
      <c r="E112" s="159" t="s">
        <v>61</v>
      </c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1"/>
    </row>
    <row r="113" spans="3:35" ht="16.5" customHeight="1" thickBot="1" x14ac:dyDescent="0.3">
      <c r="C113" s="169">
        <v>2</v>
      </c>
      <c r="D113" s="170"/>
      <c r="E113" s="159" t="s">
        <v>62</v>
      </c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1"/>
    </row>
    <row r="114" spans="3:35" ht="16.5" customHeight="1" thickBot="1" x14ac:dyDescent="0.3">
      <c r="C114" s="171">
        <v>3</v>
      </c>
      <c r="D114" s="172"/>
      <c r="E114" s="159" t="s">
        <v>63</v>
      </c>
      <c r="F114" s="160"/>
      <c r="G114" s="160"/>
      <c r="H114" s="160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1"/>
    </row>
    <row r="115" spans="3:35" ht="16.5" customHeight="1" thickBot="1" x14ac:dyDescent="0.3">
      <c r="C115" s="173">
        <v>4</v>
      </c>
      <c r="D115" s="174"/>
      <c r="E115" s="161" t="s">
        <v>64</v>
      </c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</row>
    <row r="116" spans="3:35" ht="16.5" customHeight="1" thickBot="1" x14ac:dyDescent="0.3">
      <c r="C116" s="162">
        <v>5</v>
      </c>
      <c r="D116" s="163"/>
      <c r="E116" s="161" t="s">
        <v>65</v>
      </c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64"/>
      <c r="AH116" s="164"/>
      <c r="AI116" s="164"/>
    </row>
    <row r="117" spans="3:35" ht="16.5" customHeight="1" thickBot="1" x14ac:dyDescent="0.3">
      <c r="C117" s="165">
        <v>6</v>
      </c>
      <c r="D117" s="166"/>
      <c r="E117" s="161" t="s">
        <v>66</v>
      </c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4"/>
      <c r="AH117" s="164"/>
      <c r="AI117" s="164"/>
    </row>
    <row r="118" spans="3:35" ht="16.5" customHeight="1" thickBot="1" x14ac:dyDescent="0.3">
      <c r="C118" s="167">
        <v>7</v>
      </c>
      <c r="D118" s="168"/>
      <c r="E118" s="161" t="s">
        <v>67</v>
      </c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</row>
    <row r="119" spans="3:35" ht="16.5" customHeight="1" thickBot="1" x14ac:dyDescent="0.3">
      <c r="C119" s="179">
        <v>8</v>
      </c>
      <c r="D119" s="180"/>
      <c r="E119" s="161" t="s">
        <v>68</v>
      </c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  <c r="AD119" s="164"/>
      <c r="AE119" s="164"/>
      <c r="AF119" s="164"/>
      <c r="AG119" s="164"/>
      <c r="AH119" s="164"/>
      <c r="AI119" s="164"/>
    </row>
    <row r="120" spans="3:35" ht="16.5" customHeight="1" thickBot="1" x14ac:dyDescent="0.3">
      <c r="C120" s="181">
        <v>9</v>
      </c>
      <c r="D120" s="182"/>
      <c r="E120" s="161" t="s">
        <v>69</v>
      </c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64"/>
      <c r="AH120" s="164"/>
      <c r="AI120" s="164"/>
    </row>
    <row r="121" spans="3:35" ht="16.5" customHeight="1" thickBot="1" x14ac:dyDescent="0.3">
      <c r="C121" s="175" t="s">
        <v>33</v>
      </c>
      <c r="D121" s="176"/>
      <c r="E121" s="161" t="s">
        <v>70</v>
      </c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  <c r="AD121" s="164"/>
      <c r="AE121" s="164"/>
      <c r="AF121" s="164"/>
      <c r="AG121" s="164"/>
      <c r="AH121" s="164"/>
      <c r="AI121" s="164"/>
    </row>
    <row r="122" spans="3:35" ht="16.5" customHeight="1" thickBot="1" x14ac:dyDescent="0.3">
      <c r="C122" s="175" t="s">
        <v>71</v>
      </c>
      <c r="D122" s="176"/>
      <c r="E122" s="161" t="s">
        <v>72</v>
      </c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4"/>
      <c r="AG122" s="164"/>
      <c r="AH122" s="164"/>
      <c r="AI122" s="164"/>
    </row>
    <row r="123" spans="3:35" ht="5.25" customHeight="1" x14ac:dyDescent="0.2">
      <c r="C123" s="177"/>
      <c r="D123" s="178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</row>
  </sheetData>
  <mergeCells count="184">
    <mergeCell ref="AB22:AC22"/>
    <mergeCell ref="AA21:AB21"/>
    <mergeCell ref="AC21:AD21"/>
    <mergeCell ref="D22:E22"/>
    <mergeCell ref="F22:G22"/>
    <mergeCell ref="H22:I22"/>
    <mergeCell ref="J22:K22"/>
    <mergeCell ref="T22:U22"/>
    <mergeCell ref="V22:W22"/>
    <mergeCell ref="X22:Y22"/>
    <mergeCell ref="H1:J1"/>
    <mergeCell ref="M1:N1"/>
    <mergeCell ref="O1:R1"/>
    <mergeCell ref="S1:T1"/>
    <mergeCell ref="U1:Y1"/>
    <mergeCell ref="Z22:AA22"/>
    <mergeCell ref="U21:V21"/>
    <mergeCell ref="W21:X21"/>
    <mergeCell ref="AF1:AI1"/>
    <mergeCell ref="C3:G3"/>
    <mergeCell ref="H3:I3"/>
    <mergeCell ref="J3:AD3"/>
    <mergeCell ref="AF3:AG3"/>
    <mergeCell ref="I21:J21"/>
    <mergeCell ref="K21:L21"/>
    <mergeCell ref="M21:N21"/>
    <mergeCell ref="Y21:Z21"/>
    <mergeCell ref="C21:D21"/>
    <mergeCell ref="E21:F21"/>
    <mergeCell ref="G21:H21"/>
    <mergeCell ref="AF25:AG25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C25:G25"/>
    <mergeCell ref="H25:I25"/>
    <mergeCell ref="J25:AD25"/>
    <mergeCell ref="L22:M22"/>
    <mergeCell ref="N22:O22"/>
    <mergeCell ref="P22:Q22"/>
    <mergeCell ref="R22:S22"/>
    <mergeCell ref="O21:P21"/>
    <mergeCell ref="Q21:R21"/>
    <mergeCell ref="S21:T21"/>
    <mergeCell ref="AF46:AG46"/>
    <mergeCell ref="N44:O44"/>
    <mergeCell ref="P44:Q44"/>
    <mergeCell ref="R44:S44"/>
    <mergeCell ref="T44:U44"/>
    <mergeCell ref="V44:W44"/>
    <mergeCell ref="X44:Y44"/>
    <mergeCell ref="U43:V43"/>
    <mergeCell ref="W43:X43"/>
    <mergeCell ref="Y43:Z43"/>
    <mergeCell ref="AA43:AB43"/>
    <mergeCell ref="AC43:AD43"/>
    <mergeCell ref="C64:D64"/>
    <mergeCell ref="E64:F64"/>
    <mergeCell ref="G64:H64"/>
    <mergeCell ref="I64:J64"/>
    <mergeCell ref="K64:L64"/>
    <mergeCell ref="M64:N64"/>
    <mergeCell ref="Z44:AA44"/>
    <mergeCell ref="AB44:AC44"/>
    <mergeCell ref="C46:G46"/>
    <mergeCell ref="H46:I46"/>
    <mergeCell ref="J46:AD46"/>
    <mergeCell ref="D44:E44"/>
    <mergeCell ref="F44:G44"/>
    <mergeCell ref="H44:I44"/>
    <mergeCell ref="J44:K44"/>
    <mergeCell ref="L44:M44"/>
    <mergeCell ref="T65:U65"/>
    <mergeCell ref="V65:W65"/>
    <mergeCell ref="X65:Y65"/>
    <mergeCell ref="Z65:AA65"/>
    <mergeCell ref="AB65:AC65"/>
    <mergeCell ref="C67:G67"/>
    <mergeCell ref="H67:I67"/>
    <mergeCell ref="J67:AD67"/>
    <mergeCell ref="AA64:AB64"/>
    <mergeCell ref="AC64:AD64"/>
    <mergeCell ref="D65:E65"/>
    <mergeCell ref="F65:G65"/>
    <mergeCell ref="H65:I65"/>
    <mergeCell ref="J65:K65"/>
    <mergeCell ref="L65:M65"/>
    <mergeCell ref="N65:O65"/>
    <mergeCell ref="P65:Q65"/>
    <mergeCell ref="R65:S65"/>
    <mergeCell ref="O64:P64"/>
    <mergeCell ref="Q64:R64"/>
    <mergeCell ref="S64:T64"/>
    <mergeCell ref="U64:V64"/>
    <mergeCell ref="W64:X64"/>
    <mergeCell ref="Y64:Z64"/>
    <mergeCell ref="AF67:AG67"/>
    <mergeCell ref="C85:D85"/>
    <mergeCell ref="E85:F85"/>
    <mergeCell ref="G85:H85"/>
    <mergeCell ref="I85:J85"/>
    <mergeCell ref="K85:L85"/>
    <mergeCell ref="M85:N85"/>
    <mergeCell ref="O85:P85"/>
    <mergeCell ref="Q85:R85"/>
    <mergeCell ref="S85:T85"/>
    <mergeCell ref="AF88:AG88"/>
    <mergeCell ref="N86:O86"/>
    <mergeCell ref="P86:Q86"/>
    <mergeCell ref="R86:S86"/>
    <mergeCell ref="T86:U86"/>
    <mergeCell ref="V86:W86"/>
    <mergeCell ref="X86:Y86"/>
    <mergeCell ref="U85:V85"/>
    <mergeCell ref="W85:X85"/>
    <mergeCell ref="Y85:Z85"/>
    <mergeCell ref="AA85:AB85"/>
    <mergeCell ref="AC85:AD85"/>
    <mergeCell ref="E106:F106"/>
    <mergeCell ref="G106:H106"/>
    <mergeCell ref="I106:J106"/>
    <mergeCell ref="K106:L106"/>
    <mergeCell ref="M106:N106"/>
    <mergeCell ref="Z86:AA86"/>
    <mergeCell ref="AB86:AC86"/>
    <mergeCell ref="C88:G88"/>
    <mergeCell ref="H88:I88"/>
    <mergeCell ref="J88:AD88"/>
    <mergeCell ref="D86:E86"/>
    <mergeCell ref="F86:G86"/>
    <mergeCell ref="H86:I86"/>
    <mergeCell ref="J86:K86"/>
    <mergeCell ref="L86:M86"/>
    <mergeCell ref="T107:U107"/>
    <mergeCell ref="V107:W107"/>
    <mergeCell ref="X107:Y107"/>
    <mergeCell ref="Z107:AA107"/>
    <mergeCell ref="AB107:AC107"/>
    <mergeCell ref="C112:D112"/>
    <mergeCell ref="E112:AI112"/>
    <mergeCell ref="AA106:AB106"/>
    <mergeCell ref="AC106:AD106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O106:P106"/>
    <mergeCell ref="Q106:R106"/>
    <mergeCell ref="S106:T106"/>
    <mergeCell ref="U106:V106"/>
    <mergeCell ref="W106:X106"/>
    <mergeCell ref="Y106:Z106"/>
    <mergeCell ref="C106:D106"/>
    <mergeCell ref="C116:D116"/>
    <mergeCell ref="E116:AI116"/>
    <mergeCell ref="C117:D117"/>
    <mergeCell ref="E117:AI117"/>
    <mergeCell ref="C118:D118"/>
    <mergeCell ref="E118:AI118"/>
    <mergeCell ref="C113:D113"/>
    <mergeCell ref="E113:AI113"/>
    <mergeCell ref="C114:D114"/>
    <mergeCell ref="E114:AI114"/>
    <mergeCell ref="C115:D115"/>
    <mergeCell ref="E115:AI115"/>
    <mergeCell ref="C122:D122"/>
    <mergeCell ref="E122:AI122"/>
    <mergeCell ref="C123:D123"/>
    <mergeCell ref="C119:D119"/>
    <mergeCell ref="E119:AI119"/>
    <mergeCell ref="C120:D120"/>
    <mergeCell ref="E120:AI120"/>
    <mergeCell ref="C121:D121"/>
    <mergeCell ref="E121:AI121"/>
  </mergeCells>
  <conditionalFormatting sqref="AG5:AG19 AG27:AG41 AG48:AG62 AG69:AG83 AG90:AG104">
    <cfRule type="expression" dxfId="1584" priority="332" stopIfTrue="1">
      <formula>AH5=0</formula>
    </cfRule>
  </conditionalFormatting>
  <conditionalFormatting sqref="B3 B25 B46 B67 B88">
    <cfRule type="cellIs" dxfId="1583" priority="333" stopIfTrue="1" operator="equal">
      <formula>"jfo"</formula>
    </cfRule>
  </conditionalFormatting>
  <conditionalFormatting sqref="AF5:AF19 AF27:AF41 AF48:AF62 AF69:AF83 AF90:AF104">
    <cfRule type="expression" dxfId="1582" priority="331" stopIfTrue="1">
      <formula>AH5=0</formula>
    </cfRule>
  </conditionalFormatting>
  <conditionalFormatting sqref="AF5:AF19 AF27:AF41 AF69:AF83 AF90:AF104">
    <cfRule type="expression" dxfId="1581" priority="330" stopIfTrue="1">
      <formula>AND(B5&lt;&gt;0,AF5&lt;&gt;B5)</formula>
    </cfRule>
  </conditionalFormatting>
  <conditionalFormatting sqref="AF48:AF62">
    <cfRule type="expression" dxfId="1580" priority="327" stopIfTrue="1">
      <formula>AND(48&lt;&gt;0,AF48&lt;&gt;B48)</formula>
    </cfRule>
  </conditionalFormatting>
  <conditionalFormatting sqref="G64:H64">
    <cfRule type="colorScale" priority="32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21:L21">
    <cfRule type="colorScale" priority="32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21:N21">
    <cfRule type="colorScale" priority="32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21:P21">
    <cfRule type="colorScale" priority="32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21:R21">
    <cfRule type="colorScale" priority="32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21:T21">
    <cfRule type="colorScale" priority="31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21:V21">
    <cfRule type="colorScale" priority="31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21:X21">
    <cfRule type="colorScale" priority="31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Y21:Z21">
    <cfRule type="colorScale" priority="31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AA21:AB21">
    <cfRule type="colorScale" priority="31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43:N43">
    <cfRule type="colorScale" priority="31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43:P43">
    <cfRule type="colorScale" priority="31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43:R43">
    <cfRule type="colorScale" priority="31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43:T43">
    <cfRule type="colorScale" priority="31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43:V43">
    <cfRule type="colorScale" priority="31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43:X43">
    <cfRule type="colorScale" priority="30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64:J64">
    <cfRule type="colorScale" priority="30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64:L64">
    <cfRule type="colorScale" priority="30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64:N64">
    <cfRule type="colorScale" priority="30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64:P64">
    <cfRule type="colorScale" priority="30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64:R64">
    <cfRule type="colorScale" priority="30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64:T64">
    <cfRule type="colorScale" priority="30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64:V64">
    <cfRule type="colorScale" priority="30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64:X64">
    <cfRule type="colorScale" priority="30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85:N85">
    <cfRule type="colorScale" priority="30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85:P85">
    <cfRule type="colorScale" priority="29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85:R85">
    <cfRule type="colorScale" priority="29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85:T85">
    <cfRule type="colorScale" priority="29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85:V85">
    <cfRule type="colorScale" priority="29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85:X85">
    <cfRule type="colorScale" priority="29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106:J106">
    <cfRule type="colorScale" priority="29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106:L106">
    <cfRule type="colorScale" priority="29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106:N106">
    <cfRule type="colorScale" priority="29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106:P106">
    <cfRule type="colorScale" priority="29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106:R106">
    <cfRule type="colorScale" priority="29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106:T106">
    <cfRule type="colorScale" priority="28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106:V106">
    <cfRule type="colorScale" priority="28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106:X106">
    <cfRule type="colorScale" priority="28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L20">
    <cfRule type="cellIs" dxfId="1579" priority="272" operator="notEqual">
      <formula>"EPN0"</formula>
    </cfRule>
  </conditionalFormatting>
  <conditionalFormatting sqref="K20">
    <cfRule type="cellIs" dxfId="1578" priority="268" operator="equal">
      <formula>"PR5"</formula>
    </cfRule>
    <cfRule type="cellIs" dxfId="1577" priority="269" operator="equal">
      <formula>"PR4"</formula>
    </cfRule>
    <cfRule type="cellIs" dxfId="1576" priority="270" operator="equal">
      <formula>"PR3"</formula>
    </cfRule>
    <cfRule type="cellIs" dxfId="1575" priority="271" operator="equal">
      <formula>"PR2"</formula>
    </cfRule>
  </conditionalFormatting>
  <conditionalFormatting sqref="M20">
    <cfRule type="cellIs" dxfId="1574" priority="264" operator="equal">
      <formula>"PR5"</formula>
    </cfRule>
    <cfRule type="cellIs" dxfId="1573" priority="265" operator="equal">
      <formula>"PR4"</formula>
    </cfRule>
    <cfRule type="cellIs" dxfId="1572" priority="266" operator="equal">
      <formula>"PR3"</formula>
    </cfRule>
    <cfRule type="cellIs" dxfId="1571" priority="267" operator="equal">
      <formula>"PR2"</formula>
    </cfRule>
  </conditionalFormatting>
  <conditionalFormatting sqref="O20">
    <cfRule type="cellIs" dxfId="1570" priority="260" operator="equal">
      <formula>"PR5"</formula>
    </cfRule>
    <cfRule type="cellIs" dxfId="1569" priority="261" operator="equal">
      <formula>"PR4"</formula>
    </cfRule>
    <cfRule type="cellIs" dxfId="1568" priority="262" operator="equal">
      <formula>"PR3"</formula>
    </cfRule>
    <cfRule type="cellIs" dxfId="1567" priority="263" operator="equal">
      <formula>"PR2"</formula>
    </cfRule>
  </conditionalFormatting>
  <conditionalFormatting sqref="Q20">
    <cfRule type="cellIs" dxfId="1566" priority="256" operator="equal">
      <formula>"PR5"</formula>
    </cfRule>
    <cfRule type="cellIs" dxfId="1565" priority="257" operator="equal">
      <formula>"PR4"</formula>
    </cfRule>
    <cfRule type="cellIs" dxfId="1564" priority="258" operator="equal">
      <formula>"PR3"</formula>
    </cfRule>
    <cfRule type="cellIs" dxfId="1563" priority="259" operator="equal">
      <formula>"PR2"</formula>
    </cfRule>
  </conditionalFormatting>
  <conditionalFormatting sqref="S20">
    <cfRule type="cellIs" dxfId="1562" priority="252" operator="equal">
      <formula>"PR5"</formula>
    </cfRule>
    <cfRule type="cellIs" dxfId="1561" priority="253" operator="equal">
      <formula>"PR4"</formula>
    </cfRule>
    <cfRule type="cellIs" dxfId="1560" priority="254" operator="equal">
      <formula>"PR3"</formula>
    </cfRule>
    <cfRule type="cellIs" dxfId="1559" priority="255" operator="equal">
      <formula>"PR2"</formula>
    </cfRule>
  </conditionalFormatting>
  <conditionalFormatting sqref="U20">
    <cfRule type="cellIs" dxfId="1558" priority="248" operator="equal">
      <formula>"PR5"</formula>
    </cfRule>
    <cfRule type="cellIs" dxfId="1557" priority="249" operator="equal">
      <formula>"PR4"</formula>
    </cfRule>
    <cfRule type="cellIs" dxfId="1556" priority="250" operator="equal">
      <formula>"PR3"</formula>
    </cfRule>
    <cfRule type="cellIs" dxfId="1555" priority="251" operator="equal">
      <formula>"PR2"</formula>
    </cfRule>
  </conditionalFormatting>
  <conditionalFormatting sqref="W20">
    <cfRule type="cellIs" dxfId="1554" priority="244" operator="equal">
      <formula>"PR5"</formula>
    </cfRule>
    <cfRule type="cellIs" dxfId="1553" priority="245" operator="equal">
      <formula>"PR4"</formula>
    </cfRule>
    <cfRule type="cellIs" dxfId="1552" priority="246" operator="equal">
      <formula>"PR3"</formula>
    </cfRule>
    <cfRule type="cellIs" dxfId="1551" priority="247" operator="equal">
      <formula>"PR2"</formula>
    </cfRule>
  </conditionalFormatting>
  <conditionalFormatting sqref="Y20">
    <cfRule type="cellIs" dxfId="1550" priority="240" operator="equal">
      <formula>"PR5"</formula>
    </cfRule>
    <cfRule type="cellIs" dxfId="1549" priority="241" operator="equal">
      <formula>"PR4"</formula>
    </cfRule>
    <cfRule type="cellIs" dxfId="1548" priority="242" operator="equal">
      <formula>"PR3"</formula>
    </cfRule>
    <cfRule type="cellIs" dxfId="1547" priority="243" operator="equal">
      <formula>"PR2"</formula>
    </cfRule>
  </conditionalFormatting>
  <conditionalFormatting sqref="AA20">
    <cfRule type="cellIs" dxfId="1546" priority="236" operator="equal">
      <formula>"PR5"</formula>
    </cfRule>
    <cfRule type="cellIs" dxfId="1545" priority="237" operator="equal">
      <formula>"PR4"</formula>
    </cfRule>
    <cfRule type="cellIs" dxfId="1544" priority="238" operator="equal">
      <formula>"PR3"</formula>
    </cfRule>
    <cfRule type="cellIs" dxfId="1543" priority="239" operator="equal">
      <formula>"PR2"</formula>
    </cfRule>
  </conditionalFormatting>
  <conditionalFormatting sqref="N20">
    <cfRule type="cellIs" dxfId="1542" priority="235" operator="notEqual">
      <formula>"EPN0"</formula>
    </cfRule>
  </conditionalFormatting>
  <conditionalFormatting sqref="P20">
    <cfRule type="cellIs" dxfId="1541" priority="234" operator="notEqual">
      <formula>"EPN0"</formula>
    </cfRule>
  </conditionalFormatting>
  <conditionalFormatting sqref="R20">
    <cfRule type="cellIs" dxfId="1540" priority="233" operator="notEqual">
      <formula>"EPN0"</formula>
    </cfRule>
  </conditionalFormatting>
  <conditionalFormatting sqref="T20">
    <cfRule type="cellIs" dxfId="1539" priority="232" operator="notEqual">
      <formula>"EPN0"</formula>
    </cfRule>
  </conditionalFormatting>
  <conditionalFormatting sqref="V20">
    <cfRule type="cellIs" dxfId="1538" priority="231" operator="notEqual">
      <formula>"EPN0"</formula>
    </cfRule>
  </conditionalFormatting>
  <conditionalFormatting sqref="X20">
    <cfRule type="cellIs" dxfId="1537" priority="230" operator="notEqual">
      <formula>"EPN0"</formula>
    </cfRule>
  </conditionalFormatting>
  <conditionalFormatting sqref="Z20">
    <cfRule type="cellIs" dxfId="1536" priority="229" operator="notEqual">
      <formula>"EPN0"</formula>
    </cfRule>
  </conditionalFormatting>
  <conditionalFormatting sqref="AB20">
    <cfRule type="cellIs" dxfId="1535" priority="228" operator="notEqual">
      <formula>"EPN0"</formula>
    </cfRule>
  </conditionalFormatting>
  <conditionalFormatting sqref="N42">
    <cfRule type="cellIs" dxfId="1534" priority="227" operator="notEqual">
      <formula>"EPN0"</formula>
    </cfRule>
  </conditionalFormatting>
  <conditionalFormatting sqref="M42">
    <cfRule type="cellIs" dxfId="1533" priority="223" operator="equal">
      <formula>"PR5"</formula>
    </cfRule>
    <cfRule type="cellIs" dxfId="1532" priority="224" operator="equal">
      <formula>"PR4"</formula>
    </cfRule>
    <cfRule type="cellIs" dxfId="1531" priority="225" operator="equal">
      <formula>"PR3"</formula>
    </cfRule>
    <cfRule type="cellIs" dxfId="1530" priority="226" operator="equal">
      <formula>"PR2"</formula>
    </cfRule>
  </conditionalFormatting>
  <conditionalFormatting sqref="O42">
    <cfRule type="cellIs" dxfId="1529" priority="219" operator="equal">
      <formula>"PR5"</formula>
    </cfRule>
    <cfRule type="cellIs" dxfId="1528" priority="220" operator="equal">
      <formula>"PR4"</formula>
    </cfRule>
    <cfRule type="cellIs" dxfId="1527" priority="221" operator="equal">
      <formula>"PR3"</formula>
    </cfRule>
    <cfRule type="cellIs" dxfId="1526" priority="222" operator="equal">
      <formula>"PR2"</formula>
    </cfRule>
  </conditionalFormatting>
  <conditionalFormatting sqref="Q42">
    <cfRule type="cellIs" dxfId="1525" priority="215" operator="equal">
      <formula>"PR5"</formula>
    </cfRule>
    <cfRule type="cellIs" dxfId="1524" priority="216" operator="equal">
      <formula>"PR4"</formula>
    </cfRule>
    <cfRule type="cellIs" dxfId="1523" priority="217" operator="equal">
      <formula>"PR3"</formula>
    </cfRule>
    <cfRule type="cellIs" dxfId="1522" priority="218" operator="equal">
      <formula>"PR2"</formula>
    </cfRule>
  </conditionalFormatting>
  <conditionalFormatting sqref="S42">
    <cfRule type="cellIs" dxfId="1521" priority="211" operator="equal">
      <formula>"PR5"</formula>
    </cfRule>
    <cfRule type="cellIs" dxfId="1520" priority="212" operator="equal">
      <formula>"PR4"</formula>
    </cfRule>
    <cfRule type="cellIs" dxfId="1519" priority="213" operator="equal">
      <formula>"PR3"</formula>
    </cfRule>
    <cfRule type="cellIs" dxfId="1518" priority="214" operator="equal">
      <formula>"PR2"</formula>
    </cfRule>
  </conditionalFormatting>
  <conditionalFormatting sqref="U42">
    <cfRule type="cellIs" dxfId="1517" priority="207" operator="equal">
      <formula>"PR5"</formula>
    </cfRule>
    <cfRule type="cellIs" dxfId="1516" priority="208" operator="equal">
      <formula>"PR4"</formula>
    </cfRule>
    <cfRule type="cellIs" dxfId="1515" priority="209" operator="equal">
      <formula>"PR3"</formula>
    </cfRule>
    <cfRule type="cellIs" dxfId="1514" priority="210" operator="equal">
      <formula>"PR2"</formula>
    </cfRule>
  </conditionalFormatting>
  <conditionalFormatting sqref="P42">
    <cfRule type="cellIs" dxfId="1513" priority="206" operator="notEqual">
      <formula>"EPN0"</formula>
    </cfRule>
  </conditionalFormatting>
  <conditionalFormatting sqref="R42">
    <cfRule type="cellIs" dxfId="1512" priority="205" operator="notEqual">
      <formula>"EPN0"</formula>
    </cfRule>
  </conditionalFormatting>
  <conditionalFormatting sqref="T42">
    <cfRule type="cellIs" dxfId="1511" priority="204" operator="notEqual">
      <formula>"EPN0"</formula>
    </cfRule>
  </conditionalFormatting>
  <conditionalFormatting sqref="V42">
    <cfRule type="cellIs" dxfId="1510" priority="203" operator="notEqual">
      <formula>"EPN0"</formula>
    </cfRule>
  </conditionalFormatting>
  <conditionalFormatting sqref="W42">
    <cfRule type="cellIs" dxfId="1509" priority="199" operator="equal">
      <formula>"PR5"</formula>
    </cfRule>
    <cfRule type="cellIs" dxfId="1508" priority="200" operator="equal">
      <formula>"PR4"</formula>
    </cfRule>
    <cfRule type="cellIs" dxfId="1507" priority="201" operator="equal">
      <formula>"PR3"</formula>
    </cfRule>
    <cfRule type="cellIs" dxfId="1506" priority="202" operator="equal">
      <formula>"PR2"</formula>
    </cfRule>
  </conditionalFormatting>
  <conditionalFormatting sqref="X42">
    <cfRule type="cellIs" dxfId="1505" priority="198" operator="notEqual">
      <formula>"EPN0"</formula>
    </cfRule>
  </conditionalFormatting>
  <conditionalFormatting sqref="H63">
    <cfRule type="cellIs" dxfId="1504" priority="197" operator="notEqual">
      <formula>"EPN0"</formula>
    </cfRule>
  </conditionalFormatting>
  <conditionalFormatting sqref="G63">
    <cfRule type="cellIs" dxfId="1503" priority="193" operator="equal">
      <formula>"PR5"</formula>
    </cfRule>
    <cfRule type="cellIs" dxfId="1502" priority="194" operator="equal">
      <formula>"PR4"</formula>
    </cfRule>
    <cfRule type="cellIs" dxfId="1501" priority="195" operator="equal">
      <formula>"PR3"</formula>
    </cfRule>
    <cfRule type="cellIs" dxfId="1500" priority="196" operator="equal">
      <formula>"PR2"</formula>
    </cfRule>
  </conditionalFormatting>
  <conditionalFormatting sqref="I63">
    <cfRule type="cellIs" dxfId="1499" priority="189" operator="equal">
      <formula>"PR5"</formula>
    </cfRule>
    <cfRule type="cellIs" dxfId="1498" priority="190" operator="equal">
      <formula>"PR4"</formula>
    </cfRule>
    <cfRule type="cellIs" dxfId="1497" priority="191" operator="equal">
      <formula>"PR3"</formula>
    </cfRule>
    <cfRule type="cellIs" dxfId="1496" priority="192" operator="equal">
      <formula>"PR2"</formula>
    </cfRule>
  </conditionalFormatting>
  <conditionalFormatting sqref="K63">
    <cfRule type="cellIs" dxfId="1495" priority="185" operator="equal">
      <formula>"PR5"</formula>
    </cfRule>
    <cfRule type="cellIs" dxfId="1494" priority="186" operator="equal">
      <formula>"PR4"</formula>
    </cfRule>
    <cfRule type="cellIs" dxfId="1493" priority="187" operator="equal">
      <formula>"PR3"</formula>
    </cfRule>
    <cfRule type="cellIs" dxfId="1492" priority="188" operator="equal">
      <formula>"PR2"</formula>
    </cfRule>
  </conditionalFormatting>
  <conditionalFormatting sqref="M63">
    <cfRule type="cellIs" dxfId="1491" priority="181" operator="equal">
      <formula>"PR5"</formula>
    </cfRule>
    <cfRule type="cellIs" dxfId="1490" priority="182" operator="equal">
      <formula>"PR4"</formula>
    </cfRule>
    <cfRule type="cellIs" dxfId="1489" priority="183" operator="equal">
      <formula>"PR3"</formula>
    </cfRule>
    <cfRule type="cellIs" dxfId="1488" priority="184" operator="equal">
      <formula>"PR2"</formula>
    </cfRule>
  </conditionalFormatting>
  <conditionalFormatting sqref="O63">
    <cfRule type="cellIs" dxfId="1487" priority="177" operator="equal">
      <formula>"PR5"</formula>
    </cfRule>
    <cfRule type="cellIs" dxfId="1486" priority="178" operator="equal">
      <formula>"PR4"</formula>
    </cfRule>
    <cfRule type="cellIs" dxfId="1485" priority="179" operator="equal">
      <formula>"PR3"</formula>
    </cfRule>
    <cfRule type="cellIs" dxfId="1484" priority="180" operator="equal">
      <formula>"PR2"</formula>
    </cfRule>
  </conditionalFormatting>
  <conditionalFormatting sqref="Q63">
    <cfRule type="cellIs" dxfId="1483" priority="173" operator="equal">
      <formula>"PR5"</formula>
    </cfRule>
    <cfRule type="cellIs" dxfId="1482" priority="174" operator="equal">
      <formula>"PR4"</formula>
    </cfRule>
    <cfRule type="cellIs" dxfId="1481" priority="175" operator="equal">
      <formula>"PR3"</formula>
    </cfRule>
    <cfRule type="cellIs" dxfId="1480" priority="176" operator="equal">
      <formula>"PR2"</formula>
    </cfRule>
  </conditionalFormatting>
  <conditionalFormatting sqref="S63">
    <cfRule type="cellIs" dxfId="1479" priority="169" operator="equal">
      <formula>"PR5"</formula>
    </cfRule>
    <cfRule type="cellIs" dxfId="1478" priority="170" operator="equal">
      <formula>"PR4"</formula>
    </cfRule>
    <cfRule type="cellIs" dxfId="1477" priority="171" operator="equal">
      <formula>"PR3"</formula>
    </cfRule>
    <cfRule type="cellIs" dxfId="1476" priority="172" operator="equal">
      <formula>"PR2"</formula>
    </cfRule>
  </conditionalFormatting>
  <conditionalFormatting sqref="U63">
    <cfRule type="cellIs" dxfId="1475" priority="165" operator="equal">
      <formula>"PR5"</formula>
    </cfRule>
    <cfRule type="cellIs" dxfId="1474" priority="166" operator="equal">
      <formula>"PR4"</formula>
    </cfRule>
    <cfRule type="cellIs" dxfId="1473" priority="167" operator="equal">
      <formula>"PR3"</formula>
    </cfRule>
    <cfRule type="cellIs" dxfId="1472" priority="168" operator="equal">
      <formula>"PR2"</formula>
    </cfRule>
  </conditionalFormatting>
  <conditionalFormatting sqref="W63">
    <cfRule type="cellIs" dxfId="1471" priority="161" operator="equal">
      <formula>"PR5"</formula>
    </cfRule>
    <cfRule type="cellIs" dxfId="1470" priority="162" operator="equal">
      <formula>"PR4"</formula>
    </cfRule>
    <cfRule type="cellIs" dxfId="1469" priority="163" operator="equal">
      <formula>"PR3"</formula>
    </cfRule>
    <cfRule type="cellIs" dxfId="1468" priority="164" operator="equal">
      <formula>"PR2"</formula>
    </cfRule>
  </conditionalFormatting>
  <conditionalFormatting sqref="J63">
    <cfRule type="cellIs" dxfId="1467" priority="160" operator="notEqual">
      <formula>"EPN0"</formula>
    </cfRule>
  </conditionalFormatting>
  <conditionalFormatting sqref="L63">
    <cfRule type="cellIs" dxfId="1466" priority="159" operator="notEqual">
      <formula>"EPN0"</formula>
    </cfRule>
  </conditionalFormatting>
  <conditionalFormatting sqref="N63">
    <cfRule type="cellIs" dxfId="1465" priority="158" operator="notEqual">
      <formula>"EPN0"</formula>
    </cfRule>
  </conditionalFormatting>
  <conditionalFormatting sqref="P63">
    <cfRule type="cellIs" dxfId="1464" priority="157" operator="notEqual">
      <formula>"EPN0"</formula>
    </cfRule>
  </conditionalFormatting>
  <conditionalFormatting sqref="R63">
    <cfRule type="cellIs" dxfId="1463" priority="156" operator="notEqual">
      <formula>"EPN0"</formula>
    </cfRule>
  </conditionalFormatting>
  <conditionalFormatting sqref="T63">
    <cfRule type="cellIs" dxfId="1462" priority="155" operator="notEqual">
      <formula>"EPN0"</formula>
    </cfRule>
  </conditionalFormatting>
  <conditionalFormatting sqref="V63">
    <cfRule type="cellIs" dxfId="1461" priority="154" operator="notEqual">
      <formula>"EPN0"</formula>
    </cfRule>
  </conditionalFormatting>
  <conditionalFormatting sqref="X63">
    <cfRule type="cellIs" dxfId="1460" priority="153" operator="notEqual">
      <formula>"EPN0"</formula>
    </cfRule>
  </conditionalFormatting>
  <conditionalFormatting sqref="N84">
    <cfRule type="cellIs" dxfId="1459" priority="152" operator="notEqual">
      <formula>"EPN0"</formula>
    </cfRule>
  </conditionalFormatting>
  <conditionalFormatting sqref="M84">
    <cfRule type="cellIs" dxfId="1458" priority="148" operator="equal">
      <formula>"PR5"</formula>
    </cfRule>
    <cfRule type="cellIs" dxfId="1457" priority="149" operator="equal">
      <formula>"PR4"</formula>
    </cfRule>
    <cfRule type="cellIs" dxfId="1456" priority="150" operator="equal">
      <formula>"PR3"</formula>
    </cfRule>
    <cfRule type="cellIs" dxfId="1455" priority="151" operator="equal">
      <formula>"PR2"</formula>
    </cfRule>
  </conditionalFormatting>
  <conditionalFormatting sqref="O84">
    <cfRule type="cellIs" dxfId="1454" priority="144" operator="equal">
      <formula>"PR5"</formula>
    </cfRule>
    <cfRule type="cellIs" dxfId="1453" priority="145" operator="equal">
      <formula>"PR4"</formula>
    </cfRule>
    <cfRule type="cellIs" dxfId="1452" priority="146" operator="equal">
      <formula>"PR3"</formula>
    </cfRule>
    <cfRule type="cellIs" dxfId="1451" priority="147" operator="equal">
      <formula>"PR2"</formula>
    </cfRule>
  </conditionalFormatting>
  <conditionalFormatting sqref="Q84">
    <cfRule type="cellIs" dxfId="1450" priority="140" operator="equal">
      <formula>"PR5"</formula>
    </cfRule>
    <cfRule type="cellIs" dxfId="1449" priority="141" operator="equal">
      <formula>"PR4"</formula>
    </cfRule>
    <cfRule type="cellIs" dxfId="1448" priority="142" operator="equal">
      <formula>"PR3"</formula>
    </cfRule>
    <cfRule type="cellIs" dxfId="1447" priority="143" operator="equal">
      <formula>"PR2"</formula>
    </cfRule>
  </conditionalFormatting>
  <conditionalFormatting sqref="S84">
    <cfRule type="cellIs" dxfId="1446" priority="136" operator="equal">
      <formula>"PR5"</formula>
    </cfRule>
    <cfRule type="cellIs" dxfId="1445" priority="137" operator="equal">
      <formula>"PR4"</formula>
    </cfRule>
    <cfRule type="cellIs" dxfId="1444" priority="138" operator="equal">
      <formula>"PR3"</formula>
    </cfRule>
    <cfRule type="cellIs" dxfId="1443" priority="139" operator="equal">
      <formula>"PR2"</formula>
    </cfRule>
  </conditionalFormatting>
  <conditionalFormatting sqref="U84">
    <cfRule type="cellIs" dxfId="1442" priority="132" operator="equal">
      <formula>"PR5"</formula>
    </cfRule>
    <cfRule type="cellIs" dxfId="1441" priority="133" operator="equal">
      <formula>"PR4"</formula>
    </cfRule>
    <cfRule type="cellIs" dxfId="1440" priority="134" operator="equal">
      <formula>"PR3"</formula>
    </cfRule>
    <cfRule type="cellIs" dxfId="1439" priority="135" operator="equal">
      <formula>"PR2"</formula>
    </cfRule>
  </conditionalFormatting>
  <conditionalFormatting sqref="P84">
    <cfRule type="cellIs" dxfId="1438" priority="131" operator="notEqual">
      <formula>"EPN0"</formula>
    </cfRule>
  </conditionalFormatting>
  <conditionalFormatting sqref="R84">
    <cfRule type="cellIs" dxfId="1437" priority="130" operator="notEqual">
      <formula>"EPN0"</formula>
    </cfRule>
  </conditionalFormatting>
  <conditionalFormatting sqref="T84">
    <cfRule type="cellIs" dxfId="1436" priority="129" operator="notEqual">
      <formula>"EPN0"</formula>
    </cfRule>
  </conditionalFormatting>
  <conditionalFormatting sqref="V84">
    <cfRule type="cellIs" dxfId="1435" priority="128" operator="notEqual">
      <formula>"EPN0"</formula>
    </cfRule>
  </conditionalFormatting>
  <conditionalFormatting sqref="W84">
    <cfRule type="cellIs" dxfId="1434" priority="124" operator="equal">
      <formula>"PR5"</formula>
    </cfRule>
    <cfRule type="cellIs" dxfId="1433" priority="125" operator="equal">
      <formula>"PR4"</formula>
    </cfRule>
    <cfRule type="cellIs" dxfId="1432" priority="126" operator="equal">
      <formula>"PR3"</formula>
    </cfRule>
    <cfRule type="cellIs" dxfId="1431" priority="127" operator="equal">
      <formula>"PR2"</formula>
    </cfRule>
  </conditionalFormatting>
  <conditionalFormatting sqref="X84">
    <cfRule type="cellIs" dxfId="1430" priority="123" operator="notEqual">
      <formula>"EPN0"</formula>
    </cfRule>
  </conditionalFormatting>
  <conditionalFormatting sqref="J105">
    <cfRule type="cellIs" dxfId="1429" priority="122" operator="notEqual">
      <formula>"EPN0"</formula>
    </cfRule>
  </conditionalFormatting>
  <conditionalFormatting sqref="I105">
    <cfRule type="cellIs" dxfId="1428" priority="118" operator="equal">
      <formula>"PR5"</formula>
    </cfRule>
    <cfRule type="cellIs" dxfId="1427" priority="119" operator="equal">
      <formula>"PR4"</formula>
    </cfRule>
    <cfRule type="cellIs" dxfId="1426" priority="120" operator="equal">
      <formula>"PR3"</formula>
    </cfRule>
    <cfRule type="cellIs" dxfId="1425" priority="121" operator="equal">
      <formula>"PR2"</formula>
    </cfRule>
  </conditionalFormatting>
  <conditionalFormatting sqref="K105">
    <cfRule type="cellIs" dxfId="1424" priority="114" operator="equal">
      <formula>"PR5"</formula>
    </cfRule>
    <cfRule type="cellIs" dxfId="1423" priority="115" operator="equal">
      <formula>"PR4"</formula>
    </cfRule>
    <cfRule type="cellIs" dxfId="1422" priority="116" operator="equal">
      <formula>"PR3"</formula>
    </cfRule>
    <cfRule type="cellIs" dxfId="1421" priority="117" operator="equal">
      <formula>"PR2"</formula>
    </cfRule>
  </conditionalFormatting>
  <conditionalFormatting sqref="L105">
    <cfRule type="cellIs" dxfId="1420" priority="113" operator="notEqual">
      <formula>"EPN0"</formula>
    </cfRule>
  </conditionalFormatting>
  <conditionalFormatting sqref="N105">
    <cfRule type="cellIs" dxfId="1419" priority="112" operator="notEqual">
      <formula>"EPN0"</formula>
    </cfRule>
  </conditionalFormatting>
  <conditionalFormatting sqref="M105">
    <cfRule type="cellIs" dxfId="1418" priority="108" operator="equal">
      <formula>"PR5"</formula>
    </cfRule>
    <cfRule type="cellIs" dxfId="1417" priority="109" operator="equal">
      <formula>"PR4"</formula>
    </cfRule>
    <cfRule type="cellIs" dxfId="1416" priority="110" operator="equal">
      <formula>"PR3"</formula>
    </cfRule>
    <cfRule type="cellIs" dxfId="1415" priority="111" operator="equal">
      <formula>"PR2"</formula>
    </cfRule>
  </conditionalFormatting>
  <conditionalFormatting sqref="O105">
    <cfRule type="cellIs" dxfId="1414" priority="104" operator="equal">
      <formula>"PR5"</formula>
    </cfRule>
    <cfRule type="cellIs" dxfId="1413" priority="105" operator="equal">
      <formula>"PR4"</formula>
    </cfRule>
    <cfRule type="cellIs" dxfId="1412" priority="106" operator="equal">
      <formula>"PR3"</formula>
    </cfRule>
    <cfRule type="cellIs" dxfId="1411" priority="107" operator="equal">
      <formula>"PR2"</formula>
    </cfRule>
  </conditionalFormatting>
  <conditionalFormatting sqref="Q105">
    <cfRule type="cellIs" dxfId="1410" priority="100" operator="equal">
      <formula>"PR5"</formula>
    </cfRule>
    <cfRule type="cellIs" dxfId="1409" priority="101" operator="equal">
      <formula>"PR4"</formula>
    </cfRule>
    <cfRule type="cellIs" dxfId="1408" priority="102" operator="equal">
      <formula>"PR3"</formula>
    </cfRule>
    <cfRule type="cellIs" dxfId="1407" priority="103" operator="equal">
      <formula>"PR2"</formula>
    </cfRule>
  </conditionalFormatting>
  <conditionalFormatting sqref="S105">
    <cfRule type="cellIs" dxfId="1406" priority="96" operator="equal">
      <formula>"PR5"</formula>
    </cfRule>
    <cfRule type="cellIs" dxfId="1405" priority="97" operator="equal">
      <formula>"PR4"</formula>
    </cfRule>
    <cfRule type="cellIs" dxfId="1404" priority="98" operator="equal">
      <formula>"PR3"</formula>
    </cfRule>
    <cfRule type="cellIs" dxfId="1403" priority="99" operator="equal">
      <formula>"PR2"</formula>
    </cfRule>
  </conditionalFormatting>
  <conditionalFormatting sqref="U105">
    <cfRule type="cellIs" dxfId="1402" priority="92" operator="equal">
      <formula>"PR5"</formula>
    </cfRule>
    <cfRule type="cellIs" dxfId="1401" priority="93" operator="equal">
      <formula>"PR4"</formula>
    </cfRule>
    <cfRule type="cellIs" dxfId="1400" priority="94" operator="equal">
      <formula>"PR3"</formula>
    </cfRule>
    <cfRule type="cellIs" dxfId="1399" priority="95" operator="equal">
      <formula>"PR2"</formula>
    </cfRule>
  </conditionalFormatting>
  <conditionalFormatting sqref="P105">
    <cfRule type="cellIs" dxfId="1398" priority="91" operator="notEqual">
      <formula>"EPN0"</formula>
    </cfRule>
  </conditionalFormatting>
  <conditionalFormatting sqref="R105">
    <cfRule type="cellIs" dxfId="1397" priority="90" operator="notEqual">
      <formula>"EPN0"</formula>
    </cfRule>
  </conditionalFormatting>
  <conditionalFormatting sqref="T105">
    <cfRule type="cellIs" dxfId="1396" priority="89" operator="notEqual">
      <formula>"EPN0"</formula>
    </cfRule>
  </conditionalFormatting>
  <conditionalFormatting sqref="V105">
    <cfRule type="cellIs" dxfId="1395" priority="88" operator="notEqual">
      <formula>"EPN0"</formula>
    </cfRule>
  </conditionalFormatting>
  <conditionalFormatting sqref="W105">
    <cfRule type="cellIs" dxfId="1394" priority="84" operator="equal">
      <formula>"PR5"</formula>
    </cfRule>
    <cfRule type="cellIs" dxfId="1393" priority="85" operator="equal">
      <formula>"PR4"</formula>
    </cfRule>
    <cfRule type="cellIs" dxfId="1392" priority="86" operator="equal">
      <formula>"PR3"</formula>
    </cfRule>
    <cfRule type="cellIs" dxfId="1391" priority="87" operator="equal">
      <formula>"PR2"</formula>
    </cfRule>
  </conditionalFormatting>
  <conditionalFormatting sqref="X105">
    <cfRule type="cellIs" dxfId="1390" priority="83" operator="notEqual">
      <formula>"EPN0"</formula>
    </cfRule>
  </conditionalFormatting>
  <conditionalFormatting sqref="AE5:AE14 AE27:AE36 AE48:AE57 AE69:AE78 AE90:AE99 AE16:AE19 AE38:AE41 AE59:AE62 AE80:AE83 AE101:AE104">
    <cfRule type="cellIs" dxfId="1389" priority="273" operator="greaterThanOrEqual">
      <formula>2</formula>
    </cfRule>
    <cfRule type="cellIs" dxfId="1388" priority="274" operator="lessThan">
      <formula>2</formula>
    </cfRule>
  </conditionalFormatting>
  <conditionalFormatting sqref="C112:D120 Y27:AD27 M33:AD41 Y32:AD32 D69:X73 D75:X78 D74:Z74 E27:H41 I28:AD31 AA69:AD83 D90:AD104 E5:AD19 E48:AD62 D80:X83 D79:Z79">
    <cfRule type="cellIs" dxfId="1387" priority="275" operator="equal">
      <formula>"d"</formula>
    </cfRule>
    <cfRule type="cellIs" dxfId="1386" priority="276" operator="equal">
      <formula>9</formula>
    </cfRule>
    <cfRule type="cellIs" dxfId="1385" priority="277" operator="equal">
      <formula>8</formula>
    </cfRule>
    <cfRule type="cellIs" dxfId="1384" priority="278" operator="equal">
      <formula>7</formula>
    </cfRule>
    <cfRule type="cellIs" dxfId="1383" priority="279" operator="equal">
      <formula>6</formula>
    </cfRule>
    <cfRule type="cellIs" dxfId="1382" priority="280" operator="equal">
      <formula>5</formula>
    </cfRule>
    <cfRule type="cellIs" dxfId="1381" priority="281" operator="equal">
      <formula>4</formula>
    </cfRule>
    <cfRule type="cellIs" dxfId="1380" priority="282" operator="equal">
      <formula>3</formula>
    </cfRule>
    <cfRule type="cellIs" dxfId="1379" priority="283" operator="equal">
      <formula>2</formula>
    </cfRule>
    <cfRule type="cellIs" dxfId="1378" priority="284" operator="equal">
      <formula>1</formula>
    </cfRule>
  </conditionalFormatting>
  <conditionalFormatting sqref="C121:D122">
    <cfRule type="cellIs" dxfId="1377" priority="73" operator="equal">
      <formula>"d"</formula>
    </cfRule>
    <cfRule type="cellIs" dxfId="1376" priority="74" operator="equal">
      <formula>9</formula>
    </cfRule>
    <cfRule type="cellIs" dxfId="1375" priority="75" operator="equal">
      <formula>8</formula>
    </cfRule>
    <cfRule type="cellIs" dxfId="1374" priority="76" operator="equal">
      <formula>7</formula>
    </cfRule>
    <cfRule type="cellIs" dxfId="1373" priority="77" operator="equal">
      <formula>6</formula>
    </cfRule>
    <cfRule type="cellIs" dxfId="1372" priority="78" operator="equal">
      <formula>5</formula>
    </cfRule>
    <cfRule type="cellIs" dxfId="1371" priority="79" operator="equal">
      <formula>4</formula>
    </cfRule>
    <cfRule type="cellIs" dxfId="1370" priority="80" operator="equal">
      <formula>3</formula>
    </cfRule>
    <cfRule type="cellIs" dxfId="1369" priority="81" operator="equal">
      <formula>2</formula>
    </cfRule>
    <cfRule type="cellIs" dxfId="1368" priority="82" operator="equal">
      <formula>1</formula>
    </cfRule>
  </conditionalFormatting>
  <conditionalFormatting sqref="C112:D122 Y27:AD27 M33:AD41 Y32:AD32 D69:X73 D75:X78 D74:Z74 D27:H41 I28:AD31 AA69:AD83 E90:AD104 D5:AD19 D48:AD62 D80:X83 D79:Z79">
    <cfRule type="cellIs" dxfId="1367" priority="72" operator="equal">
      <formula>"t"</formula>
    </cfRule>
  </conditionalFormatting>
  <conditionalFormatting sqref="C5:C19 C27:C41 C48:C62 C69:C83 C90:C104">
    <cfRule type="cellIs" dxfId="1366" priority="71" operator="equal">
      <formula>"abs"</formula>
    </cfRule>
  </conditionalFormatting>
  <conditionalFormatting sqref="Y85:Z85">
    <cfRule type="colorScale" priority="5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Y84">
    <cfRule type="cellIs" dxfId="1365" priority="54" operator="equal">
      <formula>"PR5"</formula>
    </cfRule>
    <cfRule type="cellIs" dxfId="1364" priority="55" operator="equal">
      <formula>"PR4"</formula>
    </cfRule>
    <cfRule type="cellIs" dxfId="1363" priority="56" operator="equal">
      <formula>"PR3"</formula>
    </cfRule>
    <cfRule type="cellIs" dxfId="1362" priority="57" operator="equal">
      <formula>"PR2"</formula>
    </cfRule>
  </conditionalFormatting>
  <conditionalFormatting sqref="Z84">
    <cfRule type="cellIs" dxfId="1361" priority="53" operator="notEqual">
      <formula>"EPN0"</formula>
    </cfRule>
  </conditionalFormatting>
  <conditionalFormatting sqref="Y69:Z73 Y75:Z78 Y80:Z83">
    <cfRule type="cellIs" dxfId="1360" priority="43" operator="equal">
      <formula>"d"</formula>
    </cfRule>
    <cfRule type="cellIs" dxfId="1359" priority="44" operator="equal">
      <formula>9</formula>
    </cfRule>
    <cfRule type="cellIs" dxfId="1358" priority="45" operator="equal">
      <formula>8</formula>
    </cfRule>
    <cfRule type="cellIs" dxfId="1357" priority="46" operator="equal">
      <formula>7</formula>
    </cfRule>
    <cfRule type="cellIs" dxfId="1356" priority="47" operator="equal">
      <formula>6</formula>
    </cfRule>
    <cfRule type="cellIs" dxfId="1355" priority="48" operator="equal">
      <formula>5</formula>
    </cfRule>
    <cfRule type="cellIs" dxfId="1354" priority="49" operator="equal">
      <formula>4</formula>
    </cfRule>
    <cfRule type="cellIs" dxfId="1353" priority="50" operator="equal">
      <formula>3</formula>
    </cfRule>
    <cfRule type="cellIs" dxfId="1352" priority="51" operator="equal">
      <formula>2</formula>
    </cfRule>
    <cfRule type="cellIs" dxfId="1351" priority="52" operator="equal">
      <formula>1</formula>
    </cfRule>
  </conditionalFormatting>
  <conditionalFormatting sqref="Y69:Z73 Y75:Z78 Y80:Z83">
    <cfRule type="cellIs" dxfId="1350" priority="42" operator="equal">
      <formula>"t"</formula>
    </cfRule>
  </conditionalFormatting>
  <conditionalFormatting sqref="I43:J43">
    <cfRule type="colorScale" priority="4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43:L43">
    <cfRule type="colorScale" priority="4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42">
    <cfRule type="cellIs" dxfId="1349" priority="26" operator="equal">
      <formula>"PR5"</formula>
    </cfRule>
    <cfRule type="cellIs" dxfId="1348" priority="27" operator="equal">
      <formula>"PR4"</formula>
    </cfRule>
    <cfRule type="cellIs" dxfId="1347" priority="28" operator="equal">
      <formula>"PR3"</formula>
    </cfRule>
    <cfRule type="cellIs" dxfId="1346" priority="29" operator="equal">
      <formula>"PR2"</formula>
    </cfRule>
  </conditionalFormatting>
  <conditionalFormatting sqref="K42">
    <cfRule type="cellIs" dxfId="1345" priority="22" operator="equal">
      <formula>"PR5"</formula>
    </cfRule>
    <cfRule type="cellIs" dxfId="1344" priority="23" operator="equal">
      <formula>"PR4"</formula>
    </cfRule>
    <cfRule type="cellIs" dxfId="1343" priority="24" operator="equal">
      <formula>"PR3"</formula>
    </cfRule>
    <cfRule type="cellIs" dxfId="1342" priority="25" operator="equal">
      <formula>"PR2"</formula>
    </cfRule>
  </conditionalFormatting>
  <conditionalFormatting sqref="J42">
    <cfRule type="cellIs" dxfId="1341" priority="21" operator="notEqual">
      <formula>"EPN0"</formula>
    </cfRule>
  </conditionalFormatting>
  <conditionalFormatting sqref="L42">
    <cfRule type="cellIs" dxfId="1340" priority="20" operator="notEqual">
      <formula>"EPN0"</formula>
    </cfRule>
  </conditionalFormatting>
  <conditionalFormatting sqref="I27:X27 I33:L41 I32:X32">
    <cfRule type="cellIs" dxfId="1339" priority="30" operator="equal">
      <formula>"d"</formula>
    </cfRule>
    <cfRule type="cellIs" dxfId="1338" priority="31" operator="equal">
      <formula>9</formula>
    </cfRule>
    <cfRule type="cellIs" dxfId="1337" priority="32" operator="equal">
      <formula>8</formula>
    </cfRule>
    <cfRule type="cellIs" dxfId="1336" priority="33" operator="equal">
      <formula>7</formula>
    </cfRule>
    <cfRule type="cellIs" dxfId="1335" priority="34" operator="equal">
      <formula>6</formula>
    </cfRule>
    <cfRule type="cellIs" dxfId="1334" priority="35" operator="equal">
      <formula>5</formula>
    </cfRule>
    <cfRule type="cellIs" dxfId="1333" priority="36" operator="equal">
      <formula>4</formula>
    </cfRule>
    <cfRule type="cellIs" dxfId="1332" priority="37" operator="equal">
      <formula>3</formula>
    </cfRule>
    <cfRule type="cellIs" dxfId="1331" priority="38" operator="equal">
      <formula>2</formula>
    </cfRule>
    <cfRule type="cellIs" dxfId="1330" priority="39" operator="equal">
      <formula>1</formula>
    </cfRule>
  </conditionalFormatting>
  <conditionalFormatting sqref="I27:X27 I33:L41 I32:X32">
    <cfRule type="cellIs" dxfId="1329" priority="19" operator="equal">
      <formula>"t"</formula>
    </cfRule>
  </conditionalFormatting>
  <conditionalFormatting sqref="AH90:AH99 AH69:AH78 AH48:AH57 AH27:AH36 AH5:AH14 AH16:AH19 AH38:AH41 AH59:AH62 AH80:AH83 AH101:AH104">
    <cfRule type="colorScale" priority="353">
      <colorScale>
        <cfvo type="num" val="1"/>
        <cfvo type="max"/>
        <color theme="6"/>
        <color theme="9"/>
      </colorScale>
    </cfRule>
  </conditionalFormatting>
  <conditionalFormatting sqref="AI90:AI104 AI69:AI83 AI48:AI57 AI27:AI41 AI5:AI19 AI59:AI62">
    <cfRule type="colorScale" priority="359">
      <colorScale>
        <cfvo type="num" val="1"/>
        <cfvo type="max"/>
        <color theme="6"/>
        <color theme="9"/>
      </colorScale>
    </cfRule>
  </conditionalFormatting>
  <conditionalFormatting sqref="AH15">
    <cfRule type="colorScale" priority="18">
      <colorScale>
        <cfvo type="num" val="1"/>
        <cfvo type="max"/>
        <color theme="6"/>
        <color theme="9"/>
      </colorScale>
    </cfRule>
  </conditionalFormatting>
  <conditionalFormatting sqref="AH37">
    <cfRule type="colorScale" priority="17">
      <colorScale>
        <cfvo type="num" val="1"/>
        <cfvo type="max"/>
        <color theme="6"/>
        <color theme="9"/>
      </colorScale>
    </cfRule>
  </conditionalFormatting>
  <conditionalFormatting sqref="AH58">
    <cfRule type="colorScale" priority="15">
      <colorScale>
        <cfvo type="num" val="1"/>
        <cfvo type="max"/>
        <color theme="6"/>
        <color theme="9"/>
      </colorScale>
    </cfRule>
  </conditionalFormatting>
  <conditionalFormatting sqref="AI58">
    <cfRule type="colorScale" priority="16">
      <colorScale>
        <cfvo type="num" val="1"/>
        <cfvo type="max"/>
        <color theme="6"/>
        <color theme="9"/>
      </colorScale>
    </cfRule>
  </conditionalFormatting>
  <conditionalFormatting sqref="AH79">
    <cfRule type="colorScale" priority="14">
      <colorScale>
        <cfvo type="num" val="1"/>
        <cfvo type="max"/>
        <color theme="6"/>
        <color theme="9"/>
      </colorScale>
    </cfRule>
  </conditionalFormatting>
  <conditionalFormatting sqref="AH100">
    <cfRule type="colorScale" priority="13">
      <colorScale>
        <cfvo type="num" val="1"/>
        <cfvo type="max"/>
        <color theme="6"/>
        <color theme="9"/>
      </colorScale>
    </cfRule>
  </conditionalFormatting>
  <conditionalFormatting sqref="AE100">
    <cfRule type="cellIs" dxfId="1328" priority="1" operator="greaterThanOrEqual">
      <formula>2</formula>
    </cfRule>
    <cfRule type="cellIs" dxfId="1327" priority="2" operator="lessThan">
      <formula>2</formula>
    </cfRule>
  </conditionalFormatting>
  <conditionalFormatting sqref="AE15">
    <cfRule type="cellIs" dxfId="1326" priority="9" operator="greaterThanOrEqual">
      <formula>2</formula>
    </cfRule>
    <cfRule type="cellIs" dxfId="1325" priority="10" operator="lessThan">
      <formula>2</formula>
    </cfRule>
  </conditionalFormatting>
  <conditionalFormatting sqref="AE37">
    <cfRule type="cellIs" dxfId="1324" priority="7" operator="greaterThanOrEqual">
      <formula>2</formula>
    </cfRule>
    <cfRule type="cellIs" dxfId="1323" priority="8" operator="lessThan">
      <formula>2</formula>
    </cfRule>
  </conditionalFormatting>
  <conditionalFormatting sqref="AE58">
    <cfRule type="cellIs" dxfId="1322" priority="5" operator="greaterThanOrEqual">
      <formula>2</formula>
    </cfRule>
    <cfRule type="cellIs" dxfId="1321" priority="6" operator="lessThan">
      <formula>2</formula>
    </cfRule>
  </conditionalFormatting>
  <conditionalFormatting sqref="AE79">
    <cfRule type="cellIs" dxfId="1320" priority="3" operator="greaterThanOrEqual">
      <formula>2</formula>
    </cfRule>
    <cfRule type="cellIs" dxfId="1319" priority="4" operator="lessThan">
      <formula>2</formula>
    </cfRule>
  </conditionalFormatting>
  <printOptions horizontalCentered="1" verticalCentered="1"/>
  <pageMargins left="0" right="0" top="0" bottom="0" header="0" footer="0"/>
  <pageSetup paperSize="9" scale="50" fitToHeight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M123"/>
  <sheetViews>
    <sheetView topLeftCell="B64" zoomScale="75" zoomScaleNormal="75" workbookViewId="0">
      <selection activeCell="Q78" sqref="Q78"/>
    </sheetView>
  </sheetViews>
  <sheetFormatPr baseColWidth="10" defaultColWidth="11.42578125" defaultRowHeight="12.75" x14ac:dyDescent="0.2"/>
  <cols>
    <col min="1" max="1" width="4.28515625" style="35" hidden="1" customWidth="1"/>
    <col min="2" max="2" width="7.28515625" style="35" customWidth="1"/>
    <col min="3" max="5" width="4.28515625" style="35" customWidth="1"/>
    <col min="6" max="6" width="4.7109375" style="35" customWidth="1"/>
    <col min="7" max="12" width="5.5703125" style="35" customWidth="1"/>
    <col min="13" max="24" width="7.28515625" style="35" customWidth="1"/>
    <col min="25" max="28" width="5.5703125" style="35" customWidth="1"/>
    <col min="29" max="31" width="1.7109375" style="35" customWidth="1"/>
    <col min="32" max="32" width="13.5703125" style="35" customWidth="1"/>
    <col min="33" max="33" width="2.28515625" style="35" customWidth="1"/>
    <col min="34" max="34" width="8" style="35" customWidth="1"/>
    <col min="35" max="35" width="9" style="35" customWidth="1"/>
    <col min="36" max="16384" width="11.42578125" style="35"/>
  </cols>
  <sheetData>
    <row r="1" spans="1:39" ht="31.5" customHeight="1" thickBot="1" x14ac:dyDescent="0.25">
      <c r="B1" s="36" t="s">
        <v>22</v>
      </c>
      <c r="C1" s="121"/>
      <c r="D1" s="121"/>
      <c r="E1" s="121"/>
      <c r="F1" s="121"/>
      <c r="G1" s="121"/>
      <c r="H1" s="130" t="s">
        <v>73</v>
      </c>
      <c r="I1" s="130"/>
      <c r="J1" s="130"/>
      <c r="K1" s="121"/>
      <c r="L1" s="121"/>
      <c r="M1" s="131" t="s">
        <v>24</v>
      </c>
      <c r="N1" s="131"/>
      <c r="O1" s="132">
        <v>43668</v>
      </c>
      <c r="P1" s="132"/>
      <c r="Q1" s="132"/>
      <c r="R1" s="132"/>
      <c r="S1" s="133" t="s">
        <v>25</v>
      </c>
      <c r="T1" s="133"/>
      <c r="U1" s="134">
        <v>43673</v>
      </c>
      <c r="V1" s="134"/>
      <c r="W1" s="134"/>
      <c r="X1" s="134"/>
      <c r="Y1" s="134"/>
      <c r="Z1" s="38">
        <f>O1</f>
        <v>43668</v>
      </c>
      <c r="AA1" s="39">
        <f>U1</f>
        <v>43673</v>
      </c>
      <c r="AB1" s="40">
        <f>I1</f>
        <v>0</v>
      </c>
      <c r="AC1" s="36"/>
      <c r="AD1" s="41"/>
      <c r="AF1" s="137" t="s">
        <v>26</v>
      </c>
      <c r="AG1" s="138"/>
      <c r="AH1" s="138"/>
      <c r="AI1" s="138"/>
    </row>
    <row r="2" spans="1:39" ht="4.5" customHeight="1" thickBot="1" x14ac:dyDescent="0.25"/>
    <row r="3" spans="1:39" s="42" customFormat="1" ht="24" thickBot="1" x14ac:dyDescent="0.4">
      <c r="B3" s="43"/>
      <c r="C3" s="141" t="s">
        <v>27</v>
      </c>
      <c r="D3" s="141"/>
      <c r="E3" s="141"/>
      <c r="F3" s="141"/>
      <c r="G3" s="141"/>
      <c r="H3" s="142">
        <f>O1+1</f>
        <v>43669</v>
      </c>
      <c r="I3" s="142"/>
      <c r="J3" s="143" t="s">
        <v>81</v>
      </c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F3" s="144" t="s">
        <v>29</v>
      </c>
      <c r="AG3" s="145"/>
      <c r="AH3" s="44" t="s">
        <v>30</v>
      </c>
      <c r="AI3" s="44" t="s">
        <v>31</v>
      </c>
      <c r="AK3" s="45"/>
    </row>
    <row r="4" spans="1:39" ht="3.75" customHeight="1" thickBot="1" x14ac:dyDescent="0.25"/>
    <row r="5" spans="1:39" ht="14.1" customHeight="1" thickBot="1" x14ac:dyDescent="0.25">
      <c r="A5" s="46"/>
      <c r="B5" s="47" t="s">
        <v>32</v>
      </c>
      <c r="C5" s="48"/>
      <c r="D5" s="48"/>
      <c r="E5" s="49"/>
      <c r="F5" s="49"/>
      <c r="G5" s="49"/>
      <c r="H5" s="49"/>
      <c r="I5" s="49"/>
      <c r="J5" s="49"/>
      <c r="K5" s="117"/>
      <c r="L5" s="117"/>
      <c r="M5" s="50">
        <v>5</v>
      </c>
      <c r="N5" s="53">
        <v>5</v>
      </c>
      <c r="O5" s="50">
        <v>5</v>
      </c>
      <c r="P5" s="53">
        <v>5</v>
      </c>
      <c r="Q5" s="50">
        <v>5</v>
      </c>
      <c r="R5" s="53">
        <v>5</v>
      </c>
      <c r="S5" s="50">
        <v>5</v>
      </c>
      <c r="T5" s="53">
        <v>5</v>
      </c>
      <c r="U5" s="50">
        <v>5</v>
      </c>
      <c r="V5" s="53">
        <v>5</v>
      </c>
      <c r="W5" s="50">
        <v>5</v>
      </c>
      <c r="X5" s="53">
        <v>5</v>
      </c>
      <c r="Y5" s="50">
        <v>5</v>
      </c>
      <c r="Z5" s="53">
        <v>5</v>
      </c>
      <c r="AA5" s="98"/>
      <c r="AB5" s="98"/>
      <c r="AC5" s="48" t="s">
        <v>33</v>
      </c>
      <c r="AD5" s="49"/>
      <c r="AE5" s="48" t="str">
        <f t="shared" ref="AE5:AE19" si="0">IF(COUNTIF(M5:P5,5)=4,"-",COUNTIF(E5:AD5,9))</f>
        <v>-</v>
      </c>
      <c r="AF5" s="54" t="s">
        <v>32</v>
      </c>
      <c r="AG5" s="55"/>
      <c r="AH5" s="56">
        <f t="shared" ref="AH5:AH18" si="1">((COUNTIF(F5:AB5,8))+(COUNTIF(F5:AB5,1))+(COUNTIF(F5:AB5,2))+(COUNTIF(F5:AB5,3))+(COUNTIF(F5:AB5,4)))/2</f>
        <v>0</v>
      </c>
      <c r="AI5" s="57">
        <f t="shared" ref="AI5:AI14" si="2">AH5+AH27+AH48+AH69+AH90</f>
        <v>0</v>
      </c>
      <c r="AM5" s="58"/>
    </row>
    <row r="6" spans="1:39" ht="14.1" customHeight="1" thickBot="1" x14ac:dyDescent="0.25">
      <c r="A6" s="46"/>
      <c r="B6" s="47" t="s">
        <v>34</v>
      </c>
      <c r="C6" s="48"/>
      <c r="D6" s="48"/>
      <c r="E6" s="49"/>
      <c r="F6" s="49"/>
      <c r="G6" s="49"/>
      <c r="H6" s="49"/>
      <c r="I6" s="49"/>
      <c r="J6" s="49"/>
      <c r="K6" s="117"/>
      <c r="L6" s="117"/>
      <c r="M6" s="50">
        <v>5</v>
      </c>
      <c r="N6" s="53">
        <v>5</v>
      </c>
      <c r="O6" s="50">
        <v>5</v>
      </c>
      <c r="P6" s="53">
        <v>5</v>
      </c>
      <c r="Q6" s="50">
        <v>5</v>
      </c>
      <c r="R6" s="53">
        <v>5</v>
      </c>
      <c r="S6" s="50">
        <v>5</v>
      </c>
      <c r="T6" s="53">
        <v>5</v>
      </c>
      <c r="U6" s="50">
        <v>5</v>
      </c>
      <c r="V6" s="53">
        <v>5</v>
      </c>
      <c r="W6" s="50">
        <v>5</v>
      </c>
      <c r="X6" s="53">
        <v>5</v>
      </c>
      <c r="Y6" s="50">
        <v>5</v>
      </c>
      <c r="Z6" s="51">
        <v>5</v>
      </c>
      <c r="AA6" s="98"/>
      <c r="AB6" s="98"/>
      <c r="AC6" s="48"/>
      <c r="AD6" s="48"/>
      <c r="AE6" s="48" t="str">
        <f t="shared" si="0"/>
        <v>-</v>
      </c>
      <c r="AF6" s="54" t="s">
        <v>34</v>
      </c>
      <c r="AG6" s="55"/>
      <c r="AH6" s="56">
        <f t="shared" si="1"/>
        <v>0</v>
      </c>
      <c r="AI6" s="57">
        <f t="shared" si="2"/>
        <v>0</v>
      </c>
    </row>
    <row r="7" spans="1:39" ht="14.1" customHeight="1" thickBot="1" x14ac:dyDescent="0.25">
      <c r="A7" s="46"/>
      <c r="B7" s="47" t="s">
        <v>35</v>
      </c>
      <c r="C7" s="48"/>
      <c r="D7" s="48"/>
      <c r="E7" s="49"/>
      <c r="F7" s="49"/>
      <c r="G7" s="49"/>
      <c r="H7" s="49"/>
      <c r="I7" s="49"/>
      <c r="J7" s="49"/>
      <c r="K7" s="117"/>
      <c r="L7" s="117"/>
      <c r="M7" s="50" t="s">
        <v>33</v>
      </c>
      <c r="N7" s="53" t="s">
        <v>33</v>
      </c>
      <c r="O7" s="50">
        <v>9</v>
      </c>
      <c r="P7" s="51">
        <v>9</v>
      </c>
      <c r="Q7" s="52"/>
      <c r="R7" s="53"/>
      <c r="S7" s="50">
        <v>8</v>
      </c>
      <c r="T7" s="51">
        <v>8</v>
      </c>
      <c r="U7" s="52">
        <v>1</v>
      </c>
      <c r="V7" s="53">
        <v>1</v>
      </c>
      <c r="W7" s="50">
        <v>1</v>
      </c>
      <c r="X7" s="51">
        <v>1</v>
      </c>
      <c r="Y7" s="52">
        <v>5</v>
      </c>
      <c r="Z7" s="51">
        <v>5</v>
      </c>
      <c r="AA7" s="98"/>
      <c r="AB7" s="98"/>
      <c r="AC7" s="48"/>
      <c r="AD7" s="48"/>
      <c r="AE7" s="48">
        <f t="shared" si="0"/>
        <v>2</v>
      </c>
      <c r="AF7" s="54" t="s">
        <v>35</v>
      </c>
      <c r="AG7" s="55"/>
      <c r="AH7" s="56">
        <f t="shared" si="1"/>
        <v>3</v>
      </c>
      <c r="AI7" s="57">
        <f t="shared" si="2"/>
        <v>10</v>
      </c>
    </row>
    <row r="8" spans="1:39" ht="14.1" customHeight="1" thickBot="1" x14ac:dyDescent="0.25">
      <c r="A8" s="46"/>
      <c r="B8" s="47" t="s">
        <v>37</v>
      </c>
      <c r="C8" s="48"/>
      <c r="D8" s="48"/>
      <c r="E8" s="49"/>
      <c r="F8" s="49"/>
      <c r="G8" s="49"/>
      <c r="H8" s="49"/>
      <c r="I8" s="49"/>
      <c r="J8" s="49"/>
      <c r="K8" s="117"/>
      <c r="L8" s="117"/>
      <c r="M8" s="50">
        <v>9</v>
      </c>
      <c r="N8" s="51">
        <v>9</v>
      </c>
      <c r="O8" s="52">
        <v>2</v>
      </c>
      <c r="P8" s="53">
        <v>2</v>
      </c>
      <c r="Q8" s="50">
        <v>2</v>
      </c>
      <c r="R8" s="51">
        <v>2</v>
      </c>
      <c r="S8" s="52" t="s">
        <v>33</v>
      </c>
      <c r="T8" s="53" t="s">
        <v>33</v>
      </c>
      <c r="U8" s="50" t="s">
        <v>33</v>
      </c>
      <c r="V8" s="51" t="s">
        <v>33</v>
      </c>
      <c r="W8" s="52">
        <v>2</v>
      </c>
      <c r="X8" s="51">
        <v>2</v>
      </c>
      <c r="Y8" s="52">
        <v>2</v>
      </c>
      <c r="Z8" s="51">
        <v>2</v>
      </c>
      <c r="AA8" s="98"/>
      <c r="AB8" s="98"/>
      <c r="AC8" s="48"/>
      <c r="AD8" s="48"/>
      <c r="AE8" s="48">
        <f t="shared" si="0"/>
        <v>2</v>
      </c>
      <c r="AF8" s="54" t="s">
        <v>37</v>
      </c>
      <c r="AG8" s="55"/>
      <c r="AH8" s="56">
        <f t="shared" si="1"/>
        <v>4</v>
      </c>
      <c r="AI8" s="57">
        <f t="shared" si="2"/>
        <v>12</v>
      </c>
    </row>
    <row r="9" spans="1:39" ht="14.1" customHeight="1" thickBot="1" x14ac:dyDescent="0.25">
      <c r="A9" s="46"/>
      <c r="B9" s="47" t="s">
        <v>38</v>
      </c>
      <c r="C9" s="48"/>
      <c r="D9" s="48"/>
      <c r="E9" s="49"/>
      <c r="F9" s="49"/>
      <c r="G9" s="49"/>
      <c r="H9" s="49"/>
      <c r="I9" s="49"/>
      <c r="J9" s="49"/>
      <c r="K9" s="117"/>
      <c r="L9" s="117"/>
      <c r="M9" s="50">
        <v>1</v>
      </c>
      <c r="N9" s="51">
        <v>1</v>
      </c>
      <c r="O9" s="52">
        <v>9</v>
      </c>
      <c r="P9" s="53">
        <v>9</v>
      </c>
      <c r="Q9" s="50"/>
      <c r="R9" s="51"/>
      <c r="S9" s="52"/>
      <c r="T9" s="53"/>
      <c r="U9" s="50">
        <v>8</v>
      </c>
      <c r="V9" s="51">
        <v>8</v>
      </c>
      <c r="W9" s="52">
        <v>1</v>
      </c>
      <c r="X9" s="51">
        <v>1</v>
      </c>
      <c r="Y9" s="52">
        <v>1</v>
      </c>
      <c r="Z9" s="51">
        <v>1</v>
      </c>
      <c r="AA9" s="98"/>
      <c r="AB9" s="98"/>
      <c r="AC9" s="48"/>
      <c r="AD9" s="59"/>
      <c r="AE9" s="48">
        <f t="shared" si="0"/>
        <v>2</v>
      </c>
      <c r="AF9" s="54" t="s">
        <v>38</v>
      </c>
      <c r="AG9" s="55"/>
      <c r="AH9" s="56">
        <f t="shared" si="1"/>
        <v>4</v>
      </c>
      <c r="AI9" s="57">
        <f t="shared" si="2"/>
        <v>10</v>
      </c>
    </row>
    <row r="10" spans="1:39" ht="14.1" customHeight="1" thickBot="1" x14ac:dyDescent="0.25">
      <c r="A10" s="46"/>
      <c r="B10" s="47" t="s">
        <v>39</v>
      </c>
      <c r="C10" s="48"/>
      <c r="D10" s="48"/>
      <c r="E10" s="49"/>
      <c r="F10" s="49"/>
      <c r="G10" s="49"/>
      <c r="H10" s="49"/>
      <c r="I10" s="49"/>
      <c r="J10" s="49"/>
      <c r="K10" s="117"/>
      <c r="L10" s="117"/>
      <c r="M10" s="50">
        <v>5</v>
      </c>
      <c r="N10" s="53">
        <v>5</v>
      </c>
      <c r="O10" s="50">
        <v>5</v>
      </c>
      <c r="P10" s="53">
        <v>5</v>
      </c>
      <c r="Q10" s="50">
        <v>5</v>
      </c>
      <c r="R10" s="53">
        <v>5</v>
      </c>
      <c r="S10" s="50">
        <v>5</v>
      </c>
      <c r="T10" s="53">
        <v>5</v>
      </c>
      <c r="U10" s="50">
        <v>5</v>
      </c>
      <c r="V10" s="53">
        <v>5</v>
      </c>
      <c r="W10" s="50">
        <v>5</v>
      </c>
      <c r="X10" s="53">
        <v>5</v>
      </c>
      <c r="Y10" s="52">
        <v>5</v>
      </c>
      <c r="Z10" s="51">
        <v>5</v>
      </c>
      <c r="AA10" s="98"/>
      <c r="AB10" s="98"/>
      <c r="AC10" s="48"/>
      <c r="AD10" s="59"/>
      <c r="AE10" s="48" t="str">
        <f t="shared" si="0"/>
        <v>-</v>
      </c>
      <c r="AF10" s="54" t="s">
        <v>39</v>
      </c>
      <c r="AG10" s="55"/>
      <c r="AH10" s="56">
        <f t="shared" si="1"/>
        <v>0</v>
      </c>
      <c r="AI10" s="57">
        <f t="shared" si="2"/>
        <v>0</v>
      </c>
    </row>
    <row r="11" spans="1:39" ht="14.1" customHeight="1" thickBot="1" x14ac:dyDescent="0.25">
      <c r="A11" s="46"/>
      <c r="B11" s="47" t="s">
        <v>40</v>
      </c>
      <c r="C11" s="48"/>
      <c r="D11" s="48"/>
      <c r="E11" s="49"/>
      <c r="F11" s="49"/>
      <c r="G11" s="49"/>
      <c r="H11" s="49"/>
      <c r="I11" s="49"/>
      <c r="J11" s="49"/>
      <c r="K11" s="117"/>
      <c r="L11" s="117"/>
      <c r="M11" s="50">
        <v>9</v>
      </c>
      <c r="N11" s="53">
        <v>9</v>
      </c>
      <c r="O11" s="50">
        <v>9</v>
      </c>
      <c r="P11" s="51">
        <v>9</v>
      </c>
      <c r="Q11" s="52">
        <v>1</v>
      </c>
      <c r="R11" s="53">
        <v>1</v>
      </c>
      <c r="S11" s="50">
        <v>1</v>
      </c>
      <c r="T11" s="51">
        <v>1</v>
      </c>
      <c r="U11" s="52" t="s">
        <v>33</v>
      </c>
      <c r="V11" s="53" t="s">
        <v>33</v>
      </c>
      <c r="W11" s="50" t="s">
        <v>33</v>
      </c>
      <c r="X11" s="51" t="s">
        <v>33</v>
      </c>
      <c r="Y11" s="52">
        <v>8</v>
      </c>
      <c r="Z11" s="51">
        <v>8</v>
      </c>
      <c r="AA11" s="98"/>
      <c r="AB11" s="98"/>
      <c r="AC11" s="48" t="s">
        <v>33</v>
      </c>
      <c r="AD11" s="48"/>
      <c r="AE11" s="48">
        <f t="shared" si="0"/>
        <v>4</v>
      </c>
      <c r="AF11" s="54" t="s">
        <v>40</v>
      </c>
      <c r="AG11" s="55"/>
      <c r="AH11" s="56">
        <f t="shared" si="1"/>
        <v>3</v>
      </c>
      <c r="AI11" s="57">
        <f t="shared" si="2"/>
        <v>8</v>
      </c>
    </row>
    <row r="12" spans="1:39" ht="14.1" customHeight="1" thickBot="1" x14ac:dyDescent="0.25">
      <c r="A12" s="46"/>
      <c r="B12" s="47" t="s">
        <v>41</v>
      </c>
      <c r="C12" s="48"/>
      <c r="D12" s="48"/>
      <c r="E12" s="49"/>
      <c r="F12" s="49"/>
      <c r="G12" s="49"/>
      <c r="H12" s="49"/>
      <c r="I12" s="49"/>
      <c r="J12" s="49"/>
      <c r="K12" s="117"/>
      <c r="L12" s="117"/>
      <c r="M12" s="50">
        <v>1</v>
      </c>
      <c r="N12" s="53">
        <v>1</v>
      </c>
      <c r="O12" s="50">
        <v>9</v>
      </c>
      <c r="P12" s="51">
        <v>9</v>
      </c>
      <c r="Q12" s="52" t="s">
        <v>33</v>
      </c>
      <c r="R12" s="53">
        <v>4</v>
      </c>
      <c r="S12" s="50">
        <v>4</v>
      </c>
      <c r="T12" s="51">
        <v>4</v>
      </c>
      <c r="U12" s="52">
        <v>1</v>
      </c>
      <c r="V12" s="53">
        <v>1</v>
      </c>
      <c r="W12" s="50" t="s">
        <v>33</v>
      </c>
      <c r="X12" s="51"/>
      <c r="Y12" s="52">
        <v>5</v>
      </c>
      <c r="Z12" s="51">
        <v>5</v>
      </c>
      <c r="AA12" s="98"/>
      <c r="AB12" s="98"/>
      <c r="AC12" s="48"/>
      <c r="AD12" s="48"/>
      <c r="AE12" s="48">
        <f t="shared" si="0"/>
        <v>2</v>
      </c>
      <c r="AF12" s="54" t="s">
        <v>41</v>
      </c>
      <c r="AG12" s="55"/>
      <c r="AH12" s="56">
        <f t="shared" si="1"/>
        <v>3.5</v>
      </c>
      <c r="AI12" s="57">
        <f t="shared" si="2"/>
        <v>14.5</v>
      </c>
    </row>
    <row r="13" spans="1:39" ht="14.1" customHeight="1" thickBot="1" x14ac:dyDescent="0.25">
      <c r="B13" s="47" t="s">
        <v>42</v>
      </c>
      <c r="C13" s="48"/>
      <c r="D13" s="60"/>
      <c r="E13" s="49"/>
      <c r="F13" s="49"/>
      <c r="G13" s="49"/>
      <c r="H13" s="49"/>
      <c r="I13" s="49"/>
      <c r="J13" s="49"/>
      <c r="K13" s="117"/>
      <c r="L13" s="117"/>
      <c r="M13" s="50">
        <v>6</v>
      </c>
      <c r="N13" s="53">
        <v>6</v>
      </c>
      <c r="O13" s="50">
        <v>9</v>
      </c>
      <c r="P13" s="51">
        <v>9</v>
      </c>
      <c r="Q13" s="52">
        <v>5</v>
      </c>
      <c r="R13" s="53">
        <v>5</v>
      </c>
      <c r="S13" s="50">
        <v>5</v>
      </c>
      <c r="T13" s="51">
        <v>5</v>
      </c>
      <c r="U13" s="52">
        <v>5</v>
      </c>
      <c r="V13" s="53">
        <v>5</v>
      </c>
      <c r="W13" s="50">
        <v>5</v>
      </c>
      <c r="X13" s="51">
        <v>5</v>
      </c>
      <c r="Y13" s="52">
        <v>5</v>
      </c>
      <c r="Z13" s="51">
        <v>5</v>
      </c>
      <c r="AA13" s="98"/>
      <c r="AB13" s="98"/>
      <c r="AC13" s="48"/>
      <c r="AD13" s="48"/>
      <c r="AE13" s="48">
        <f t="shared" si="0"/>
        <v>2</v>
      </c>
      <c r="AF13" s="54" t="s">
        <v>42</v>
      </c>
      <c r="AG13" s="61"/>
      <c r="AH13" s="56">
        <f t="shared" si="1"/>
        <v>0</v>
      </c>
      <c r="AI13" s="57">
        <f t="shared" si="2"/>
        <v>2</v>
      </c>
    </row>
    <row r="14" spans="1:39" ht="14.1" customHeight="1" thickBot="1" x14ac:dyDescent="0.25">
      <c r="B14" s="47" t="s">
        <v>43</v>
      </c>
      <c r="C14" s="48"/>
      <c r="D14" s="48"/>
      <c r="E14" s="49"/>
      <c r="F14" s="49"/>
      <c r="G14" s="49"/>
      <c r="H14" s="49"/>
      <c r="I14" s="49"/>
      <c r="J14" s="49"/>
      <c r="K14" s="117"/>
      <c r="L14" s="117"/>
      <c r="M14" s="50">
        <v>9</v>
      </c>
      <c r="N14" s="53">
        <v>9</v>
      </c>
      <c r="O14" s="50">
        <v>8</v>
      </c>
      <c r="P14" s="51">
        <v>8</v>
      </c>
      <c r="Q14" s="52">
        <v>1</v>
      </c>
      <c r="R14" s="53">
        <v>1</v>
      </c>
      <c r="S14" s="50">
        <v>1</v>
      </c>
      <c r="T14" s="51">
        <v>1</v>
      </c>
      <c r="U14" s="52" t="s">
        <v>33</v>
      </c>
      <c r="V14" s="53" t="s">
        <v>33</v>
      </c>
      <c r="W14" s="50" t="s">
        <v>33</v>
      </c>
      <c r="X14" s="51" t="s">
        <v>33</v>
      </c>
      <c r="Y14" s="52">
        <v>5</v>
      </c>
      <c r="Z14" s="51">
        <v>5</v>
      </c>
      <c r="AA14" s="98"/>
      <c r="AB14" s="98"/>
      <c r="AC14" s="48"/>
      <c r="AD14" s="48"/>
      <c r="AE14" s="48">
        <f t="shared" si="0"/>
        <v>2</v>
      </c>
      <c r="AF14" s="54" t="s">
        <v>43</v>
      </c>
      <c r="AG14" s="61"/>
      <c r="AH14" s="56">
        <f t="shared" si="1"/>
        <v>3</v>
      </c>
      <c r="AI14" s="57">
        <f t="shared" si="2"/>
        <v>15</v>
      </c>
    </row>
    <row r="15" spans="1:39" ht="14.1" customHeight="1" thickBot="1" x14ac:dyDescent="0.25">
      <c r="B15" s="47" t="s">
        <v>75</v>
      </c>
      <c r="C15" s="48" t="s">
        <v>36</v>
      </c>
      <c r="D15" s="48"/>
      <c r="E15" s="49"/>
      <c r="F15" s="49"/>
      <c r="G15" s="49"/>
      <c r="H15" s="49"/>
      <c r="I15" s="49"/>
      <c r="J15" s="49"/>
      <c r="K15" s="117"/>
      <c r="L15" s="117"/>
      <c r="M15" s="50">
        <v>5</v>
      </c>
      <c r="N15" s="53">
        <v>5</v>
      </c>
      <c r="O15" s="50">
        <v>5</v>
      </c>
      <c r="P15" s="53">
        <v>5</v>
      </c>
      <c r="Q15" s="50">
        <v>5</v>
      </c>
      <c r="R15" s="53">
        <v>5</v>
      </c>
      <c r="S15" s="50">
        <v>5</v>
      </c>
      <c r="T15" s="53">
        <v>5</v>
      </c>
      <c r="U15" s="50">
        <v>5</v>
      </c>
      <c r="V15" s="53">
        <v>5</v>
      </c>
      <c r="W15" s="50">
        <v>5</v>
      </c>
      <c r="X15" s="53">
        <v>5</v>
      </c>
      <c r="Y15" s="50">
        <v>5</v>
      </c>
      <c r="Z15" s="53">
        <v>5</v>
      </c>
      <c r="AA15" s="98"/>
      <c r="AB15" s="98"/>
      <c r="AC15" s="48"/>
      <c r="AD15" s="48"/>
      <c r="AE15" s="128" t="str">
        <f>IF(COUNTIF(M15:P15,5)=4,"-",COUNTIF(E15:AD15,9))</f>
        <v>-</v>
      </c>
      <c r="AF15" s="54" t="s">
        <v>75</v>
      </c>
      <c r="AG15" s="61"/>
      <c r="AH15" s="56">
        <f>((COUNTIF(F15:AB15,8))+(COUNTIF(F15:AB15,1))+(COUNTIF(F15:AB15,2))+(COUNTIF(F15:AB15,3))+(COUNTIF(F15:AB15,4)))/2</f>
        <v>0</v>
      </c>
      <c r="AI15" s="57">
        <f>AH15+AH37+AH59+AH79+AH100</f>
        <v>10</v>
      </c>
    </row>
    <row r="16" spans="1:39" ht="14.1" customHeight="1" thickBot="1" x14ac:dyDescent="0.25">
      <c r="B16" s="47" t="s">
        <v>44</v>
      </c>
      <c r="C16" s="48"/>
      <c r="D16" s="48"/>
      <c r="E16" s="49"/>
      <c r="F16" s="49"/>
      <c r="G16" s="49"/>
      <c r="H16" s="49"/>
      <c r="I16" s="49"/>
      <c r="J16" s="49"/>
      <c r="K16" s="117"/>
      <c r="L16" s="117"/>
      <c r="M16" s="50">
        <v>2</v>
      </c>
      <c r="N16" s="51">
        <v>2</v>
      </c>
      <c r="O16" s="52">
        <v>9</v>
      </c>
      <c r="P16" s="53">
        <v>9</v>
      </c>
      <c r="Q16" s="50" t="s">
        <v>33</v>
      </c>
      <c r="R16" s="51" t="s">
        <v>33</v>
      </c>
      <c r="S16" s="52">
        <v>2</v>
      </c>
      <c r="T16" s="53">
        <v>2</v>
      </c>
      <c r="U16" s="50">
        <v>2</v>
      </c>
      <c r="V16" s="51">
        <v>2</v>
      </c>
      <c r="W16" s="52">
        <v>8</v>
      </c>
      <c r="X16" s="51">
        <v>8</v>
      </c>
      <c r="Y16" s="52" t="s">
        <v>33</v>
      </c>
      <c r="Z16" s="51" t="s">
        <v>33</v>
      </c>
      <c r="AA16" s="98"/>
      <c r="AB16" s="98"/>
      <c r="AC16" s="48"/>
      <c r="AD16" s="48"/>
      <c r="AE16" s="48">
        <f t="shared" si="0"/>
        <v>2</v>
      </c>
      <c r="AF16" s="54" t="s">
        <v>44</v>
      </c>
      <c r="AG16" s="61"/>
      <c r="AH16" s="56">
        <f t="shared" si="1"/>
        <v>4</v>
      </c>
      <c r="AI16" s="57">
        <f>AH16+AH38+AH59+AH80+AH101</f>
        <v>10</v>
      </c>
    </row>
    <row r="17" spans="1:39" ht="14.1" customHeight="1" thickBot="1" x14ac:dyDescent="0.25">
      <c r="B17" s="62" t="s">
        <v>76</v>
      </c>
      <c r="C17" s="48"/>
      <c r="D17" s="48"/>
      <c r="E17" s="49"/>
      <c r="F17" s="49"/>
      <c r="G17" s="49"/>
      <c r="H17" s="49"/>
      <c r="I17" s="49"/>
      <c r="J17" s="49"/>
      <c r="K17" s="117"/>
      <c r="L17" s="117"/>
      <c r="M17" s="50">
        <v>9</v>
      </c>
      <c r="N17" s="53">
        <v>9</v>
      </c>
      <c r="O17" s="50">
        <v>1</v>
      </c>
      <c r="P17" s="51">
        <v>1</v>
      </c>
      <c r="Q17" s="52">
        <v>1</v>
      </c>
      <c r="R17" s="53">
        <v>1</v>
      </c>
      <c r="S17" s="50">
        <v>1</v>
      </c>
      <c r="T17" s="51">
        <v>1</v>
      </c>
      <c r="U17" s="52">
        <v>1</v>
      </c>
      <c r="V17" s="53">
        <v>1</v>
      </c>
      <c r="W17" s="50">
        <v>1</v>
      </c>
      <c r="X17" s="51">
        <v>1</v>
      </c>
      <c r="Y17" s="52">
        <v>1</v>
      </c>
      <c r="Z17" s="51">
        <v>1</v>
      </c>
      <c r="AA17" s="98"/>
      <c r="AB17" s="98"/>
      <c r="AC17" s="48"/>
      <c r="AD17" s="48"/>
      <c r="AE17" s="48">
        <f t="shared" si="0"/>
        <v>2</v>
      </c>
      <c r="AF17" s="54" t="s">
        <v>76</v>
      </c>
      <c r="AG17" s="61"/>
      <c r="AH17" s="56">
        <f t="shared" si="1"/>
        <v>6</v>
      </c>
      <c r="AI17" s="57">
        <f>AH17+AH39+AH60+AH81+AH102</f>
        <v>26</v>
      </c>
    </row>
    <row r="18" spans="1:39" ht="14.1" customHeight="1" thickBot="1" x14ac:dyDescent="0.25">
      <c r="B18" s="62" t="s">
        <v>20</v>
      </c>
      <c r="C18" s="48" t="s">
        <v>36</v>
      </c>
      <c r="D18" s="48"/>
      <c r="E18" s="49"/>
      <c r="F18" s="49"/>
      <c r="G18" s="49"/>
      <c r="H18" s="49"/>
      <c r="I18" s="49"/>
      <c r="J18" s="49"/>
      <c r="K18" s="117"/>
      <c r="L18" s="117"/>
      <c r="M18" s="50">
        <v>5</v>
      </c>
      <c r="N18" s="53">
        <v>5</v>
      </c>
      <c r="O18" s="50">
        <v>5</v>
      </c>
      <c r="P18" s="51">
        <v>5</v>
      </c>
      <c r="Q18" s="52">
        <v>5</v>
      </c>
      <c r="R18" s="53">
        <v>5</v>
      </c>
      <c r="S18" s="50">
        <v>5</v>
      </c>
      <c r="T18" s="51">
        <v>5</v>
      </c>
      <c r="U18" s="52">
        <v>5</v>
      </c>
      <c r="V18" s="53">
        <v>5</v>
      </c>
      <c r="W18" s="50">
        <v>5</v>
      </c>
      <c r="X18" s="51">
        <v>5</v>
      </c>
      <c r="Y18" s="52">
        <v>5</v>
      </c>
      <c r="Z18" s="51">
        <v>5</v>
      </c>
      <c r="AA18" s="98"/>
      <c r="AB18" s="98"/>
      <c r="AC18" s="48"/>
      <c r="AD18" s="48"/>
      <c r="AE18" s="48" t="str">
        <f t="shared" si="0"/>
        <v>-</v>
      </c>
      <c r="AF18" s="54" t="s">
        <v>20</v>
      </c>
      <c r="AG18" s="61"/>
      <c r="AH18" s="56">
        <f t="shared" si="1"/>
        <v>0</v>
      </c>
      <c r="AI18" s="57">
        <f>AH18+AH40+AH61+AH82+AH103</f>
        <v>7</v>
      </c>
    </row>
    <row r="19" spans="1:39" ht="14.1" customHeight="1" x14ac:dyDescent="0.2">
      <c r="B19" s="62" t="s">
        <v>45</v>
      </c>
      <c r="C19" s="48" t="s">
        <v>36</v>
      </c>
      <c r="D19" s="48"/>
      <c r="E19" s="49"/>
      <c r="F19" s="49"/>
      <c r="G19" s="49"/>
      <c r="H19" s="49"/>
      <c r="I19" s="49"/>
      <c r="J19" s="49"/>
      <c r="K19" s="117"/>
      <c r="L19" s="117"/>
      <c r="M19" s="50">
        <v>5</v>
      </c>
      <c r="N19" s="53">
        <v>5</v>
      </c>
      <c r="O19" s="50">
        <v>5</v>
      </c>
      <c r="P19" s="51">
        <v>5</v>
      </c>
      <c r="Q19" s="52">
        <v>5</v>
      </c>
      <c r="R19" s="53">
        <v>5</v>
      </c>
      <c r="S19" s="50">
        <v>5</v>
      </c>
      <c r="T19" s="51">
        <v>5</v>
      </c>
      <c r="U19" s="52">
        <v>5</v>
      </c>
      <c r="V19" s="53">
        <v>5</v>
      </c>
      <c r="W19" s="50">
        <v>5</v>
      </c>
      <c r="X19" s="51">
        <v>5</v>
      </c>
      <c r="Y19" s="52">
        <v>5</v>
      </c>
      <c r="Z19" s="51">
        <v>5</v>
      </c>
      <c r="AA19" s="98"/>
      <c r="AB19" s="98"/>
      <c r="AC19" s="48"/>
      <c r="AD19" s="48"/>
      <c r="AE19" s="48" t="str">
        <f t="shared" si="0"/>
        <v>-</v>
      </c>
      <c r="AF19" s="54" t="s">
        <v>45</v>
      </c>
      <c r="AG19" s="61"/>
      <c r="AH19" s="56">
        <f>((COUNTIF(K19:AB19,8))+(COUNTIF(K19:AB19,1))+(COUNTIF(K19:AB19,2))+(COUNTIF(K19:AB19,3))+(COUNTIF(K19:AB19,4)))/2</f>
        <v>0</v>
      </c>
      <c r="AI19" s="57">
        <f>AH19+AH41+AH62+AH83+AH104</f>
        <v>0</v>
      </c>
    </row>
    <row r="20" spans="1:39" ht="12" customHeight="1" x14ac:dyDescent="0.2">
      <c r="B20" s="47"/>
      <c r="C20" s="63"/>
      <c r="D20" s="63"/>
      <c r="E20" s="63"/>
      <c r="F20" s="63"/>
      <c r="G20" s="63"/>
      <c r="H20" s="63"/>
      <c r="I20" s="63"/>
      <c r="J20" s="63"/>
      <c r="K20" s="105"/>
      <c r="L20" s="105"/>
      <c r="M20" s="118" t="str">
        <f>"PR"&amp;((COUNTIF(M5:N19,1)/2))</f>
        <v>PR2</v>
      </c>
      <c r="N20" s="105" t="str">
        <f>"EPN"&amp;((COUNTIF(M5:N19,2)/2))</f>
        <v>EPN1</v>
      </c>
      <c r="O20" s="64" t="str">
        <f>"PR"&amp;((COUNTIF(O5:P19,1)/2))</f>
        <v>PR1</v>
      </c>
      <c r="P20" s="64" t="str">
        <f>"EPN"&amp;((COUNTIF(O5:P19,2)/2))</f>
        <v>EPN1</v>
      </c>
      <c r="Q20" s="64" t="str">
        <f>"PR"&amp;((COUNTIF(Q5:R19,1)/2))</f>
        <v>PR3</v>
      </c>
      <c r="R20" s="64" t="str">
        <f>"EPN"&amp;((COUNTIF(Q5:R19,2)/2))</f>
        <v>EPN1</v>
      </c>
      <c r="S20" s="64" t="str">
        <f>"PR"&amp;((COUNTIF(S5:T19,1)/2))</f>
        <v>PR3</v>
      </c>
      <c r="T20" s="64" t="str">
        <f>"EPN"&amp;((COUNTIF(S5:T19,2)/2))</f>
        <v>EPN1</v>
      </c>
      <c r="U20" s="64" t="str">
        <f>"PR"&amp;((COUNTIF(U5:V19,1)/2))</f>
        <v>PR3</v>
      </c>
      <c r="V20" s="64" t="str">
        <f>"EPN"&amp;((COUNTIF(U5:V19,2)/2))</f>
        <v>EPN1</v>
      </c>
      <c r="W20" s="64" t="str">
        <f>"PR"&amp;((COUNTIF(W5:X19,1)/2))</f>
        <v>PR3</v>
      </c>
      <c r="X20" s="64" t="str">
        <f>"EPN"&amp;((COUNTIF(W5:X19,2)/2))</f>
        <v>EPN1</v>
      </c>
      <c r="Y20" s="105" t="str">
        <f>"PR"&amp;((COUNTIF(Y5:Z19,1)/2))</f>
        <v>PR2</v>
      </c>
      <c r="Z20" s="106" t="str">
        <f>"EPN"&amp;((COUNTIF(Y5:Z19,2)/2))</f>
        <v>EPN1</v>
      </c>
      <c r="AA20" s="99"/>
      <c r="AB20" s="99"/>
      <c r="AC20" s="63"/>
      <c r="AD20" s="63"/>
      <c r="AF20" s="61"/>
      <c r="AG20" s="61"/>
      <c r="AH20" s="65">
        <f>SUM(AH5:AH19)</f>
        <v>30.5</v>
      </c>
      <c r="AI20" s="65">
        <f>IF(AH20="","",AH20)</f>
        <v>30.5</v>
      </c>
    </row>
    <row r="21" spans="1:39" ht="10.5" customHeight="1" x14ac:dyDescent="0.2">
      <c r="C21" s="140"/>
      <c r="D21" s="140"/>
      <c r="E21" s="140"/>
      <c r="F21" s="140"/>
      <c r="G21" s="140"/>
      <c r="H21" s="140"/>
      <c r="I21" s="140"/>
      <c r="J21" s="140"/>
      <c r="K21" s="146"/>
      <c r="L21" s="146"/>
      <c r="M21" s="147">
        <f>COUNTIF(M5:N19,1)/2+COUNTIF(M5:N19,2)/2</f>
        <v>3</v>
      </c>
      <c r="N21" s="136"/>
      <c r="O21" s="135">
        <f>COUNTIF(O5:P19,1)/2+COUNTIF(O5:P19,2)/2</f>
        <v>2</v>
      </c>
      <c r="P21" s="136"/>
      <c r="Q21" s="135">
        <f>COUNTIF(Q5:R19,1)/2+COUNTIF(Q5:R19,2)/2</f>
        <v>4</v>
      </c>
      <c r="R21" s="136"/>
      <c r="S21" s="135">
        <f>COUNTIF(S5:T19,1)/2+COUNTIF(S5:T19,2)/2</f>
        <v>4</v>
      </c>
      <c r="T21" s="136"/>
      <c r="U21" s="135">
        <f>COUNTIF(U5:V19,1)/2+COUNTIF(U5:V19,2)/2</f>
        <v>4</v>
      </c>
      <c r="V21" s="136"/>
      <c r="W21" s="135">
        <f>COUNTIF(W5:X19,1)/2+COUNTIF(W5:X19,2)/2</f>
        <v>4</v>
      </c>
      <c r="X21" s="136"/>
      <c r="Y21" s="135">
        <f>COUNTIF(Y5:Z19,1)/2+COUNTIF(Y5:Z19,2)/2</f>
        <v>3</v>
      </c>
      <c r="Z21" s="148"/>
      <c r="AA21" s="139"/>
      <c r="AB21" s="139"/>
      <c r="AC21" s="146"/>
      <c r="AD21" s="140"/>
    </row>
    <row r="22" spans="1:39" s="58" customFormat="1" ht="15.75" customHeight="1" x14ac:dyDescent="0.2">
      <c r="B22" s="123"/>
      <c r="C22" s="123"/>
      <c r="D22" s="129"/>
      <c r="E22" s="129"/>
      <c r="F22" s="129"/>
      <c r="G22" s="129"/>
      <c r="H22" s="129"/>
      <c r="I22" s="129"/>
      <c r="J22" s="129"/>
      <c r="K22" s="129"/>
      <c r="L22" s="129" t="s">
        <v>47</v>
      </c>
      <c r="M22" s="129"/>
      <c r="N22" s="129" t="s">
        <v>48</v>
      </c>
      <c r="O22" s="129"/>
      <c r="P22" s="129" t="s">
        <v>49</v>
      </c>
      <c r="Q22" s="129"/>
      <c r="R22" s="129" t="s">
        <v>50</v>
      </c>
      <c r="S22" s="129"/>
      <c r="T22" s="129" t="s">
        <v>51</v>
      </c>
      <c r="U22" s="129"/>
      <c r="V22" s="129" t="s">
        <v>52</v>
      </c>
      <c r="W22" s="129"/>
      <c r="X22" s="129" t="s">
        <v>53</v>
      </c>
      <c r="Y22" s="129"/>
      <c r="Z22" s="129" t="s">
        <v>54</v>
      </c>
      <c r="AA22" s="129"/>
      <c r="AB22" s="129"/>
      <c r="AC22" s="129"/>
      <c r="AD22" s="67"/>
      <c r="AE22" s="67"/>
      <c r="AF22" s="35"/>
      <c r="AG22" s="35"/>
      <c r="AM22" s="35"/>
    </row>
    <row r="23" spans="1:39" ht="16.5" customHeight="1" x14ac:dyDescent="0.2">
      <c r="AF23" s="68"/>
      <c r="AG23" s="68"/>
      <c r="AH23" s="68"/>
      <c r="AI23" s="68"/>
    </row>
    <row r="24" spans="1:39" ht="3.75" customHeight="1" thickBot="1" x14ac:dyDescent="0.4">
      <c r="A24" s="69"/>
      <c r="B24" s="69"/>
      <c r="C24" s="69"/>
      <c r="D24" s="69"/>
      <c r="E24" s="70"/>
      <c r="F24" s="70"/>
      <c r="G24" s="70"/>
      <c r="H24" s="70"/>
      <c r="I24" s="127"/>
      <c r="J24" s="127"/>
      <c r="K24" s="127"/>
      <c r="L24" s="127"/>
      <c r="M24" s="127"/>
      <c r="N24" s="127"/>
      <c r="O24" s="72"/>
      <c r="P24" s="73"/>
      <c r="Q24" s="73"/>
      <c r="R24" s="73"/>
    </row>
    <row r="25" spans="1:39" s="42" customFormat="1" ht="24" thickBot="1" x14ac:dyDescent="0.4">
      <c r="B25" s="43"/>
      <c r="C25" s="141" t="s">
        <v>55</v>
      </c>
      <c r="D25" s="141"/>
      <c r="E25" s="141"/>
      <c r="F25" s="141"/>
      <c r="G25" s="141"/>
      <c r="H25" s="142">
        <f>H3+1</f>
        <v>43670</v>
      </c>
      <c r="I25" s="142"/>
      <c r="J25" s="143" t="s">
        <v>28</v>
      </c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F25" s="144" t="s">
        <v>29</v>
      </c>
      <c r="AG25" s="145"/>
      <c r="AH25" s="44" t="s">
        <v>30</v>
      </c>
      <c r="AI25" s="44" t="s">
        <v>31</v>
      </c>
    </row>
    <row r="26" spans="1:39" ht="3.75" customHeight="1" thickBot="1" x14ac:dyDescent="0.25">
      <c r="AH26" s="74"/>
      <c r="AI26" s="74"/>
    </row>
    <row r="27" spans="1:39" ht="14.1" customHeight="1" thickBot="1" x14ac:dyDescent="0.25">
      <c r="A27" s="46"/>
      <c r="B27" s="47" t="s">
        <v>32</v>
      </c>
      <c r="C27" s="48"/>
      <c r="D27" s="48"/>
      <c r="E27" s="49"/>
      <c r="F27" s="49"/>
      <c r="G27" s="49"/>
      <c r="H27" s="49"/>
      <c r="I27" s="50">
        <v>5</v>
      </c>
      <c r="J27" s="53">
        <v>5</v>
      </c>
      <c r="K27" s="50">
        <v>5</v>
      </c>
      <c r="L27" s="53">
        <v>5</v>
      </c>
      <c r="M27" s="50">
        <v>5</v>
      </c>
      <c r="N27" s="53">
        <v>5</v>
      </c>
      <c r="O27" s="50">
        <v>5</v>
      </c>
      <c r="P27" s="53">
        <v>5</v>
      </c>
      <c r="Q27" s="50">
        <v>5</v>
      </c>
      <c r="R27" s="53">
        <v>5</v>
      </c>
      <c r="S27" s="50">
        <v>5</v>
      </c>
      <c r="T27" s="53">
        <v>5</v>
      </c>
      <c r="U27" s="50">
        <v>5</v>
      </c>
      <c r="V27" s="53">
        <v>5</v>
      </c>
      <c r="W27" s="50">
        <v>5</v>
      </c>
      <c r="X27" s="53">
        <v>5</v>
      </c>
      <c r="Y27" s="48" t="s">
        <v>33</v>
      </c>
      <c r="Z27" s="48" t="s">
        <v>33</v>
      </c>
      <c r="AA27" s="48"/>
      <c r="AB27" s="48"/>
      <c r="AC27" s="48"/>
      <c r="AD27" s="48"/>
      <c r="AE27" s="48" t="str">
        <f>IF(COUNTIF(M27:P27,5)=4,"-",COUNTIF(E27:AD27,9))</f>
        <v>-</v>
      </c>
      <c r="AF27" s="75" t="str">
        <f t="shared" ref="AF27:AF36" si="3">AF5</f>
        <v>BRUNO</v>
      </c>
      <c r="AG27" s="76"/>
      <c r="AH27" s="56">
        <f t="shared" ref="AH27:AH41" si="4">((COUNTIF(F27:AB27,8))+(COUNTIF(F27:AB27,1))+(COUNTIF(F27:AB27,2))+(COUNTIF(F27:AB27,3))+(COUNTIF(F27:AB27,4)))/2</f>
        <v>0</v>
      </c>
      <c r="AI27" s="57">
        <f t="shared" ref="AI27:AI41" si="5">AH5+AH27+AH48+AH69+AH90</f>
        <v>0</v>
      </c>
    </row>
    <row r="28" spans="1:39" ht="14.1" customHeight="1" thickBot="1" x14ac:dyDescent="0.25">
      <c r="A28" s="46"/>
      <c r="B28" s="47" t="s">
        <v>34</v>
      </c>
      <c r="C28" s="48"/>
      <c r="D28" s="48"/>
      <c r="E28" s="49"/>
      <c r="F28" s="49"/>
      <c r="G28" s="49"/>
      <c r="H28" s="49"/>
      <c r="I28" s="50">
        <v>5</v>
      </c>
      <c r="J28" s="53">
        <v>5</v>
      </c>
      <c r="K28" s="50">
        <v>5</v>
      </c>
      <c r="L28" s="53">
        <v>5</v>
      </c>
      <c r="M28" s="50">
        <v>5</v>
      </c>
      <c r="N28" s="53">
        <v>5</v>
      </c>
      <c r="O28" s="50">
        <v>5</v>
      </c>
      <c r="P28" s="53">
        <v>5</v>
      </c>
      <c r="Q28" s="50">
        <v>5</v>
      </c>
      <c r="R28" s="53">
        <v>5</v>
      </c>
      <c r="S28" s="50">
        <v>5</v>
      </c>
      <c r="T28" s="53">
        <v>5</v>
      </c>
      <c r="U28" s="50">
        <v>5</v>
      </c>
      <c r="V28" s="53">
        <v>5</v>
      </c>
      <c r="W28" s="50">
        <v>5</v>
      </c>
      <c r="X28" s="53">
        <v>5</v>
      </c>
      <c r="Y28" s="48" t="s">
        <v>33</v>
      </c>
      <c r="Z28" s="48"/>
      <c r="AA28" s="48"/>
      <c r="AB28" s="48"/>
      <c r="AC28" s="48"/>
      <c r="AD28" s="48"/>
      <c r="AE28" s="48" t="str">
        <f t="shared" ref="AE28:AE41" si="6">IF(COUNTIF(M28:P28,5)=4,"-",COUNTIF(E28:AD28,9))</f>
        <v>-</v>
      </c>
      <c r="AF28" s="75" t="str">
        <f t="shared" si="3"/>
        <v>CHRISTINE</v>
      </c>
      <c r="AG28" s="76"/>
      <c r="AH28" s="56">
        <f t="shared" si="4"/>
        <v>0</v>
      </c>
      <c r="AI28" s="57">
        <f t="shared" si="5"/>
        <v>0</v>
      </c>
    </row>
    <row r="29" spans="1:39" ht="14.1" customHeight="1" thickBot="1" x14ac:dyDescent="0.25">
      <c r="A29" s="46"/>
      <c r="B29" s="47" t="s">
        <v>35</v>
      </c>
      <c r="C29" s="48" t="s">
        <v>36</v>
      </c>
      <c r="D29" s="48"/>
      <c r="E29" s="49"/>
      <c r="F29" s="49"/>
      <c r="G29" s="49"/>
      <c r="H29" s="49"/>
      <c r="I29" s="50">
        <v>5</v>
      </c>
      <c r="J29" s="53">
        <v>5</v>
      </c>
      <c r="K29" s="50">
        <v>5</v>
      </c>
      <c r="L29" s="51">
        <v>5</v>
      </c>
      <c r="M29" s="50">
        <v>5</v>
      </c>
      <c r="N29" s="51">
        <v>5</v>
      </c>
      <c r="O29" s="52">
        <v>5</v>
      </c>
      <c r="P29" s="53">
        <v>5</v>
      </c>
      <c r="Q29" s="50">
        <v>5</v>
      </c>
      <c r="R29" s="51">
        <v>5</v>
      </c>
      <c r="S29" s="52">
        <v>5</v>
      </c>
      <c r="T29" s="53">
        <v>5</v>
      </c>
      <c r="U29" s="50">
        <v>5</v>
      </c>
      <c r="V29" s="51">
        <v>5</v>
      </c>
      <c r="W29" s="52">
        <v>5</v>
      </c>
      <c r="X29" s="51">
        <v>5</v>
      </c>
      <c r="Y29" s="48"/>
      <c r="Z29" s="48"/>
      <c r="AA29" s="48"/>
      <c r="AB29" s="48"/>
      <c r="AC29" s="48"/>
      <c r="AD29" s="48"/>
      <c r="AE29" s="48" t="str">
        <f t="shared" si="6"/>
        <v>-</v>
      </c>
      <c r="AF29" s="75" t="str">
        <f t="shared" si="3"/>
        <v>CORINNE</v>
      </c>
      <c r="AG29" s="76"/>
      <c r="AH29" s="56">
        <f t="shared" si="4"/>
        <v>0</v>
      </c>
      <c r="AI29" s="57">
        <f t="shared" si="5"/>
        <v>10</v>
      </c>
    </row>
    <row r="30" spans="1:39" ht="14.1" customHeight="1" thickBot="1" x14ac:dyDescent="0.25">
      <c r="A30" s="46"/>
      <c r="B30" s="47" t="s">
        <v>37</v>
      </c>
      <c r="C30" s="48"/>
      <c r="D30" s="48"/>
      <c r="E30" s="49"/>
      <c r="F30" s="49"/>
      <c r="G30" s="49"/>
      <c r="H30" s="49"/>
      <c r="I30" s="50">
        <v>1</v>
      </c>
      <c r="J30" s="53">
        <v>1</v>
      </c>
      <c r="K30" s="50"/>
      <c r="L30" s="51"/>
      <c r="M30" s="50">
        <v>2</v>
      </c>
      <c r="N30" s="51">
        <v>2</v>
      </c>
      <c r="O30" s="52">
        <v>9</v>
      </c>
      <c r="P30" s="53">
        <v>9</v>
      </c>
      <c r="Q30" s="50" t="s">
        <v>33</v>
      </c>
      <c r="R30" s="53" t="s">
        <v>33</v>
      </c>
      <c r="S30" s="50" t="s">
        <v>33</v>
      </c>
      <c r="T30" s="53" t="s">
        <v>33</v>
      </c>
      <c r="U30" s="50">
        <v>2</v>
      </c>
      <c r="V30" s="51">
        <v>2</v>
      </c>
      <c r="W30" s="52">
        <v>2</v>
      </c>
      <c r="X30" s="51">
        <v>2</v>
      </c>
      <c r="Y30" s="48"/>
      <c r="Z30" s="48"/>
      <c r="AA30" s="48"/>
      <c r="AB30" s="48"/>
      <c r="AC30" s="48"/>
      <c r="AD30" s="48"/>
      <c r="AE30" s="48">
        <f t="shared" si="6"/>
        <v>2</v>
      </c>
      <c r="AF30" s="75" t="str">
        <f t="shared" si="3"/>
        <v>FABIEN</v>
      </c>
      <c r="AG30" s="76"/>
      <c r="AH30" s="56">
        <f t="shared" si="4"/>
        <v>4</v>
      </c>
      <c r="AI30" s="57">
        <f t="shared" si="5"/>
        <v>12</v>
      </c>
    </row>
    <row r="31" spans="1:39" ht="14.1" customHeight="1" thickBot="1" x14ac:dyDescent="0.25">
      <c r="A31" s="46"/>
      <c r="B31" s="47" t="s">
        <v>38</v>
      </c>
      <c r="C31" s="48"/>
      <c r="D31" s="48"/>
      <c r="E31" s="49"/>
      <c r="F31" s="49"/>
      <c r="G31" s="49"/>
      <c r="H31" s="49"/>
      <c r="I31" s="50"/>
      <c r="J31" s="53"/>
      <c r="K31" s="50">
        <v>1</v>
      </c>
      <c r="L31" s="51">
        <v>1</v>
      </c>
      <c r="M31" s="50">
        <v>1</v>
      </c>
      <c r="N31" s="51">
        <v>1</v>
      </c>
      <c r="O31" s="52">
        <v>9</v>
      </c>
      <c r="P31" s="53">
        <v>9</v>
      </c>
      <c r="Q31" s="50"/>
      <c r="R31" s="51"/>
      <c r="S31" s="52">
        <v>1</v>
      </c>
      <c r="T31" s="53">
        <v>1</v>
      </c>
      <c r="U31" s="50" t="s">
        <v>33</v>
      </c>
      <c r="V31" s="51" t="s">
        <v>33</v>
      </c>
      <c r="W31" s="52" t="s">
        <v>33</v>
      </c>
      <c r="X31" s="51" t="s">
        <v>33</v>
      </c>
      <c r="Y31" s="48"/>
      <c r="Z31" s="48"/>
      <c r="AA31" s="48"/>
      <c r="AB31" s="48"/>
      <c r="AC31" s="48"/>
      <c r="AD31" s="48"/>
      <c r="AE31" s="48">
        <f t="shared" si="6"/>
        <v>2</v>
      </c>
      <c r="AF31" s="75" t="str">
        <f t="shared" si="3"/>
        <v>FLORINE</v>
      </c>
      <c r="AG31" s="76"/>
      <c r="AH31" s="56">
        <f t="shared" si="4"/>
        <v>3</v>
      </c>
      <c r="AI31" s="57">
        <f t="shared" si="5"/>
        <v>10</v>
      </c>
    </row>
    <row r="32" spans="1:39" ht="14.1" customHeight="1" thickBot="1" x14ac:dyDescent="0.25">
      <c r="A32" s="46"/>
      <c r="B32" s="47" t="s">
        <v>39</v>
      </c>
      <c r="C32" s="48"/>
      <c r="D32" s="48"/>
      <c r="E32" s="49"/>
      <c r="F32" s="49"/>
      <c r="G32" s="49"/>
      <c r="H32" s="49"/>
      <c r="I32" s="50">
        <v>5</v>
      </c>
      <c r="J32" s="53">
        <v>5</v>
      </c>
      <c r="K32" s="50">
        <v>5</v>
      </c>
      <c r="L32" s="53">
        <v>5</v>
      </c>
      <c r="M32" s="50">
        <v>5</v>
      </c>
      <c r="N32" s="53">
        <v>5</v>
      </c>
      <c r="O32" s="50">
        <v>5</v>
      </c>
      <c r="P32" s="53">
        <v>5</v>
      </c>
      <c r="Q32" s="50">
        <v>5</v>
      </c>
      <c r="R32" s="53">
        <v>5</v>
      </c>
      <c r="S32" s="50">
        <v>5</v>
      </c>
      <c r="T32" s="53">
        <v>5</v>
      </c>
      <c r="U32" s="50">
        <v>5</v>
      </c>
      <c r="V32" s="53">
        <v>5</v>
      </c>
      <c r="W32" s="52">
        <v>5</v>
      </c>
      <c r="X32" s="51">
        <v>5</v>
      </c>
      <c r="Y32" s="48"/>
      <c r="Z32" s="48"/>
      <c r="AA32" s="48"/>
      <c r="AB32" s="48"/>
      <c r="AC32" s="48"/>
      <c r="AD32" s="48"/>
      <c r="AE32" s="48" t="str">
        <f t="shared" si="6"/>
        <v>-</v>
      </c>
      <c r="AF32" s="75" t="str">
        <f t="shared" si="3"/>
        <v>LAURIE</v>
      </c>
      <c r="AG32" s="76"/>
      <c r="AH32" s="56">
        <f t="shared" si="4"/>
        <v>0</v>
      </c>
      <c r="AI32" s="57">
        <f t="shared" si="5"/>
        <v>0</v>
      </c>
    </row>
    <row r="33" spans="1:35" ht="14.1" customHeight="1" thickBot="1" x14ac:dyDescent="0.25">
      <c r="A33" s="46"/>
      <c r="B33" s="47" t="s">
        <v>40</v>
      </c>
      <c r="C33" s="48"/>
      <c r="D33" s="48"/>
      <c r="E33" s="49"/>
      <c r="F33" s="49"/>
      <c r="G33" s="49"/>
      <c r="H33" s="49"/>
      <c r="I33" s="50"/>
      <c r="J33" s="53"/>
      <c r="K33" s="50"/>
      <c r="L33" s="51"/>
      <c r="M33" s="50">
        <v>9</v>
      </c>
      <c r="N33" s="51">
        <v>9</v>
      </c>
      <c r="O33" s="52" t="s">
        <v>33</v>
      </c>
      <c r="P33" s="53" t="s">
        <v>33</v>
      </c>
      <c r="Q33" s="50" t="s">
        <v>33</v>
      </c>
      <c r="R33" s="51" t="s">
        <v>33</v>
      </c>
      <c r="S33" s="52" t="s">
        <v>33</v>
      </c>
      <c r="T33" s="53" t="s">
        <v>33</v>
      </c>
      <c r="U33" s="50">
        <v>1</v>
      </c>
      <c r="V33" s="51">
        <v>1</v>
      </c>
      <c r="W33" s="52">
        <v>1</v>
      </c>
      <c r="X33" s="51">
        <v>1</v>
      </c>
      <c r="Y33" s="48"/>
      <c r="Z33" s="48"/>
      <c r="AA33" s="48"/>
      <c r="AB33" s="48"/>
      <c r="AC33" s="48"/>
      <c r="AD33" s="48"/>
      <c r="AE33" s="48">
        <f t="shared" si="6"/>
        <v>2</v>
      </c>
      <c r="AF33" s="75" t="str">
        <f t="shared" si="3"/>
        <v>MARIE-ANGE</v>
      </c>
      <c r="AG33" s="76"/>
      <c r="AH33" s="56">
        <f t="shared" si="4"/>
        <v>2</v>
      </c>
      <c r="AI33" s="57">
        <f t="shared" si="5"/>
        <v>8</v>
      </c>
    </row>
    <row r="34" spans="1:35" ht="14.1" customHeight="1" thickBot="1" x14ac:dyDescent="0.25">
      <c r="A34" s="46"/>
      <c r="B34" s="47" t="s">
        <v>41</v>
      </c>
      <c r="C34" s="48"/>
      <c r="D34" s="48"/>
      <c r="E34" s="49"/>
      <c r="F34" s="49"/>
      <c r="G34" s="49"/>
      <c r="H34" s="49"/>
      <c r="I34" s="50" t="s">
        <v>33</v>
      </c>
      <c r="J34" s="53" t="s">
        <v>33</v>
      </c>
      <c r="K34" s="50" t="s">
        <v>33</v>
      </c>
      <c r="L34" s="51" t="s">
        <v>33</v>
      </c>
      <c r="M34" s="50">
        <v>9</v>
      </c>
      <c r="N34" s="51">
        <v>9</v>
      </c>
      <c r="O34" s="52">
        <v>1</v>
      </c>
      <c r="P34" s="53">
        <v>1</v>
      </c>
      <c r="Q34" s="50">
        <v>1</v>
      </c>
      <c r="R34" s="51">
        <v>1</v>
      </c>
      <c r="S34" s="52" t="s">
        <v>33</v>
      </c>
      <c r="T34" s="53" t="s">
        <v>33</v>
      </c>
      <c r="U34" s="50" t="s">
        <v>33</v>
      </c>
      <c r="V34" s="51" t="s">
        <v>33</v>
      </c>
      <c r="W34" s="52">
        <v>5</v>
      </c>
      <c r="X34" s="51">
        <v>5</v>
      </c>
      <c r="Y34" s="48"/>
      <c r="Z34" s="48"/>
      <c r="AA34" s="48"/>
      <c r="AB34" s="48"/>
      <c r="AC34" s="48"/>
      <c r="AD34" s="48"/>
      <c r="AE34" s="48">
        <f t="shared" si="6"/>
        <v>2</v>
      </c>
      <c r="AF34" s="75" t="str">
        <f t="shared" si="3"/>
        <v>MARINE</v>
      </c>
      <c r="AG34" s="76"/>
      <c r="AH34" s="56">
        <f t="shared" si="4"/>
        <v>2</v>
      </c>
      <c r="AI34" s="57">
        <f t="shared" si="5"/>
        <v>14.5</v>
      </c>
    </row>
    <row r="35" spans="1:35" ht="14.1" customHeight="1" thickBot="1" x14ac:dyDescent="0.25">
      <c r="A35" s="46"/>
      <c r="B35" s="47" t="s">
        <v>42</v>
      </c>
      <c r="C35" s="48"/>
      <c r="D35" s="48"/>
      <c r="E35" s="49"/>
      <c r="F35" s="49"/>
      <c r="G35" s="49"/>
      <c r="H35" s="49"/>
      <c r="I35" s="50"/>
      <c r="J35" s="53"/>
      <c r="K35" s="50"/>
      <c r="L35" s="51"/>
      <c r="M35" s="52">
        <v>6</v>
      </c>
      <c r="N35" s="53">
        <v>6</v>
      </c>
      <c r="O35" s="50">
        <v>9</v>
      </c>
      <c r="P35" s="51">
        <v>9</v>
      </c>
      <c r="Q35" s="52">
        <v>5</v>
      </c>
      <c r="R35" s="53">
        <v>5</v>
      </c>
      <c r="S35" s="50">
        <v>5</v>
      </c>
      <c r="T35" s="51">
        <v>5</v>
      </c>
      <c r="U35" s="52">
        <v>5</v>
      </c>
      <c r="V35" s="53">
        <v>5</v>
      </c>
      <c r="W35" s="50">
        <v>5</v>
      </c>
      <c r="X35" s="51">
        <v>5</v>
      </c>
      <c r="Y35" s="48"/>
      <c r="Z35" s="48"/>
      <c r="AA35" s="48"/>
      <c r="AB35" s="48"/>
      <c r="AC35" s="48"/>
      <c r="AD35" s="48"/>
      <c r="AE35" s="48">
        <f t="shared" si="6"/>
        <v>2</v>
      </c>
      <c r="AF35" s="75" t="str">
        <f t="shared" si="3"/>
        <v>MARJORIE</v>
      </c>
      <c r="AG35" s="76"/>
      <c r="AH35" s="56">
        <f t="shared" si="4"/>
        <v>0</v>
      </c>
      <c r="AI35" s="57">
        <f t="shared" si="5"/>
        <v>2</v>
      </c>
    </row>
    <row r="36" spans="1:35" ht="14.1" customHeight="1" thickBot="1" x14ac:dyDescent="0.25">
      <c r="A36" s="46"/>
      <c r="B36" s="47" t="s">
        <v>43</v>
      </c>
      <c r="C36" s="48"/>
      <c r="D36" s="48"/>
      <c r="E36" s="49"/>
      <c r="F36" s="49"/>
      <c r="G36" s="49"/>
      <c r="H36" s="49"/>
      <c r="I36" s="50">
        <v>1</v>
      </c>
      <c r="J36" s="53">
        <v>1</v>
      </c>
      <c r="K36" s="50">
        <v>1</v>
      </c>
      <c r="L36" s="51">
        <v>1</v>
      </c>
      <c r="M36" s="50">
        <v>9</v>
      </c>
      <c r="N36" s="51">
        <v>9</v>
      </c>
      <c r="O36" s="52" t="s">
        <v>33</v>
      </c>
      <c r="P36" s="53" t="s">
        <v>33</v>
      </c>
      <c r="Q36" s="50">
        <v>1</v>
      </c>
      <c r="R36" s="51">
        <v>1</v>
      </c>
      <c r="S36" s="52">
        <v>1</v>
      </c>
      <c r="T36" s="53">
        <v>1</v>
      </c>
      <c r="U36" s="50" t="s">
        <v>33</v>
      </c>
      <c r="V36" s="51" t="s">
        <v>33</v>
      </c>
      <c r="W36" s="52">
        <v>5</v>
      </c>
      <c r="X36" s="51">
        <v>5</v>
      </c>
      <c r="Y36" s="48" t="s">
        <v>33</v>
      </c>
      <c r="Z36" s="48"/>
      <c r="AA36" s="48"/>
      <c r="AB36" s="48"/>
      <c r="AC36" s="48"/>
      <c r="AD36" s="48"/>
      <c r="AE36" s="48">
        <f t="shared" si="6"/>
        <v>2</v>
      </c>
      <c r="AF36" s="75" t="str">
        <f t="shared" si="3"/>
        <v>SABINE</v>
      </c>
      <c r="AG36" s="76"/>
      <c r="AH36" s="56">
        <f t="shared" si="4"/>
        <v>4</v>
      </c>
      <c r="AI36" s="57">
        <f t="shared" si="5"/>
        <v>15</v>
      </c>
    </row>
    <row r="37" spans="1:35" ht="14.1" customHeight="1" thickBot="1" x14ac:dyDescent="0.25">
      <c r="A37" s="46"/>
      <c r="B37" s="47" t="s">
        <v>75</v>
      </c>
      <c r="C37" s="48"/>
      <c r="D37" s="48"/>
      <c r="E37" s="49"/>
      <c r="F37" s="49"/>
      <c r="G37" s="49"/>
      <c r="H37" s="49"/>
      <c r="I37" s="50">
        <v>2</v>
      </c>
      <c r="J37" s="53">
        <v>2</v>
      </c>
      <c r="K37" s="50">
        <v>2</v>
      </c>
      <c r="L37" s="51">
        <v>2</v>
      </c>
      <c r="M37" s="50">
        <v>9</v>
      </c>
      <c r="N37" s="51">
        <v>9</v>
      </c>
      <c r="O37" s="52">
        <v>2</v>
      </c>
      <c r="P37" s="53">
        <v>2</v>
      </c>
      <c r="Q37" s="50"/>
      <c r="R37" s="53"/>
      <c r="S37" s="52"/>
      <c r="T37" s="53"/>
      <c r="U37" s="50">
        <v>1</v>
      </c>
      <c r="V37" s="51">
        <v>1</v>
      </c>
      <c r="W37" s="52">
        <v>1</v>
      </c>
      <c r="X37" s="51">
        <v>1</v>
      </c>
      <c r="Y37" s="48"/>
      <c r="Z37" s="48"/>
      <c r="AA37" s="48"/>
      <c r="AB37" s="48"/>
      <c r="AC37" s="48"/>
      <c r="AD37" s="48"/>
      <c r="AE37" s="128">
        <f>IF(COUNTIF(M37:P37,5)=4,"-",COUNTIF(E37:AD37,9))</f>
        <v>2</v>
      </c>
      <c r="AF37" s="75" t="s">
        <v>75</v>
      </c>
      <c r="AG37" s="76"/>
      <c r="AH37" s="56">
        <f>((COUNTIF(F37:AB37,8))+(COUNTIF(F37:AB37,1))+(COUNTIF(F37:AB37,2))+(COUNTIF(F37:AB37,3))+(COUNTIF(F37:AB37,4)))/2</f>
        <v>5</v>
      </c>
      <c r="AI37" s="57">
        <f t="shared" si="5"/>
        <v>10</v>
      </c>
    </row>
    <row r="38" spans="1:35" ht="14.1" customHeight="1" thickBot="1" x14ac:dyDescent="0.25">
      <c r="A38" s="46"/>
      <c r="B38" s="47" t="s">
        <v>44</v>
      </c>
      <c r="C38" s="48"/>
      <c r="D38" s="48"/>
      <c r="E38" s="49"/>
      <c r="F38" s="49"/>
      <c r="G38" s="49"/>
      <c r="H38" s="49"/>
      <c r="I38" s="50"/>
      <c r="J38" s="53"/>
      <c r="K38" s="50"/>
      <c r="L38" s="51"/>
      <c r="M38" s="50">
        <v>1</v>
      </c>
      <c r="N38" s="51">
        <v>1</v>
      </c>
      <c r="O38" s="52">
        <v>9</v>
      </c>
      <c r="P38" s="53">
        <v>9</v>
      </c>
      <c r="Q38" s="50">
        <v>2</v>
      </c>
      <c r="R38" s="53">
        <v>2</v>
      </c>
      <c r="S38" s="50">
        <v>2</v>
      </c>
      <c r="T38" s="53">
        <v>2</v>
      </c>
      <c r="U38" s="50" t="s">
        <v>33</v>
      </c>
      <c r="V38" s="51" t="s">
        <v>33</v>
      </c>
      <c r="W38" s="52" t="s">
        <v>33</v>
      </c>
      <c r="X38" s="51"/>
      <c r="Y38" s="48"/>
      <c r="Z38" s="48"/>
      <c r="AA38" s="48"/>
      <c r="AB38" s="48"/>
      <c r="AC38" s="48"/>
      <c r="AD38" s="59"/>
      <c r="AE38" s="48">
        <f t="shared" si="6"/>
        <v>2</v>
      </c>
      <c r="AF38" s="75" t="str">
        <f>AF16</f>
        <v>VIOLAINE</v>
      </c>
      <c r="AG38" s="76"/>
      <c r="AH38" s="56">
        <f t="shared" si="4"/>
        <v>3</v>
      </c>
      <c r="AI38" s="57">
        <f t="shared" si="5"/>
        <v>10</v>
      </c>
    </row>
    <row r="39" spans="1:35" ht="14.1" customHeight="1" thickBot="1" x14ac:dyDescent="0.25">
      <c r="A39" s="46"/>
      <c r="B39" s="62" t="s">
        <v>76</v>
      </c>
      <c r="C39" s="48"/>
      <c r="D39" s="48"/>
      <c r="E39" s="49"/>
      <c r="F39" s="49"/>
      <c r="G39" s="49"/>
      <c r="H39" s="49"/>
      <c r="I39" s="50">
        <v>1</v>
      </c>
      <c r="J39" s="53">
        <v>1</v>
      </c>
      <c r="K39" s="50">
        <v>1</v>
      </c>
      <c r="L39" s="51">
        <v>1</v>
      </c>
      <c r="M39" s="50">
        <v>1</v>
      </c>
      <c r="N39" s="51">
        <v>1</v>
      </c>
      <c r="O39" s="52">
        <v>9</v>
      </c>
      <c r="P39" s="53">
        <v>9</v>
      </c>
      <c r="Q39" s="50">
        <v>1</v>
      </c>
      <c r="R39" s="51">
        <v>1</v>
      </c>
      <c r="S39" s="52">
        <v>1</v>
      </c>
      <c r="T39" s="53">
        <v>1</v>
      </c>
      <c r="U39" s="50">
        <v>1</v>
      </c>
      <c r="V39" s="51">
        <v>1</v>
      </c>
      <c r="W39" s="52">
        <v>1</v>
      </c>
      <c r="X39" s="51">
        <v>1</v>
      </c>
      <c r="Y39" s="48"/>
      <c r="Z39" s="48"/>
      <c r="AA39" s="48"/>
      <c r="AB39" s="48"/>
      <c r="AC39" s="48"/>
      <c r="AD39" s="59"/>
      <c r="AE39" s="48">
        <f t="shared" si="6"/>
        <v>2</v>
      </c>
      <c r="AF39" s="75" t="str">
        <f>AF17</f>
        <v>Lucas</v>
      </c>
      <c r="AG39" s="76"/>
      <c r="AH39" s="56">
        <f t="shared" si="4"/>
        <v>7</v>
      </c>
      <c r="AI39" s="57">
        <f t="shared" si="5"/>
        <v>26</v>
      </c>
    </row>
    <row r="40" spans="1:35" ht="12" customHeight="1" thickBot="1" x14ac:dyDescent="0.25">
      <c r="A40" s="46"/>
      <c r="B40" s="62" t="s">
        <v>20</v>
      </c>
      <c r="C40" s="48" t="s">
        <v>36</v>
      </c>
      <c r="D40" s="48"/>
      <c r="E40" s="49"/>
      <c r="F40" s="49"/>
      <c r="G40" s="49"/>
      <c r="H40" s="49"/>
      <c r="I40" s="50">
        <v>5</v>
      </c>
      <c r="J40" s="53">
        <v>5</v>
      </c>
      <c r="K40" s="50">
        <v>5</v>
      </c>
      <c r="L40" s="51">
        <v>5</v>
      </c>
      <c r="M40" s="50">
        <v>5</v>
      </c>
      <c r="N40" s="51">
        <v>5</v>
      </c>
      <c r="O40" s="52">
        <v>5</v>
      </c>
      <c r="P40" s="53">
        <v>5</v>
      </c>
      <c r="Q40" s="50">
        <v>5</v>
      </c>
      <c r="R40" s="51">
        <v>5</v>
      </c>
      <c r="S40" s="52">
        <v>5</v>
      </c>
      <c r="T40" s="53">
        <v>5</v>
      </c>
      <c r="U40" s="50">
        <v>5</v>
      </c>
      <c r="V40" s="51">
        <v>5</v>
      </c>
      <c r="W40" s="52">
        <v>5</v>
      </c>
      <c r="X40" s="51">
        <v>5</v>
      </c>
      <c r="Y40" s="48"/>
      <c r="Z40" s="48"/>
      <c r="AA40" s="48"/>
      <c r="AB40" s="48"/>
      <c r="AC40" s="48"/>
      <c r="AD40" s="48"/>
      <c r="AE40" s="48" t="str">
        <f t="shared" si="6"/>
        <v>-</v>
      </c>
      <c r="AF40" s="75" t="str">
        <f>AF18</f>
        <v>Emeline</v>
      </c>
      <c r="AG40" s="76"/>
      <c r="AH40" s="56">
        <f t="shared" si="4"/>
        <v>0</v>
      </c>
      <c r="AI40" s="57">
        <f t="shared" si="5"/>
        <v>7</v>
      </c>
    </row>
    <row r="41" spans="1:35" ht="12" customHeight="1" x14ac:dyDescent="0.2">
      <c r="A41" s="46"/>
      <c r="B41" s="62" t="s">
        <v>45</v>
      </c>
      <c r="C41" s="48" t="s">
        <v>36</v>
      </c>
      <c r="D41" s="60"/>
      <c r="E41" s="49"/>
      <c r="F41" s="49"/>
      <c r="G41" s="49"/>
      <c r="H41" s="49"/>
      <c r="I41" s="50">
        <v>5</v>
      </c>
      <c r="J41" s="53">
        <v>5</v>
      </c>
      <c r="K41" s="50">
        <v>5</v>
      </c>
      <c r="L41" s="51">
        <v>5</v>
      </c>
      <c r="M41" s="50">
        <v>5</v>
      </c>
      <c r="N41" s="51">
        <v>5</v>
      </c>
      <c r="O41" s="52">
        <v>5</v>
      </c>
      <c r="P41" s="53">
        <v>5</v>
      </c>
      <c r="Q41" s="50">
        <v>5</v>
      </c>
      <c r="R41" s="51">
        <v>5</v>
      </c>
      <c r="S41" s="52">
        <v>5</v>
      </c>
      <c r="T41" s="53">
        <v>5</v>
      </c>
      <c r="U41" s="50">
        <v>5</v>
      </c>
      <c r="V41" s="51">
        <v>5</v>
      </c>
      <c r="W41" s="52">
        <v>5</v>
      </c>
      <c r="X41" s="51">
        <v>5</v>
      </c>
      <c r="Y41" s="48"/>
      <c r="Z41" s="48"/>
      <c r="AA41" s="48"/>
      <c r="AB41" s="48"/>
      <c r="AC41" s="48"/>
      <c r="AD41" s="48"/>
      <c r="AE41" s="48" t="str">
        <f t="shared" si="6"/>
        <v>-</v>
      </c>
      <c r="AF41" s="75" t="str">
        <f>AF19</f>
        <v>Raphaël</v>
      </c>
      <c r="AG41" s="76"/>
      <c r="AH41" s="56">
        <f t="shared" si="4"/>
        <v>0</v>
      </c>
      <c r="AI41" s="57">
        <f t="shared" si="5"/>
        <v>0</v>
      </c>
    </row>
    <row r="42" spans="1:35" ht="12" customHeight="1" x14ac:dyDescent="0.2">
      <c r="B42" s="47"/>
      <c r="C42" s="63"/>
      <c r="D42" s="63"/>
      <c r="E42" s="63"/>
      <c r="F42" s="63"/>
      <c r="G42" s="63"/>
      <c r="H42" s="63"/>
      <c r="I42" s="119" t="str">
        <f>"PR"&amp;((COUNTIF(I27:J41,1)/2))</f>
        <v>PR3</v>
      </c>
      <c r="J42" s="113" t="str">
        <f>"EPN"&amp;((COUNTIF(I27:J41,2)/2))</f>
        <v>EPN1</v>
      </c>
      <c r="K42" s="64" t="str">
        <f>"PR"&amp;((COUNTIF(K27:L41,1)/2))</f>
        <v>PR3</v>
      </c>
      <c r="L42" s="64" t="str">
        <f>"EPN"&amp;((COUNTIF(K27:L41,2)/2))</f>
        <v>EPN1</v>
      </c>
      <c r="M42" s="64" t="str">
        <f>"PR"&amp;((COUNTIF(M27:N41,1)/2))</f>
        <v>PR3</v>
      </c>
      <c r="N42" s="64" t="str">
        <f>"EPN"&amp;((COUNTIF(M27:N41,2)/2))</f>
        <v>EPN1</v>
      </c>
      <c r="O42" s="64" t="str">
        <f>"PR"&amp;((COUNTIF(O27:P41,1)/2))</f>
        <v>PR1</v>
      </c>
      <c r="P42" s="64" t="str">
        <f>"EPN"&amp;((COUNTIF(O27:P41,2)/2))</f>
        <v>EPN1</v>
      </c>
      <c r="Q42" s="64" t="str">
        <f>"PR"&amp;((COUNTIF(Q27:R41,1)/2))</f>
        <v>PR3</v>
      </c>
      <c r="R42" s="64" t="str">
        <f>"EPN"&amp;((COUNTIF(Q27:R41,2)/2))</f>
        <v>EPN1</v>
      </c>
      <c r="S42" s="64" t="str">
        <f>"PR"&amp;((COUNTIF(S27:T41,1)/2))</f>
        <v>PR3</v>
      </c>
      <c r="T42" s="64" t="str">
        <f>"EPN"&amp;((COUNTIF(S27:T41,2)/2))</f>
        <v>EPN1</v>
      </c>
      <c r="U42" s="64" t="str">
        <f>"PR"&amp;((COUNTIF(U27:V41,1)/2))</f>
        <v>PR3</v>
      </c>
      <c r="V42" s="64" t="str">
        <f>"EPN"&amp;((COUNTIF(U27:V41,2)/2))</f>
        <v>EPN1</v>
      </c>
      <c r="W42" s="64" t="str">
        <f>"PR"&amp;((COUNTIF(W27:X41,1)/2))</f>
        <v>PR3</v>
      </c>
      <c r="X42" s="64" t="str">
        <f>"EPN"&amp;((COUNTIF(W27:X41,2)/2))</f>
        <v>EPN1</v>
      </c>
      <c r="Y42" s="63"/>
      <c r="Z42" s="63"/>
      <c r="AA42" s="63"/>
      <c r="AB42" s="63"/>
      <c r="AC42" s="63"/>
      <c r="AD42" s="63"/>
      <c r="AF42" s="77"/>
      <c r="AG42" s="77"/>
      <c r="AH42" s="65">
        <f>SUM(AH27:AH41)</f>
        <v>30</v>
      </c>
      <c r="AI42" s="65">
        <f>IF(AH42="","",AI20+AH42)</f>
        <v>60.5</v>
      </c>
    </row>
    <row r="43" spans="1:35" ht="10.5" customHeight="1" x14ac:dyDescent="0.2">
      <c r="C43" s="140"/>
      <c r="D43" s="140"/>
      <c r="E43" s="140"/>
      <c r="F43" s="140"/>
      <c r="G43" s="140"/>
      <c r="H43" s="140"/>
      <c r="I43" s="135">
        <f>COUNTIF(I27:J41,1)/2+COUNTIF(I27:J41,2)/2</f>
        <v>4</v>
      </c>
      <c r="J43" s="136"/>
      <c r="K43" s="135">
        <f>COUNTIF(K27:L41,1)/2+COUNTIF(K27:L41,2)/2</f>
        <v>4</v>
      </c>
      <c r="L43" s="136"/>
      <c r="M43" s="135">
        <f>COUNTIF(M27:N41,1)/2+COUNTIF(M27:N41,2)/2</f>
        <v>4</v>
      </c>
      <c r="N43" s="136"/>
      <c r="O43" s="135">
        <f>COUNTIF(O27:P41,1)/2+COUNTIF(O27:P41,2)/2</f>
        <v>2</v>
      </c>
      <c r="P43" s="136"/>
      <c r="Q43" s="135">
        <f>COUNTIF(Q27:R41,1)/2+COUNTIF(Q27:R41,2)/2</f>
        <v>4</v>
      </c>
      <c r="R43" s="136"/>
      <c r="S43" s="135">
        <f>COUNTIF(S27:T41,1)/2+COUNTIF(S27:T41,2)/2</f>
        <v>4</v>
      </c>
      <c r="T43" s="136"/>
      <c r="U43" s="135">
        <f>COUNTIF(U27:V41,1)/2+COUNTIF(U27:V41,2)/2</f>
        <v>4</v>
      </c>
      <c r="V43" s="136"/>
      <c r="W43" s="135">
        <f>COUNTIF(W27:X41,1)/2+COUNTIF(W27:X41,2)/2</f>
        <v>4</v>
      </c>
      <c r="X43" s="136"/>
      <c r="Y43" s="140"/>
      <c r="Z43" s="140"/>
      <c r="AA43" s="140"/>
      <c r="AB43" s="140"/>
      <c r="AC43" s="140"/>
      <c r="AD43" s="140"/>
      <c r="AF43" s="74"/>
      <c r="AG43" s="74"/>
    </row>
    <row r="44" spans="1:35" s="58" customFormat="1" ht="13.5" customHeight="1" x14ac:dyDescent="0.2">
      <c r="B44" s="123"/>
      <c r="C44" s="123"/>
      <c r="D44" s="129"/>
      <c r="E44" s="129"/>
      <c r="F44" s="129"/>
      <c r="G44" s="129"/>
      <c r="H44" s="129" t="s">
        <v>58</v>
      </c>
      <c r="I44" s="129"/>
      <c r="J44" s="129" t="s">
        <v>46</v>
      </c>
      <c r="K44" s="129"/>
      <c r="L44" s="129" t="s">
        <v>47</v>
      </c>
      <c r="M44" s="129"/>
      <c r="N44" s="129" t="s">
        <v>48</v>
      </c>
      <c r="O44" s="129"/>
      <c r="P44" s="129" t="s">
        <v>49</v>
      </c>
      <c r="Q44" s="129"/>
      <c r="R44" s="129" t="s">
        <v>50</v>
      </c>
      <c r="S44" s="129"/>
      <c r="T44" s="129" t="s">
        <v>51</v>
      </c>
      <c r="U44" s="129"/>
      <c r="V44" s="129" t="s">
        <v>52</v>
      </c>
      <c r="W44" s="129"/>
      <c r="X44" s="129" t="s">
        <v>53</v>
      </c>
      <c r="Y44" s="129"/>
      <c r="Z44" s="129"/>
      <c r="AA44" s="129"/>
      <c r="AB44" s="129"/>
      <c r="AC44" s="129"/>
      <c r="AD44" s="67"/>
      <c r="AE44" s="67"/>
      <c r="AF44" s="78"/>
      <c r="AG44" s="78"/>
    </row>
    <row r="45" spans="1:35" ht="3.75" customHeight="1" thickBot="1" x14ac:dyDescent="0.4">
      <c r="A45" s="69"/>
      <c r="B45" s="69"/>
      <c r="C45" s="69"/>
      <c r="D45" s="69"/>
      <c r="E45" s="70"/>
      <c r="F45" s="70"/>
      <c r="G45" s="70"/>
      <c r="H45" s="70"/>
      <c r="I45" s="127"/>
      <c r="J45" s="127"/>
      <c r="K45" s="127"/>
      <c r="L45" s="127"/>
      <c r="M45" s="127"/>
      <c r="N45" s="127"/>
      <c r="O45" s="72"/>
      <c r="P45" s="73"/>
      <c r="Q45" s="73"/>
      <c r="R45" s="73"/>
      <c r="AF45" s="74"/>
      <c r="AG45" s="74"/>
    </row>
    <row r="46" spans="1:35" s="42" customFormat="1" ht="24" thickBot="1" x14ac:dyDescent="0.4">
      <c r="B46" s="43"/>
      <c r="C46" s="150" t="s">
        <v>56</v>
      </c>
      <c r="D46" s="150"/>
      <c r="E46" s="150"/>
      <c r="F46" s="150"/>
      <c r="G46" s="150"/>
      <c r="H46" s="142">
        <f>H25+1</f>
        <v>43671</v>
      </c>
      <c r="I46" s="142"/>
      <c r="J46" s="143" t="s">
        <v>28</v>
      </c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F46" s="144" t="s">
        <v>29</v>
      </c>
      <c r="AG46" s="149"/>
      <c r="AH46" s="79" t="s">
        <v>30</v>
      </c>
      <c r="AI46" s="79" t="s">
        <v>31</v>
      </c>
    </row>
    <row r="47" spans="1:35" s="42" customFormat="1" ht="3" customHeight="1" thickBot="1" x14ac:dyDescent="0.4">
      <c r="C47" s="125"/>
      <c r="D47" s="125"/>
      <c r="E47" s="125"/>
      <c r="F47" s="125"/>
      <c r="G47" s="125"/>
      <c r="H47" s="122"/>
      <c r="I47" s="12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F47" s="83"/>
      <c r="AG47" s="124"/>
      <c r="AH47" s="79"/>
      <c r="AI47" s="79"/>
    </row>
    <row r="48" spans="1:35" ht="14.1" customHeight="1" thickBot="1" x14ac:dyDescent="0.25">
      <c r="A48" s="46"/>
      <c r="B48" s="47" t="s">
        <v>32</v>
      </c>
      <c r="C48" s="48"/>
      <c r="D48" s="48"/>
      <c r="E48" s="48"/>
      <c r="F48" s="48"/>
      <c r="G48" s="50"/>
      <c r="H48" s="51"/>
      <c r="I48" s="52"/>
      <c r="J48" s="53"/>
      <c r="K48" s="50"/>
      <c r="L48" s="51"/>
      <c r="M48" s="52">
        <v>9</v>
      </c>
      <c r="N48" s="53">
        <v>9</v>
      </c>
      <c r="O48" s="50">
        <v>9</v>
      </c>
      <c r="P48" s="51">
        <v>9</v>
      </c>
      <c r="Q48" s="52"/>
      <c r="R48" s="53"/>
      <c r="S48" s="50"/>
      <c r="T48" s="51"/>
      <c r="U48" s="52"/>
      <c r="V48" s="53"/>
      <c r="W48" s="50"/>
      <c r="X48" s="51"/>
      <c r="Y48" s="48"/>
      <c r="Z48" s="48"/>
      <c r="AA48" s="48"/>
      <c r="AB48" s="48"/>
      <c r="AC48" s="48"/>
      <c r="AD48" s="48"/>
      <c r="AE48" s="48">
        <f>IF(COUNTIF(M48:P48,5)=4,"-",COUNTIF(E48:AD48,9))</f>
        <v>4</v>
      </c>
      <c r="AF48" s="75" t="str">
        <f t="shared" ref="AF48:AF57" si="7">AF27</f>
        <v>BRUNO</v>
      </c>
      <c r="AG48" s="76"/>
      <c r="AH48" s="56">
        <f t="shared" ref="AH48:AH62" si="8">((COUNTIF(F48:AB48,8))+(COUNTIF(F48:AB48,1))+(COUNTIF(F48:AB48,2))+(COUNTIF(F48:AB48,3))+(COUNTIF(F48:AB48,4)))/2</f>
        <v>0</v>
      </c>
      <c r="AI48" s="85">
        <f t="shared" ref="AI48:AI62" si="9">AH5+AH27+AH48+AH69+AH90</f>
        <v>0</v>
      </c>
    </row>
    <row r="49" spans="1:35" ht="14.1" customHeight="1" thickBot="1" x14ac:dyDescent="0.25">
      <c r="A49" s="46"/>
      <c r="B49" s="47" t="s">
        <v>34</v>
      </c>
      <c r="C49" s="48"/>
      <c r="D49" s="48"/>
      <c r="E49" s="48"/>
      <c r="F49" s="48"/>
      <c r="G49" s="50"/>
      <c r="H49" s="51"/>
      <c r="I49" s="52"/>
      <c r="J49" s="53"/>
      <c r="K49" s="50"/>
      <c r="L49" s="51"/>
      <c r="M49" s="52">
        <v>9</v>
      </c>
      <c r="N49" s="53">
        <v>9</v>
      </c>
      <c r="O49" s="50">
        <v>9</v>
      </c>
      <c r="P49" s="51">
        <v>9</v>
      </c>
      <c r="Q49" s="52"/>
      <c r="R49" s="53"/>
      <c r="S49" s="50" t="s">
        <v>33</v>
      </c>
      <c r="T49" s="51" t="s">
        <v>33</v>
      </c>
      <c r="U49" s="52"/>
      <c r="V49" s="53"/>
      <c r="W49" s="50"/>
      <c r="X49" s="51"/>
      <c r="Y49" s="48"/>
      <c r="Z49" s="48"/>
      <c r="AA49" s="48"/>
      <c r="AB49" s="48"/>
      <c r="AC49" s="48"/>
      <c r="AD49" s="48"/>
      <c r="AE49" s="48">
        <f t="shared" ref="AE49:AE62" si="10">IF(COUNTIF(M49:P49,5)=4,"-",COUNTIF(E49:AD49,9))</f>
        <v>4</v>
      </c>
      <c r="AF49" s="75" t="str">
        <f t="shared" si="7"/>
        <v>CHRISTINE</v>
      </c>
      <c r="AG49" s="76"/>
      <c r="AH49" s="56">
        <f t="shared" si="8"/>
        <v>0</v>
      </c>
      <c r="AI49" s="85">
        <f t="shared" si="9"/>
        <v>0</v>
      </c>
    </row>
    <row r="50" spans="1:35" ht="14.1" customHeight="1" thickBot="1" x14ac:dyDescent="0.25">
      <c r="A50" s="46"/>
      <c r="B50" s="47" t="s">
        <v>35</v>
      </c>
      <c r="C50" s="48" t="s">
        <v>36</v>
      </c>
      <c r="D50" s="48"/>
      <c r="E50" s="48"/>
      <c r="F50" s="48"/>
      <c r="G50" s="50">
        <v>5</v>
      </c>
      <c r="H50" s="51">
        <v>5</v>
      </c>
      <c r="I50" s="52">
        <v>5</v>
      </c>
      <c r="J50" s="53">
        <v>5</v>
      </c>
      <c r="K50" s="50">
        <v>5</v>
      </c>
      <c r="L50" s="51">
        <v>5</v>
      </c>
      <c r="M50" s="52">
        <v>5</v>
      </c>
      <c r="N50" s="53">
        <v>5</v>
      </c>
      <c r="O50" s="50">
        <v>5</v>
      </c>
      <c r="P50" s="51">
        <v>5</v>
      </c>
      <c r="Q50" s="52">
        <v>5</v>
      </c>
      <c r="R50" s="53">
        <v>5</v>
      </c>
      <c r="S50" s="50">
        <v>5</v>
      </c>
      <c r="T50" s="51">
        <v>5</v>
      </c>
      <c r="U50" s="52">
        <v>5</v>
      </c>
      <c r="V50" s="53">
        <v>5</v>
      </c>
      <c r="W50" s="50">
        <v>5</v>
      </c>
      <c r="X50" s="51">
        <v>5</v>
      </c>
      <c r="Y50" s="48"/>
      <c r="Z50" s="48"/>
      <c r="AA50" s="48"/>
      <c r="AB50" s="48"/>
      <c r="AC50" s="48"/>
      <c r="AD50" s="48"/>
      <c r="AE50" s="48" t="str">
        <f t="shared" si="10"/>
        <v>-</v>
      </c>
      <c r="AF50" s="75" t="str">
        <f t="shared" si="7"/>
        <v>CORINNE</v>
      </c>
      <c r="AG50" s="76"/>
      <c r="AH50" s="56">
        <f t="shared" si="8"/>
        <v>0</v>
      </c>
      <c r="AI50" s="85">
        <f t="shared" si="9"/>
        <v>10</v>
      </c>
    </row>
    <row r="51" spans="1:35" ht="14.1" customHeight="1" thickBot="1" x14ac:dyDescent="0.25">
      <c r="A51" s="46"/>
      <c r="B51" s="47" t="s">
        <v>37</v>
      </c>
      <c r="C51" s="48"/>
      <c r="D51" s="48"/>
      <c r="E51" s="48"/>
      <c r="F51" s="48"/>
      <c r="G51" s="50"/>
      <c r="H51" s="51"/>
      <c r="I51" s="52"/>
      <c r="J51" s="53"/>
      <c r="K51" s="50"/>
      <c r="L51" s="51"/>
      <c r="M51" s="52">
        <v>9</v>
      </c>
      <c r="N51" s="53">
        <v>9</v>
      </c>
      <c r="O51" s="50">
        <v>9</v>
      </c>
      <c r="P51" s="51">
        <v>9</v>
      </c>
      <c r="Q51" s="52"/>
      <c r="R51" s="53"/>
      <c r="S51" s="50"/>
      <c r="T51" s="51"/>
      <c r="U51" s="52"/>
      <c r="V51" s="53"/>
      <c r="W51" s="50"/>
      <c r="X51" s="51"/>
      <c r="Y51" s="48"/>
      <c r="Z51" s="48"/>
      <c r="AA51" s="48"/>
      <c r="AB51" s="48"/>
      <c r="AC51" s="48"/>
      <c r="AD51" s="48"/>
      <c r="AE51" s="48">
        <f t="shared" si="10"/>
        <v>4</v>
      </c>
      <c r="AF51" s="75" t="str">
        <f t="shared" si="7"/>
        <v>FABIEN</v>
      </c>
      <c r="AG51" s="76"/>
      <c r="AH51" s="56">
        <f t="shared" si="8"/>
        <v>0</v>
      </c>
      <c r="AI51" s="85">
        <f t="shared" si="9"/>
        <v>12</v>
      </c>
    </row>
    <row r="52" spans="1:35" ht="14.1" customHeight="1" thickBot="1" x14ac:dyDescent="0.25">
      <c r="A52" s="46"/>
      <c r="B52" s="47" t="s">
        <v>38</v>
      </c>
      <c r="C52" s="48"/>
      <c r="D52" s="48"/>
      <c r="E52" s="48"/>
      <c r="F52" s="48"/>
      <c r="G52" s="50"/>
      <c r="H52" s="51"/>
      <c r="I52" s="52"/>
      <c r="J52" s="53"/>
      <c r="K52" s="50"/>
      <c r="L52" s="51"/>
      <c r="M52" s="52">
        <v>9</v>
      </c>
      <c r="N52" s="53">
        <v>9</v>
      </c>
      <c r="O52" s="50">
        <v>9</v>
      </c>
      <c r="P52" s="51">
        <v>9</v>
      </c>
      <c r="Q52" s="52"/>
      <c r="R52" s="53"/>
      <c r="S52" s="50"/>
      <c r="T52" s="51"/>
      <c r="U52" s="52"/>
      <c r="V52" s="53"/>
      <c r="W52" s="50"/>
      <c r="X52" s="51"/>
      <c r="Y52" s="48"/>
      <c r="Z52" s="48"/>
      <c r="AA52" s="48"/>
      <c r="AB52" s="48"/>
      <c r="AC52" s="48"/>
      <c r="AD52" s="48"/>
      <c r="AE52" s="48">
        <f t="shared" si="10"/>
        <v>4</v>
      </c>
      <c r="AF52" s="75" t="str">
        <f t="shared" si="7"/>
        <v>FLORINE</v>
      </c>
      <c r="AG52" s="76"/>
      <c r="AH52" s="56">
        <f t="shared" si="8"/>
        <v>0</v>
      </c>
      <c r="AI52" s="85">
        <f t="shared" si="9"/>
        <v>10</v>
      </c>
    </row>
    <row r="53" spans="1:35" ht="14.1" customHeight="1" thickBot="1" x14ac:dyDescent="0.25">
      <c r="A53" s="46"/>
      <c r="B53" s="47" t="s">
        <v>39</v>
      </c>
      <c r="C53" s="48"/>
      <c r="D53" s="48"/>
      <c r="E53" s="48"/>
      <c r="F53" s="48"/>
      <c r="G53" s="50"/>
      <c r="H53" s="51"/>
      <c r="I53" s="52"/>
      <c r="J53" s="53"/>
      <c r="K53" s="50"/>
      <c r="L53" s="51"/>
      <c r="M53" s="52">
        <v>9</v>
      </c>
      <c r="N53" s="53">
        <v>9</v>
      </c>
      <c r="O53" s="50">
        <v>9</v>
      </c>
      <c r="P53" s="51">
        <v>9</v>
      </c>
      <c r="Q53" s="52"/>
      <c r="R53" s="53"/>
      <c r="S53" s="50"/>
      <c r="T53" s="51"/>
      <c r="U53" s="52"/>
      <c r="V53" s="53"/>
      <c r="W53" s="50"/>
      <c r="X53" s="51"/>
      <c r="Y53" s="48"/>
      <c r="Z53" s="48"/>
      <c r="AA53" s="48"/>
      <c r="AB53" s="48"/>
      <c r="AC53" s="48"/>
      <c r="AD53" s="48"/>
      <c r="AE53" s="48">
        <f t="shared" si="10"/>
        <v>4</v>
      </c>
      <c r="AF53" s="75" t="str">
        <f t="shared" si="7"/>
        <v>LAURIE</v>
      </c>
      <c r="AG53" s="76"/>
      <c r="AH53" s="56">
        <f t="shared" si="8"/>
        <v>0</v>
      </c>
      <c r="AI53" s="85">
        <f t="shared" si="9"/>
        <v>0</v>
      </c>
    </row>
    <row r="54" spans="1:35" ht="14.1" customHeight="1" thickBot="1" x14ac:dyDescent="0.25">
      <c r="A54" s="46"/>
      <c r="B54" s="47" t="s">
        <v>40</v>
      </c>
      <c r="C54" s="48"/>
      <c r="D54" s="48"/>
      <c r="E54" s="48"/>
      <c r="F54" s="48"/>
      <c r="G54" s="50"/>
      <c r="H54" s="51"/>
      <c r="I54" s="52"/>
      <c r="J54" s="53"/>
      <c r="K54" s="50"/>
      <c r="L54" s="51"/>
      <c r="M54" s="52">
        <v>9</v>
      </c>
      <c r="N54" s="53">
        <v>9</v>
      </c>
      <c r="O54" s="50">
        <v>9</v>
      </c>
      <c r="P54" s="51">
        <v>9</v>
      </c>
      <c r="Q54" s="52"/>
      <c r="R54" s="53"/>
      <c r="S54" s="50"/>
      <c r="T54" s="51"/>
      <c r="U54" s="52"/>
      <c r="V54" s="53"/>
      <c r="W54" s="50"/>
      <c r="X54" s="51"/>
      <c r="Y54" s="48"/>
      <c r="Z54" s="48"/>
      <c r="AA54" s="48"/>
      <c r="AB54" s="48"/>
      <c r="AC54" s="48"/>
      <c r="AD54" s="48"/>
      <c r="AE54" s="48">
        <f t="shared" si="10"/>
        <v>4</v>
      </c>
      <c r="AF54" s="75" t="str">
        <f t="shared" si="7"/>
        <v>MARIE-ANGE</v>
      </c>
      <c r="AG54" s="76"/>
      <c r="AH54" s="56">
        <f t="shared" si="8"/>
        <v>0</v>
      </c>
      <c r="AI54" s="85">
        <f t="shared" si="9"/>
        <v>8</v>
      </c>
    </row>
    <row r="55" spans="1:35" ht="14.1" customHeight="1" thickBot="1" x14ac:dyDescent="0.25">
      <c r="A55" s="46"/>
      <c r="B55" s="47" t="s">
        <v>41</v>
      </c>
      <c r="C55" s="48"/>
      <c r="D55" s="48"/>
      <c r="E55" s="48"/>
      <c r="F55" s="49"/>
      <c r="G55" s="50" t="s">
        <v>33</v>
      </c>
      <c r="H55" s="51" t="s">
        <v>33</v>
      </c>
      <c r="I55" s="52" t="s">
        <v>33</v>
      </c>
      <c r="J55" s="53" t="s">
        <v>33</v>
      </c>
      <c r="K55" s="50" t="s">
        <v>33</v>
      </c>
      <c r="L55" s="51" t="s">
        <v>33</v>
      </c>
      <c r="M55" s="52">
        <v>9</v>
      </c>
      <c r="N55" s="53">
        <v>9</v>
      </c>
      <c r="O55" s="50">
        <v>9</v>
      </c>
      <c r="P55" s="51">
        <v>9</v>
      </c>
      <c r="Q55" s="52" t="s">
        <v>33</v>
      </c>
      <c r="R55" s="53" t="s">
        <v>33</v>
      </c>
      <c r="S55" s="50" t="s">
        <v>33</v>
      </c>
      <c r="T55" s="51" t="s">
        <v>33</v>
      </c>
      <c r="U55" s="52" t="s">
        <v>33</v>
      </c>
      <c r="V55" s="53" t="s">
        <v>33</v>
      </c>
      <c r="W55" s="50" t="s">
        <v>33</v>
      </c>
      <c r="X55" s="51" t="s">
        <v>33</v>
      </c>
      <c r="Y55" s="48"/>
      <c r="Z55" s="48"/>
      <c r="AA55" s="48"/>
      <c r="AB55" s="48"/>
      <c r="AC55" s="48"/>
      <c r="AD55" s="48"/>
      <c r="AE55" s="48">
        <f t="shared" si="10"/>
        <v>4</v>
      </c>
      <c r="AF55" s="75" t="str">
        <f t="shared" si="7"/>
        <v>MARINE</v>
      </c>
      <c r="AG55" s="76"/>
      <c r="AH55" s="56">
        <f t="shared" si="8"/>
        <v>0</v>
      </c>
      <c r="AI55" s="85">
        <f t="shared" si="9"/>
        <v>14.5</v>
      </c>
    </row>
    <row r="56" spans="1:35" ht="14.1" customHeight="1" thickBot="1" x14ac:dyDescent="0.25">
      <c r="A56" s="46"/>
      <c r="B56" s="47" t="s">
        <v>42</v>
      </c>
      <c r="C56" s="48"/>
      <c r="D56" s="48"/>
      <c r="E56" s="48"/>
      <c r="F56" s="49"/>
      <c r="G56" s="50"/>
      <c r="H56" s="51"/>
      <c r="I56" s="52"/>
      <c r="J56" s="53"/>
      <c r="K56" s="50"/>
      <c r="L56" s="51"/>
      <c r="M56" s="52">
        <v>6</v>
      </c>
      <c r="N56" s="53">
        <v>6</v>
      </c>
      <c r="O56" s="50">
        <v>9</v>
      </c>
      <c r="P56" s="51">
        <v>9</v>
      </c>
      <c r="Q56" s="52">
        <v>5</v>
      </c>
      <c r="R56" s="53">
        <v>5</v>
      </c>
      <c r="S56" s="50">
        <v>5</v>
      </c>
      <c r="T56" s="51">
        <v>5</v>
      </c>
      <c r="U56" s="52">
        <v>5</v>
      </c>
      <c r="V56" s="53">
        <v>5</v>
      </c>
      <c r="W56" s="50">
        <v>5</v>
      </c>
      <c r="X56" s="51">
        <v>5</v>
      </c>
      <c r="Y56" s="48"/>
      <c r="Z56" s="48"/>
      <c r="AA56" s="48"/>
      <c r="AB56" s="48"/>
      <c r="AC56" s="48"/>
      <c r="AD56" s="48"/>
      <c r="AE56" s="48">
        <f t="shared" si="10"/>
        <v>2</v>
      </c>
      <c r="AF56" s="75" t="str">
        <f t="shared" si="7"/>
        <v>MARJORIE</v>
      </c>
      <c r="AG56" s="76"/>
      <c r="AH56" s="56">
        <f t="shared" si="8"/>
        <v>0</v>
      </c>
      <c r="AI56" s="85">
        <f t="shared" si="9"/>
        <v>2</v>
      </c>
    </row>
    <row r="57" spans="1:35" ht="14.1" customHeight="1" thickBot="1" x14ac:dyDescent="0.25">
      <c r="A57" s="46"/>
      <c r="B57" s="47" t="s">
        <v>43</v>
      </c>
      <c r="C57" s="48"/>
      <c r="D57" s="48"/>
      <c r="E57" s="48"/>
      <c r="F57" s="49"/>
      <c r="G57" s="50" t="s">
        <v>33</v>
      </c>
      <c r="H57" s="51" t="s">
        <v>33</v>
      </c>
      <c r="I57" s="52" t="s">
        <v>33</v>
      </c>
      <c r="J57" s="53" t="s">
        <v>33</v>
      </c>
      <c r="K57" s="50" t="s">
        <v>33</v>
      </c>
      <c r="L57" s="51" t="s">
        <v>33</v>
      </c>
      <c r="M57" s="52">
        <v>9</v>
      </c>
      <c r="N57" s="53">
        <v>9</v>
      </c>
      <c r="O57" s="50">
        <v>9</v>
      </c>
      <c r="P57" s="51">
        <v>9</v>
      </c>
      <c r="Q57" s="52" t="s">
        <v>33</v>
      </c>
      <c r="R57" s="53" t="s">
        <v>33</v>
      </c>
      <c r="S57" s="50" t="s">
        <v>33</v>
      </c>
      <c r="T57" s="51" t="s">
        <v>33</v>
      </c>
      <c r="U57" s="52" t="s">
        <v>33</v>
      </c>
      <c r="V57" s="53" t="s">
        <v>33</v>
      </c>
      <c r="W57" s="50" t="s">
        <v>33</v>
      </c>
      <c r="X57" s="51" t="s">
        <v>33</v>
      </c>
      <c r="Y57" s="48"/>
      <c r="Z57" s="48"/>
      <c r="AA57" s="48"/>
      <c r="AB57" s="48"/>
      <c r="AC57" s="48"/>
      <c r="AD57" s="59"/>
      <c r="AE57" s="48">
        <f t="shared" si="10"/>
        <v>4</v>
      </c>
      <c r="AF57" s="75" t="str">
        <f t="shared" si="7"/>
        <v>SABINE</v>
      </c>
      <c r="AG57" s="76"/>
      <c r="AH57" s="56">
        <f t="shared" si="8"/>
        <v>0</v>
      </c>
      <c r="AI57" s="85">
        <f t="shared" si="9"/>
        <v>15</v>
      </c>
    </row>
    <row r="58" spans="1:35" ht="14.1" customHeight="1" thickBot="1" x14ac:dyDescent="0.25">
      <c r="A58" s="46"/>
      <c r="B58" s="47" t="s">
        <v>75</v>
      </c>
      <c r="C58" s="48" t="s">
        <v>36</v>
      </c>
      <c r="D58" s="48"/>
      <c r="E58" s="48"/>
      <c r="F58" s="49"/>
      <c r="G58" s="50">
        <v>5</v>
      </c>
      <c r="H58" s="51">
        <v>5</v>
      </c>
      <c r="I58" s="50">
        <v>5</v>
      </c>
      <c r="J58" s="51">
        <v>5</v>
      </c>
      <c r="K58" s="50">
        <v>5</v>
      </c>
      <c r="L58" s="51">
        <v>5</v>
      </c>
      <c r="M58" s="50">
        <v>5</v>
      </c>
      <c r="N58" s="51">
        <v>5</v>
      </c>
      <c r="O58" s="50">
        <v>5</v>
      </c>
      <c r="P58" s="51">
        <v>5</v>
      </c>
      <c r="Q58" s="50">
        <v>5</v>
      </c>
      <c r="R58" s="51">
        <v>5</v>
      </c>
      <c r="S58" s="50">
        <v>5</v>
      </c>
      <c r="T58" s="51">
        <v>5</v>
      </c>
      <c r="U58" s="50">
        <v>5</v>
      </c>
      <c r="V58" s="51">
        <v>5</v>
      </c>
      <c r="W58" s="50">
        <v>5</v>
      </c>
      <c r="X58" s="51">
        <v>5</v>
      </c>
      <c r="Y58" s="48"/>
      <c r="Z58" s="48"/>
      <c r="AA58" s="48"/>
      <c r="AB58" s="48"/>
      <c r="AC58" s="48"/>
      <c r="AD58" s="59"/>
      <c r="AE58" s="128" t="str">
        <f>IF(COUNTIF(M58:P58,5)=4,"-",COUNTIF(E58:AD58,9))</f>
        <v>-</v>
      </c>
      <c r="AF58" s="75" t="s">
        <v>75</v>
      </c>
      <c r="AG58" s="76"/>
      <c r="AH58" s="56">
        <f>((COUNTIF(F58:AB58,8))+(COUNTIF(F58:AB58,1))+(COUNTIF(F58:AB58,2))+(COUNTIF(F58:AB58,3))+(COUNTIF(F58:AB58,4)))/2</f>
        <v>0</v>
      </c>
      <c r="AI58" s="85">
        <f t="shared" si="9"/>
        <v>10</v>
      </c>
    </row>
    <row r="59" spans="1:35" ht="14.1" customHeight="1" thickBot="1" x14ac:dyDescent="0.25">
      <c r="A59" s="46"/>
      <c r="B59" s="47" t="s">
        <v>44</v>
      </c>
      <c r="C59" s="48"/>
      <c r="D59" s="60"/>
      <c r="E59" s="48"/>
      <c r="F59" s="48"/>
      <c r="G59" s="50"/>
      <c r="H59" s="51"/>
      <c r="I59" s="52"/>
      <c r="J59" s="53"/>
      <c r="K59" s="50"/>
      <c r="L59" s="51"/>
      <c r="M59" s="52">
        <v>9</v>
      </c>
      <c r="N59" s="53">
        <v>9</v>
      </c>
      <c r="O59" s="50">
        <v>9</v>
      </c>
      <c r="P59" s="51">
        <v>9</v>
      </c>
      <c r="Q59" s="52"/>
      <c r="R59" s="53"/>
      <c r="S59" s="50"/>
      <c r="T59" s="51"/>
      <c r="U59" s="52"/>
      <c r="V59" s="53"/>
      <c r="W59" s="50"/>
      <c r="X59" s="51"/>
      <c r="Y59" s="48"/>
      <c r="Z59" s="48"/>
      <c r="AA59" s="48"/>
      <c r="AB59" s="48"/>
      <c r="AC59" s="48"/>
      <c r="AD59" s="59"/>
      <c r="AE59" s="48">
        <f t="shared" si="10"/>
        <v>4</v>
      </c>
      <c r="AF59" s="75" t="str">
        <f>AF38</f>
        <v>VIOLAINE</v>
      </c>
      <c r="AG59" s="76"/>
      <c r="AH59" s="56">
        <f t="shared" si="8"/>
        <v>0</v>
      </c>
      <c r="AI59" s="85">
        <f t="shared" si="9"/>
        <v>10</v>
      </c>
    </row>
    <row r="60" spans="1:35" ht="14.1" customHeight="1" thickBot="1" x14ac:dyDescent="0.25">
      <c r="A60" s="46"/>
      <c r="B60" s="62" t="s">
        <v>76</v>
      </c>
      <c r="C60" s="48" t="s">
        <v>36</v>
      </c>
      <c r="D60" s="60"/>
      <c r="E60" s="48"/>
      <c r="F60" s="48"/>
      <c r="G60" s="50">
        <v>5</v>
      </c>
      <c r="H60" s="51">
        <v>5</v>
      </c>
      <c r="I60" s="52">
        <v>5</v>
      </c>
      <c r="J60" s="53">
        <v>5</v>
      </c>
      <c r="K60" s="50">
        <v>5</v>
      </c>
      <c r="L60" s="51">
        <v>5</v>
      </c>
      <c r="M60" s="52">
        <v>5</v>
      </c>
      <c r="N60" s="53">
        <v>5</v>
      </c>
      <c r="O60" s="50">
        <v>5</v>
      </c>
      <c r="P60" s="51">
        <v>5</v>
      </c>
      <c r="Q60" s="52">
        <v>5</v>
      </c>
      <c r="R60" s="53">
        <v>5</v>
      </c>
      <c r="S60" s="50">
        <v>5</v>
      </c>
      <c r="T60" s="51">
        <v>5</v>
      </c>
      <c r="U60" s="52">
        <v>5</v>
      </c>
      <c r="V60" s="53">
        <v>5</v>
      </c>
      <c r="W60" s="50">
        <v>5</v>
      </c>
      <c r="X60" s="51">
        <v>5</v>
      </c>
      <c r="Y60" s="48"/>
      <c r="Z60" s="48"/>
      <c r="AA60" s="48"/>
      <c r="AB60" s="48"/>
      <c r="AC60" s="48"/>
      <c r="AD60" s="59"/>
      <c r="AE60" s="48" t="str">
        <f t="shared" si="10"/>
        <v>-</v>
      </c>
      <c r="AF60" s="75" t="str">
        <f>AF39</f>
        <v>Lucas</v>
      </c>
      <c r="AG60" s="76"/>
      <c r="AH60" s="56">
        <f t="shared" si="8"/>
        <v>0</v>
      </c>
      <c r="AI60" s="85">
        <f t="shared" si="9"/>
        <v>26</v>
      </c>
    </row>
    <row r="61" spans="1:35" ht="12" customHeight="1" thickBot="1" x14ac:dyDescent="0.25">
      <c r="A61" s="46"/>
      <c r="B61" s="62" t="s">
        <v>20</v>
      </c>
      <c r="C61" s="48" t="s">
        <v>36</v>
      </c>
      <c r="D61" s="48"/>
      <c r="E61" s="48"/>
      <c r="F61" s="48"/>
      <c r="G61" s="50">
        <v>5</v>
      </c>
      <c r="H61" s="51">
        <v>5</v>
      </c>
      <c r="I61" s="52">
        <v>5</v>
      </c>
      <c r="J61" s="53">
        <v>5</v>
      </c>
      <c r="K61" s="50">
        <v>5</v>
      </c>
      <c r="L61" s="51">
        <v>5</v>
      </c>
      <c r="M61" s="52">
        <v>5</v>
      </c>
      <c r="N61" s="53">
        <v>5</v>
      </c>
      <c r="O61" s="50">
        <v>5</v>
      </c>
      <c r="P61" s="51">
        <v>5</v>
      </c>
      <c r="Q61" s="52">
        <v>5</v>
      </c>
      <c r="R61" s="53">
        <v>5</v>
      </c>
      <c r="S61" s="50">
        <v>5</v>
      </c>
      <c r="T61" s="51">
        <v>5</v>
      </c>
      <c r="U61" s="52">
        <v>5</v>
      </c>
      <c r="V61" s="53">
        <v>5</v>
      </c>
      <c r="W61" s="50">
        <v>5</v>
      </c>
      <c r="X61" s="51">
        <v>5</v>
      </c>
      <c r="Y61" s="48"/>
      <c r="Z61" s="48"/>
      <c r="AA61" s="48"/>
      <c r="AB61" s="48"/>
      <c r="AC61" s="48"/>
      <c r="AD61" s="48"/>
      <c r="AE61" s="48" t="str">
        <f t="shared" si="10"/>
        <v>-</v>
      </c>
      <c r="AF61" s="75" t="str">
        <f>AF40</f>
        <v>Emeline</v>
      </c>
      <c r="AG61" s="76"/>
      <c r="AH61" s="56">
        <f t="shared" si="8"/>
        <v>0</v>
      </c>
      <c r="AI61" s="85">
        <f t="shared" si="9"/>
        <v>7</v>
      </c>
    </row>
    <row r="62" spans="1:35" ht="12" customHeight="1" x14ac:dyDescent="0.2">
      <c r="A62" s="46"/>
      <c r="B62" s="62" t="s">
        <v>45</v>
      </c>
      <c r="C62" s="48" t="s">
        <v>36</v>
      </c>
      <c r="D62" s="48"/>
      <c r="E62" s="48"/>
      <c r="F62" s="48"/>
      <c r="G62" s="50">
        <v>5</v>
      </c>
      <c r="H62" s="51">
        <v>5</v>
      </c>
      <c r="I62" s="52">
        <v>5</v>
      </c>
      <c r="J62" s="53">
        <v>5</v>
      </c>
      <c r="K62" s="50">
        <v>5</v>
      </c>
      <c r="L62" s="51">
        <v>5</v>
      </c>
      <c r="M62" s="52">
        <v>5</v>
      </c>
      <c r="N62" s="53">
        <v>5</v>
      </c>
      <c r="O62" s="50">
        <v>5</v>
      </c>
      <c r="P62" s="51">
        <v>5</v>
      </c>
      <c r="Q62" s="52">
        <v>5</v>
      </c>
      <c r="R62" s="53">
        <v>5</v>
      </c>
      <c r="S62" s="50">
        <v>5</v>
      </c>
      <c r="T62" s="51">
        <v>5</v>
      </c>
      <c r="U62" s="52">
        <v>5</v>
      </c>
      <c r="V62" s="53">
        <v>5</v>
      </c>
      <c r="W62" s="50">
        <v>5</v>
      </c>
      <c r="X62" s="51">
        <v>5</v>
      </c>
      <c r="Y62" s="48"/>
      <c r="Z62" s="48"/>
      <c r="AA62" s="48"/>
      <c r="AB62" s="48"/>
      <c r="AC62" s="48"/>
      <c r="AD62" s="48"/>
      <c r="AE62" s="48" t="str">
        <f t="shared" si="10"/>
        <v>-</v>
      </c>
      <c r="AF62" s="75" t="str">
        <f>AF41</f>
        <v>Raphaël</v>
      </c>
      <c r="AG62" s="76"/>
      <c r="AH62" s="56">
        <f t="shared" si="8"/>
        <v>0</v>
      </c>
      <c r="AI62" s="85">
        <f t="shared" si="9"/>
        <v>0</v>
      </c>
    </row>
    <row r="63" spans="1:35" ht="12" customHeight="1" x14ac:dyDescent="0.2">
      <c r="B63" s="47"/>
      <c r="C63" s="63"/>
      <c r="D63" s="63"/>
      <c r="E63" s="63"/>
      <c r="F63" s="63"/>
      <c r="G63" s="64" t="str">
        <f>"PR"&amp;((COUNTIF(G48:H62,1)/2))</f>
        <v>PR0</v>
      </c>
      <c r="H63" s="64" t="str">
        <f>"EPN"&amp;((COUNTIF(G48:H62,2)/2))</f>
        <v>EPN0</v>
      </c>
      <c r="I63" s="64" t="str">
        <f>"PR"&amp;((COUNTIF(I48:J62,1)/2))</f>
        <v>PR0</v>
      </c>
      <c r="J63" s="64" t="str">
        <f>"EPN"&amp;((COUNTIF(I48:J62,2)/2))</f>
        <v>EPN0</v>
      </c>
      <c r="K63" s="64" t="str">
        <f>"PR"&amp;((COUNTIF(K48:L62,1)/2))</f>
        <v>PR0</v>
      </c>
      <c r="L63" s="64" t="str">
        <f>"EPN"&amp;((COUNTIF(K48:L62,2)/2))</f>
        <v>EPN0</v>
      </c>
      <c r="M63" s="64" t="str">
        <f>"PR"&amp;((COUNTIF(M48:N62,1)/2))</f>
        <v>PR0</v>
      </c>
      <c r="N63" s="64" t="str">
        <f>"EPN"&amp;((COUNTIF(M48:N62,2)/2))</f>
        <v>EPN0</v>
      </c>
      <c r="O63" s="64" t="str">
        <f>"PR"&amp;((COUNTIF(O48:P62,1)/2))</f>
        <v>PR0</v>
      </c>
      <c r="P63" s="64" t="str">
        <f>"EPN"&amp;((COUNTIF(O48:P62,2)/2))</f>
        <v>EPN0</v>
      </c>
      <c r="Q63" s="64" t="str">
        <f>"PR"&amp;((COUNTIF(Q48:R62,1)/2))</f>
        <v>PR0</v>
      </c>
      <c r="R63" s="64" t="str">
        <f>"EPN"&amp;((COUNTIF(Q48:R62,2)/2))</f>
        <v>EPN0</v>
      </c>
      <c r="S63" s="64" t="str">
        <f>"PR"&amp;((COUNTIF(S48:T62,1)/2))</f>
        <v>PR0</v>
      </c>
      <c r="T63" s="64" t="str">
        <f>"EPN"&amp;((COUNTIF(S48:T62,2)/2))</f>
        <v>EPN0</v>
      </c>
      <c r="U63" s="64" t="str">
        <f>"PR"&amp;((COUNTIF(U48:V62,1)/2))</f>
        <v>PR0</v>
      </c>
      <c r="V63" s="64" t="str">
        <f>"EPN"&amp;((COUNTIF(U48:V62,2)/2))</f>
        <v>EPN0</v>
      </c>
      <c r="W63" s="64" t="str">
        <f>"PR"&amp;((COUNTIF(W48:X62,1)/2))</f>
        <v>PR0</v>
      </c>
      <c r="X63" s="64" t="str">
        <f>"EPN"&amp;((COUNTIF(W48:X62,2)/2))</f>
        <v>EPN0</v>
      </c>
      <c r="Y63" s="63"/>
      <c r="Z63" s="63"/>
      <c r="AA63" s="63"/>
      <c r="AB63" s="63"/>
      <c r="AC63" s="63"/>
      <c r="AD63" s="63"/>
      <c r="AF63" s="77"/>
      <c r="AG63" s="77"/>
      <c r="AH63" s="65">
        <f>SUM(AH48:AH62)</f>
        <v>0</v>
      </c>
      <c r="AI63" s="65">
        <f>IF(AH63="","",AI42+AH63)</f>
        <v>60.5</v>
      </c>
    </row>
    <row r="64" spans="1:35" ht="10.5" customHeight="1" x14ac:dyDescent="0.2">
      <c r="C64" s="140"/>
      <c r="D64" s="140"/>
      <c r="E64" s="140"/>
      <c r="F64" s="140"/>
      <c r="G64" s="135">
        <f>COUNTIF(G48:H62,1)/2+COUNTIF(G48:H62,2)/2</f>
        <v>0</v>
      </c>
      <c r="H64" s="136"/>
      <c r="I64" s="135">
        <f>COUNTIF(I48:J62,1)/2+COUNTIF(I48:J62,2)/2</f>
        <v>0</v>
      </c>
      <c r="J64" s="136"/>
      <c r="K64" s="135">
        <f>COUNTIF(K48:L62,1)/2+COUNTIF(K48:L62,2)/2</f>
        <v>0</v>
      </c>
      <c r="L64" s="136"/>
      <c r="M64" s="135">
        <f>COUNTIF(M48:N62,1)/2+COUNTIF(M48:N62,2)/2</f>
        <v>0</v>
      </c>
      <c r="N64" s="136"/>
      <c r="O64" s="135">
        <f>COUNTIF(O48:P62,1)/2+COUNTIF(O48:P62,2)/2</f>
        <v>0</v>
      </c>
      <c r="P64" s="136"/>
      <c r="Q64" s="135">
        <f>COUNTIF(Q48:R62,1)/2+COUNTIF(Q48:R62,2)/2</f>
        <v>0</v>
      </c>
      <c r="R64" s="136"/>
      <c r="S64" s="135">
        <f>COUNTIF(S48:T62,1)/2+COUNTIF(S48:T62,2)/2</f>
        <v>0</v>
      </c>
      <c r="T64" s="136"/>
      <c r="U64" s="135">
        <f>COUNTIF(U48:V62,1)/2+COUNTIF(U48:V62,2)/2</f>
        <v>0</v>
      </c>
      <c r="V64" s="136"/>
      <c r="W64" s="135">
        <f>COUNTIF(W48:X62,1)/2+COUNTIF(W48:X62,2)/2</f>
        <v>0</v>
      </c>
      <c r="X64" s="136"/>
      <c r="Y64" s="140"/>
      <c r="Z64" s="140"/>
      <c r="AA64" s="140"/>
      <c r="AB64" s="140"/>
      <c r="AC64" s="140"/>
      <c r="AD64" s="140"/>
      <c r="AH64" s="74"/>
      <c r="AI64" s="74"/>
    </row>
    <row r="65" spans="1:35" s="58" customFormat="1" ht="13.5" customHeight="1" x14ac:dyDescent="0.2">
      <c r="B65" s="123"/>
      <c r="C65" s="123"/>
      <c r="D65" s="129"/>
      <c r="E65" s="129"/>
      <c r="F65" s="129" t="s">
        <v>57</v>
      </c>
      <c r="G65" s="129"/>
      <c r="H65" s="129" t="s">
        <v>58</v>
      </c>
      <c r="I65" s="129"/>
      <c r="J65" s="129" t="s">
        <v>46</v>
      </c>
      <c r="K65" s="129"/>
      <c r="L65" s="129" t="s">
        <v>47</v>
      </c>
      <c r="M65" s="129"/>
      <c r="N65" s="129" t="s">
        <v>48</v>
      </c>
      <c r="O65" s="129"/>
      <c r="P65" s="129" t="s">
        <v>49</v>
      </c>
      <c r="Q65" s="129"/>
      <c r="R65" s="129" t="s">
        <v>50</v>
      </c>
      <c r="S65" s="129"/>
      <c r="T65" s="129" t="s">
        <v>51</v>
      </c>
      <c r="U65" s="129"/>
      <c r="V65" s="129" t="s">
        <v>52</v>
      </c>
      <c r="W65" s="129"/>
      <c r="X65" s="129" t="s">
        <v>53</v>
      </c>
      <c r="Y65" s="129"/>
      <c r="Z65" s="129"/>
      <c r="AA65" s="129"/>
      <c r="AB65" s="129"/>
      <c r="AC65" s="129"/>
      <c r="AD65" s="67"/>
      <c r="AE65" s="67"/>
      <c r="AF65" s="68"/>
      <c r="AG65" s="68"/>
    </row>
    <row r="66" spans="1:35" ht="3.75" customHeight="1" thickBot="1" x14ac:dyDescent="0.4">
      <c r="A66" s="69"/>
      <c r="B66" s="69"/>
      <c r="C66" s="69"/>
      <c r="D66" s="69"/>
      <c r="E66" s="70"/>
      <c r="F66" s="70"/>
      <c r="G66" s="70"/>
      <c r="H66" s="70"/>
      <c r="I66" s="127"/>
      <c r="J66" s="127"/>
      <c r="K66" s="127"/>
      <c r="L66" s="127"/>
      <c r="M66" s="127"/>
      <c r="N66" s="127"/>
      <c r="O66" s="72"/>
      <c r="P66" s="73"/>
      <c r="Q66" s="73"/>
      <c r="R66" s="73"/>
      <c r="AH66" s="74"/>
      <c r="AI66" s="74"/>
    </row>
    <row r="67" spans="1:35" s="42" customFormat="1" ht="24" thickBot="1" x14ac:dyDescent="0.4">
      <c r="B67" s="43"/>
      <c r="C67" s="150" t="s">
        <v>59</v>
      </c>
      <c r="D67" s="150"/>
      <c r="E67" s="150"/>
      <c r="F67" s="150"/>
      <c r="G67" s="150"/>
      <c r="H67" s="142">
        <f>H46+1</f>
        <v>43672</v>
      </c>
      <c r="I67" s="142"/>
      <c r="J67" s="143" t="s">
        <v>82</v>
      </c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F67" s="151" t="s">
        <v>29</v>
      </c>
      <c r="AG67" s="152"/>
      <c r="AH67" s="44" t="s">
        <v>30</v>
      </c>
      <c r="AI67" s="44" t="s">
        <v>31</v>
      </c>
    </row>
    <row r="68" spans="1:35" ht="3.75" customHeight="1" thickBot="1" x14ac:dyDescent="0.25">
      <c r="AH68" s="74"/>
      <c r="AI68" s="74"/>
    </row>
    <row r="69" spans="1:35" ht="14.1" customHeight="1" thickBot="1" x14ac:dyDescent="0.25">
      <c r="A69" s="46"/>
      <c r="B69" s="47" t="s">
        <v>32</v>
      </c>
      <c r="C69" s="48" t="s">
        <v>36</v>
      </c>
      <c r="D69" s="48"/>
      <c r="E69" s="48"/>
      <c r="F69" s="48"/>
      <c r="G69" s="48"/>
      <c r="H69" s="49"/>
      <c r="I69" s="49"/>
      <c r="J69" s="49"/>
      <c r="K69" s="49"/>
      <c r="L69" s="49"/>
      <c r="M69" s="50">
        <v>5</v>
      </c>
      <c r="N69" s="53">
        <v>5</v>
      </c>
      <c r="O69" s="50">
        <v>5</v>
      </c>
      <c r="P69" s="53">
        <v>5</v>
      </c>
      <c r="Q69" s="50">
        <v>5</v>
      </c>
      <c r="R69" s="53">
        <v>5</v>
      </c>
      <c r="S69" s="50">
        <v>5</v>
      </c>
      <c r="T69" s="53">
        <v>5</v>
      </c>
      <c r="U69" s="50">
        <v>5</v>
      </c>
      <c r="V69" s="53">
        <v>5</v>
      </c>
      <c r="W69" s="50">
        <v>5</v>
      </c>
      <c r="X69" s="53">
        <v>5</v>
      </c>
      <c r="Y69" s="50">
        <v>5</v>
      </c>
      <c r="Z69" s="53">
        <v>5</v>
      </c>
      <c r="AA69" s="103"/>
      <c r="AB69" s="48"/>
      <c r="AC69" s="48"/>
      <c r="AD69" s="48"/>
      <c r="AE69" s="48" t="str">
        <f>IF(COUNTIF(M69:P69,5)=4,"-",COUNTIF(E69:AD69,9))</f>
        <v>-</v>
      </c>
      <c r="AF69" s="75" t="str">
        <f t="shared" ref="AF69:AF78" si="11">AF48</f>
        <v>BRUNO</v>
      </c>
      <c r="AG69" s="76"/>
      <c r="AH69" s="56">
        <f t="shared" ref="AH69:AH83" si="12">((COUNTIF(F69:AB69,8))+(COUNTIF(F69:AB69,1))+(COUNTIF(F69:AB69,2))+(COUNTIF(F69:AB69,3))+(COUNTIF(F69:AB69,4)))/2</f>
        <v>0</v>
      </c>
      <c r="AI69" s="85">
        <f t="shared" ref="AI69:AI83" si="13">AH5+AH27+AH48+AH69+AH90</f>
        <v>0</v>
      </c>
    </row>
    <row r="70" spans="1:35" ht="14.1" customHeight="1" thickBot="1" x14ac:dyDescent="0.25">
      <c r="A70" s="46"/>
      <c r="B70" s="47" t="s">
        <v>34</v>
      </c>
      <c r="C70" s="48" t="s">
        <v>36</v>
      </c>
      <c r="D70" s="48"/>
      <c r="E70" s="48"/>
      <c r="F70" s="48"/>
      <c r="G70" s="48"/>
      <c r="H70" s="49"/>
      <c r="I70" s="49"/>
      <c r="J70" s="49"/>
      <c r="K70" s="49"/>
      <c r="L70" s="49"/>
      <c r="M70" s="50">
        <v>5</v>
      </c>
      <c r="N70" s="53">
        <v>5</v>
      </c>
      <c r="O70" s="50">
        <v>5</v>
      </c>
      <c r="P70" s="53">
        <v>5</v>
      </c>
      <c r="Q70" s="50">
        <v>5</v>
      </c>
      <c r="R70" s="53">
        <v>5</v>
      </c>
      <c r="S70" s="50">
        <v>5</v>
      </c>
      <c r="T70" s="53">
        <v>5</v>
      </c>
      <c r="U70" s="50">
        <v>5</v>
      </c>
      <c r="V70" s="53">
        <v>5</v>
      </c>
      <c r="W70" s="50">
        <v>5</v>
      </c>
      <c r="X70" s="53">
        <v>5</v>
      </c>
      <c r="Y70" s="50">
        <v>5</v>
      </c>
      <c r="Z70" s="53">
        <v>5</v>
      </c>
      <c r="AA70" s="103"/>
      <c r="AB70" s="48"/>
      <c r="AC70" s="48"/>
      <c r="AD70" s="48"/>
      <c r="AE70" s="48" t="str">
        <f t="shared" ref="AE70:AE83" si="14">IF(COUNTIF(M70:P70,5)=4,"-",COUNTIF(E70:AD70,9))</f>
        <v>-</v>
      </c>
      <c r="AF70" s="75" t="str">
        <f t="shared" si="11"/>
        <v>CHRISTINE</v>
      </c>
      <c r="AG70" s="76"/>
      <c r="AH70" s="56">
        <f t="shared" si="12"/>
        <v>0</v>
      </c>
      <c r="AI70" s="85">
        <f t="shared" si="13"/>
        <v>0</v>
      </c>
    </row>
    <row r="71" spans="1:35" ht="14.1" customHeight="1" thickBot="1" x14ac:dyDescent="0.25">
      <c r="A71" s="46"/>
      <c r="B71" s="47" t="s">
        <v>35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50">
        <v>1</v>
      </c>
      <c r="N71" s="53">
        <v>1</v>
      </c>
      <c r="O71" s="50">
        <v>9</v>
      </c>
      <c r="P71" s="51">
        <v>9</v>
      </c>
      <c r="Q71" s="50" t="s">
        <v>33</v>
      </c>
      <c r="R71" s="51" t="s">
        <v>33</v>
      </c>
      <c r="S71" s="50" t="s">
        <v>33</v>
      </c>
      <c r="T71" s="51" t="s">
        <v>33</v>
      </c>
      <c r="U71" s="50">
        <v>1</v>
      </c>
      <c r="V71" s="51">
        <v>1</v>
      </c>
      <c r="W71" s="50">
        <v>1</v>
      </c>
      <c r="X71" s="51">
        <v>1</v>
      </c>
      <c r="Y71" s="101">
        <v>5</v>
      </c>
      <c r="Z71" s="115">
        <v>5</v>
      </c>
      <c r="AA71" s="103"/>
      <c r="AB71" s="48"/>
      <c r="AC71" s="48"/>
      <c r="AD71" s="48"/>
      <c r="AE71" s="48">
        <f t="shared" si="14"/>
        <v>2</v>
      </c>
      <c r="AF71" s="75" t="str">
        <f t="shared" si="11"/>
        <v>CORINNE</v>
      </c>
      <c r="AG71" s="76"/>
      <c r="AH71" s="56">
        <f t="shared" si="12"/>
        <v>3</v>
      </c>
      <c r="AI71" s="85">
        <f t="shared" si="13"/>
        <v>10</v>
      </c>
    </row>
    <row r="72" spans="1:35" ht="14.1" customHeight="1" thickBot="1" x14ac:dyDescent="0.25">
      <c r="A72" s="46"/>
      <c r="B72" s="47" t="s">
        <v>37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50">
        <v>9</v>
      </c>
      <c r="N72" s="53">
        <v>9</v>
      </c>
      <c r="O72" s="50">
        <v>2</v>
      </c>
      <c r="P72" s="51">
        <v>2</v>
      </c>
      <c r="Q72" s="50">
        <v>2</v>
      </c>
      <c r="R72" s="51">
        <v>2</v>
      </c>
      <c r="S72" s="50" t="s">
        <v>33</v>
      </c>
      <c r="T72" s="51" t="s">
        <v>33</v>
      </c>
      <c r="U72" s="50" t="s">
        <v>33</v>
      </c>
      <c r="V72" s="51" t="s">
        <v>33</v>
      </c>
      <c r="W72" s="50">
        <v>2</v>
      </c>
      <c r="X72" s="51">
        <v>2</v>
      </c>
      <c r="Y72" s="101">
        <v>2</v>
      </c>
      <c r="Z72" s="115">
        <v>2</v>
      </c>
      <c r="AA72" s="103"/>
      <c r="AB72" s="48"/>
      <c r="AC72" s="48"/>
      <c r="AD72" s="48"/>
      <c r="AE72" s="48">
        <f t="shared" si="14"/>
        <v>2</v>
      </c>
      <c r="AF72" s="75" t="str">
        <f t="shared" si="11"/>
        <v>FABIEN</v>
      </c>
      <c r="AG72" s="76"/>
      <c r="AH72" s="56">
        <f t="shared" si="12"/>
        <v>4</v>
      </c>
      <c r="AI72" s="85">
        <f t="shared" si="13"/>
        <v>12</v>
      </c>
    </row>
    <row r="73" spans="1:35" ht="14.1" customHeight="1" thickBot="1" x14ac:dyDescent="0.25">
      <c r="A73" s="46"/>
      <c r="B73" s="47" t="s">
        <v>38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50">
        <v>1</v>
      </c>
      <c r="N73" s="53">
        <v>1</v>
      </c>
      <c r="O73" s="50">
        <v>9</v>
      </c>
      <c r="P73" s="51">
        <v>9</v>
      </c>
      <c r="Q73" s="50" t="s">
        <v>33</v>
      </c>
      <c r="R73" s="51" t="s">
        <v>33</v>
      </c>
      <c r="S73" s="50" t="s">
        <v>33</v>
      </c>
      <c r="T73" s="51" t="s">
        <v>33</v>
      </c>
      <c r="U73" s="50" t="s">
        <v>33</v>
      </c>
      <c r="V73" s="51" t="s">
        <v>33</v>
      </c>
      <c r="W73" s="50">
        <v>1</v>
      </c>
      <c r="X73" s="51">
        <v>1</v>
      </c>
      <c r="Y73" s="101">
        <v>1</v>
      </c>
      <c r="Z73" s="115">
        <v>1</v>
      </c>
      <c r="AA73" s="103"/>
      <c r="AB73" s="48"/>
      <c r="AC73" s="48"/>
      <c r="AD73" s="48"/>
      <c r="AE73" s="48">
        <f t="shared" si="14"/>
        <v>2</v>
      </c>
      <c r="AF73" s="75" t="str">
        <f t="shared" si="11"/>
        <v>FLORINE</v>
      </c>
      <c r="AG73" s="76"/>
      <c r="AH73" s="56">
        <f t="shared" si="12"/>
        <v>3</v>
      </c>
      <c r="AI73" s="85">
        <f t="shared" si="13"/>
        <v>10</v>
      </c>
    </row>
    <row r="74" spans="1:35" ht="14.1" customHeight="1" thickBot="1" x14ac:dyDescent="0.25">
      <c r="A74" s="46"/>
      <c r="B74" s="47" t="s">
        <v>39</v>
      </c>
      <c r="C74" s="48" t="s">
        <v>36</v>
      </c>
      <c r="D74" s="48"/>
      <c r="E74" s="48"/>
      <c r="F74" s="48"/>
      <c r="G74" s="48"/>
      <c r="H74" s="49"/>
      <c r="I74" s="49"/>
      <c r="J74" s="49"/>
      <c r="K74" s="49"/>
      <c r="L74" s="49"/>
      <c r="M74" s="50">
        <v>5</v>
      </c>
      <c r="N74" s="53">
        <v>5</v>
      </c>
      <c r="O74" s="50">
        <v>5</v>
      </c>
      <c r="P74" s="51">
        <v>5</v>
      </c>
      <c r="Q74" s="50">
        <v>5</v>
      </c>
      <c r="R74" s="51">
        <v>5</v>
      </c>
      <c r="S74" s="50">
        <v>5</v>
      </c>
      <c r="T74" s="51">
        <v>5</v>
      </c>
      <c r="U74" s="50">
        <v>5</v>
      </c>
      <c r="V74" s="51">
        <v>5</v>
      </c>
      <c r="W74" s="50">
        <v>5</v>
      </c>
      <c r="X74" s="51">
        <v>5</v>
      </c>
      <c r="Y74" s="101">
        <v>5</v>
      </c>
      <c r="Z74" s="115">
        <v>5</v>
      </c>
      <c r="AA74" s="103"/>
      <c r="AB74" s="48"/>
      <c r="AC74" s="48"/>
      <c r="AD74" s="48"/>
      <c r="AE74" s="48" t="str">
        <f t="shared" si="14"/>
        <v>-</v>
      </c>
      <c r="AF74" s="75" t="str">
        <f t="shared" si="11"/>
        <v>LAURIE</v>
      </c>
      <c r="AG74" s="76"/>
      <c r="AH74" s="56">
        <f t="shared" si="12"/>
        <v>0</v>
      </c>
      <c r="AI74" s="85">
        <f t="shared" si="13"/>
        <v>0</v>
      </c>
    </row>
    <row r="75" spans="1:35" ht="14.1" customHeight="1" thickBot="1" x14ac:dyDescent="0.25">
      <c r="A75" s="46"/>
      <c r="B75" s="47" t="s">
        <v>40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50">
        <v>9</v>
      </c>
      <c r="N75" s="53">
        <v>9</v>
      </c>
      <c r="O75" s="50"/>
      <c r="P75" s="51"/>
      <c r="Q75" s="50">
        <v>1</v>
      </c>
      <c r="R75" s="51">
        <v>1</v>
      </c>
      <c r="S75" s="50">
        <v>1</v>
      </c>
      <c r="T75" s="51">
        <v>1</v>
      </c>
      <c r="U75" s="50"/>
      <c r="V75" s="51"/>
      <c r="W75" s="50"/>
      <c r="X75" s="51"/>
      <c r="Y75" s="101">
        <v>8</v>
      </c>
      <c r="Z75" s="115">
        <v>8</v>
      </c>
      <c r="AA75" s="103"/>
      <c r="AB75" s="48"/>
      <c r="AC75" s="48"/>
      <c r="AD75" s="48"/>
      <c r="AE75" s="48">
        <f t="shared" si="14"/>
        <v>2</v>
      </c>
      <c r="AF75" s="75" t="str">
        <f t="shared" si="11"/>
        <v>MARIE-ANGE</v>
      </c>
      <c r="AG75" s="76"/>
      <c r="AH75" s="56">
        <f t="shared" si="12"/>
        <v>3</v>
      </c>
      <c r="AI75" s="85">
        <f t="shared" si="13"/>
        <v>8</v>
      </c>
    </row>
    <row r="76" spans="1:35" ht="14.1" customHeight="1" thickBot="1" x14ac:dyDescent="0.25">
      <c r="A76" s="46"/>
      <c r="B76" s="47" t="s">
        <v>41</v>
      </c>
      <c r="C76" s="48"/>
      <c r="D76" s="48"/>
      <c r="E76" s="48"/>
      <c r="F76" s="48"/>
      <c r="G76" s="48"/>
      <c r="H76" s="48"/>
      <c r="I76" s="48"/>
      <c r="J76" s="48"/>
      <c r="K76" s="48"/>
      <c r="L76" s="49"/>
      <c r="M76" s="50">
        <v>9</v>
      </c>
      <c r="N76" s="53">
        <v>9</v>
      </c>
      <c r="O76" s="50" t="s">
        <v>33</v>
      </c>
      <c r="P76" s="51">
        <v>4</v>
      </c>
      <c r="Q76" s="50">
        <v>4</v>
      </c>
      <c r="R76" s="51">
        <v>4</v>
      </c>
      <c r="S76" s="50">
        <v>4</v>
      </c>
      <c r="T76" s="51">
        <v>4</v>
      </c>
      <c r="U76" s="50">
        <v>4</v>
      </c>
      <c r="V76" s="51">
        <v>4</v>
      </c>
      <c r="W76" s="50">
        <v>4</v>
      </c>
      <c r="X76" s="51" t="s">
        <v>33</v>
      </c>
      <c r="Y76" s="101">
        <v>5</v>
      </c>
      <c r="Z76" s="115">
        <v>5</v>
      </c>
      <c r="AA76" s="103"/>
      <c r="AB76" s="48"/>
      <c r="AC76" s="48"/>
      <c r="AD76" s="48"/>
      <c r="AE76" s="48">
        <f t="shared" si="14"/>
        <v>2</v>
      </c>
      <c r="AF76" s="75" t="str">
        <f t="shared" si="11"/>
        <v>MARINE</v>
      </c>
      <c r="AG76" s="76"/>
      <c r="AH76" s="56">
        <f t="shared" si="12"/>
        <v>4</v>
      </c>
      <c r="AI76" s="85">
        <f t="shared" si="13"/>
        <v>14.5</v>
      </c>
    </row>
    <row r="77" spans="1:35" ht="14.1" customHeight="1" thickBot="1" x14ac:dyDescent="0.25">
      <c r="A77" s="46"/>
      <c r="B77" s="47" t="s">
        <v>42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52">
        <v>6</v>
      </c>
      <c r="N77" s="53">
        <v>6</v>
      </c>
      <c r="O77" s="50">
        <v>9</v>
      </c>
      <c r="P77" s="51">
        <v>9</v>
      </c>
      <c r="Q77" s="50">
        <v>5</v>
      </c>
      <c r="R77" s="51">
        <v>5</v>
      </c>
      <c r="S77" s="50">
        <v>5</v>
      </c>
      <c r="T77" s="51">
        <v>5</v>
      </c>
      <c r="U77" s="50">
        <v>5</v>
      </c>
      <c r="V77" s="51">
        <v>5</v>
      </c>
      <c r="W77" s="50">
        <v>5</v>
      </c>
      <c r="X77" s="51">
        <v>5</v>
      </c>
      <c r="Y77" s="101">
        <v>5</v>
      </c>
      <c r="Z77" s="115">
        <v>5</v>
      </c>
      <c r="AA77" s="103"/>
      <c r="AB77" s="48"/>
      <c r="AC77" s="48"/>
      <c r="AD77" s="48"/>
      <c r="AE77" s="48">
        <f t="shared" si="14"/>
        <v>2</v>
      </c>
      <c r="AF77" s="75" t="str">
        <f t="shared" si="11"/>
        <v>MARJORIE</v>
      </c>
      <c r="AG77" s="76"/>
      <c r="AH77" s="56">
        <f t="shared" si="12"/>
        <v>0</v>
      </c>
      <c r="AI77" s="85">
        <f t="shared" si="13"/>
        <v>2</v>
      </c>
    </row>
    <row r="78" spans="1:35" ht="14.1" customHeight="1" thickBot="1" x14ac:dyDescent="0.25">
      <c r="A78" s="46"/>
      <c r="B78" s="47" t="s">
        <v>43</v>
      </c>
      <c r="C78" s="48"/>
      <c r="D78" s="48"/>
      <c r="E78" s="48"/>
      <c r="F78" s="48"/>
      <c r="G78" s="48"/>
      <c r="H78" s="48"/>
      <c r="I78" s="48"/>
      <c r="J78" s="48"/>
      <c r="K78" s="48"/>
      <c r="L78" s="49"/>
      <c r="M78" s="50">
        <v>9</v>
      </c>
      <c r="N78" s="53">
        <v>9</v>
      </c>
      <c r="O78" s="50">
        <v>1</v>
      </c>
      <c r="P78" s="51">
        <v>1</v>
      </c>
      <c r="Q78" s="50" t="s">
        <v>33</v>
      </c>
      <c r="R78" s="51" t="s">
        <v>33</v>
      </c>
      <c r="S78" s="50">
        <v>1</v>
      </c>
      <c r="T78" s="51">
        <v>1</v>
      </c>
      <c r="U78" s="50">
        <v>1</v>
      </c>
      <c r="V78" s="51">
        <v>1</v>
      </c>
      <c r="W78" s="50" t="s">
        <v>33</v>
      </c>
      <c r="X78" s="51" t="s">
        <v>33</v>
      </c>
      <c r="Y78" s="101">
        <v>5</v>
      </c>
      <c r="Z78" s="115">
        <v>5</v>
      </c>
      <c r="AA78" s="103"/>
      <c r="AB78" s="48"/>
      <c r="AC78" s="48"/>
      <c r="AD78" s="48"/>
      <c r="AE78" s="48">
        <f t="shared" si="14"/>
        <v>2</v>
      </c>
      <c r="AF78" s="75" t="str">
        <f t="shared" si="11"/>
        <v>SABINE</v>
      </c>
      <c r="AG78" s="76"/>
      <c r="AH78" s="56">
        <f t="shared" si="12"/>
        <v>3</v>
      </c>
      <c r="AI78" s="85">
        <f t="shared" si="13"/>
        <v>15</v>
      </c>
    </row>
    <row r="79" spans="1:35" ht="14.1" customHeight="1" thickBot="1" x14ac:dyDescent="0.25">
      <c r="A79" s="46"/>
      <c r="B79" s="47" t="s">
        <v>75</v>
      </c>
      <c r="C79" s="48" t="s">
        <v>36</v>
      </c>
      <c r="D79" s="48"/>
      <c r="E79" s="48"/>
      <c r="F79" s="48"/>
      <c r="G79" s="48"/>
      <c r="H79" s="48"/>
      <c r="I79" s="48"/>
      <c r="J79" s="48"/>
      <c r="K79" s="48"/>
      <c r="L79" s="49"/>
      <c r="M79" s="50">
        <v>5</v>
      </c>
      <c r="N79" s="53">
        <v>5</v>
      </c>
      <c r="O79" s="50">
        <v>5</v>
      </c>
      <c r="P79" s="53">
        <v>5</v>
      </c>
      <c r="Q79" s="50">
        <v>5</v>
      </c>
      <c r="R79" s="53">
        <v>5</v>
      </c>
      <c r="S79" s="50">
        <v>5</v>
      </c>
      <c r="T79" s="53">
        <v>5</v>
      </c>
      <c r="U79" s="50">
        <v>5</v>
      </c>
      <c r="V79" s="53">
        <v>5</v>
      </c>
      <c r="W79" s="50">
        <v>5</v>
      </c>
      <c r="X79" s="53">
        <v>5</v>
      </c>
      <c r="Y79" s="50">
        <v>5</v>
      </c>
      <c r="Z79" s="53">
        <v>5</v>
      </c>
      <c r="AA79" s="103"/>
      <c r="AB79" s="48"/>
      <c r="AC79" s="48"/>
      <c r="AD79" s="48"/>
      <c r="AE79" s="128" t="str">
        <f>IF(COUNTIF(M79:P79,5)=4,"-",COUNTIF(E79:AD79,9))</f>
        <v>-</v>
      </c>
      <c r="AF79" s="75" t="s">
        <v>75</v>
      </c>
      <c r="AG79" s="76"/>
      <c r="AH79" s="56">
        <f>((COUNTIF(F79:AB79,8))+(COUNTIF(F79:AB79,1))+(COUNTIF(F79:AB79,2))+(COUNTIF(F79:AB79,3))+(COUNTIF(F79:AB79,4)))/2</f>
        <v>0</v>
      </c>
      <c r="AI79" s="85">
        <f t="shared" si="13"/>
        <v>10</v>
      </c>
    </row>
    <row r="80" spans="1:35" ht="14.1" customHeight="1" thickBot="1" x14ac:dyDescent="0.25">
      <c r="A80" s="46"/>
      <c r="B80" s="47" t="s">
        <v>44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50">
        <v>2</v>
      </c>
      <c r="N80" s="53">
        <v>2</v>
      </c>
      <c r="O80" s="50">
        <v>9</v>
      </c>
      <c r="P80" s="51">
        <v>9</v>
      </c>
      <c r="Q80" s="50" t="s">
        <v>33</v>
      </c>
      <c r="R80" s="51" t="s">
        <v>33</v>
      </c>
      <c r="S80" s="50">
        <v>2</v>
      </c>
      <c r="T80" s="51">
        <v>2</v>
      </c>
      <c r="U80" s="50">
        <v>2</v>
      </c>
      <c r="V80" s="51">
        <v>2</v>
      </c>
      <c r="W80" s="50" t="s">
        <v>33</v>
      </c>
      <c r="X80" s="51" t="s">
        <v>33</v>
      </c>
      <c r="Y80" s="101" t="s">
        <v>33</v>
      </c>
      <c r="Z80" s="115" t="s">
        <v>33</v>
      </c>
      <c r="AA80" s="103"/>
      <c r="AB80" s="48"/>
      <c r="AC80" s="48"/>
      <c r="AD80" s="48"/>
      <c r="AE80" s="48">
        <f t="shared" si="14"/>
        <v>2</v>
      </c>
      <c r="AF80" s="75" t="str">
        <f>AF59</f>
        <v>VIOLAINE</v>
      </c>
      <c r="AG80" s="76"/>
      <c r="AH80" s="56">
        <f t="shared" si="12"/>
        <v>3</v>
      </c>
      <c r="AI80" s="85">
        <f t="shared" si="13"/>
        <v>10</v>
      </c>
    </row>
    <row r="81" spans="1:35" ht="14.1" customHeight="1" thickBot="1" x14ac:dyDescent="0.25">
      <c r="A81" s="46"/>
      <c r="B81" s="62" t="s">
        <v>76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50">
        <v>9</v>
      </c>
      <c r="N81" s="53">
        <v>9</v>
      </c>
      <c r="O81" s="50">
        <v>1</v>
      </c>
      <c r="P81" s="51">
        <v>1</v>
      </c>
      <c r="Q81" s="52">
        <v>1</v>
      </c>
      <c r="R81" s="53">
        <v>1</v>
      </c>
      <c r="S81" s="50">
        <v>1</v>
      </c>
      <c r="T81" s="51">
        <v>1</v>
      </c>
      <c r="U81" s="52">
        <v>1</v>
      </c>
      <c r="V81" s="53">
        <v>1</v>
      </c>
      <c r="W81" s="50">
        <v>1</v>
      </c>
      <c r="X81" s="51">
        <v>1</v>
      </c>
      <c r="Y81" s="100">
        <v>1</v>
      </c>
      <c r="Z81" s="116">
        <v>1</v>
      </c>
      <c r="AA81" s="103"/>
      <c r="AB81" s="48"/>
      <c r="AC81" s="48"/>
      <c r="AD81" s="59"/>
      <c r="AE81" s="48">
        <f t="shared" si="14"/>
        <v>2</v>
      </c>
      <c r="AF81" s="75" t="str">
        <f>AF60</f>
        <v>Lucas</v>
      </c>
      <c r="AG81" s="76"/>
      <c r="AH81" s="56">
        <f t="shared" si="12"/>
        <v>6</v>
      </c>
      <c r="AI81" s="85">
        <f t="shared" si="13"/>
        <v>26</v>
      </c>
    </row>
    <row r="82" spans="1:35" ht="14.1" customHeight="1" thickBot="1" x14ac:dyDescent="0.25">
      <c r="A82" s="46"/>
      <c r="B82" s="62" t="s">
        <v>20</v>
      </c>
      <c r="C82" s="48" t="s">
        <v>36</v>
      </c>
      <c r="D82" s="60"/>
      <c r="E82" s="48"/>
      <c r="F82" s="48"/>
      <c r="G82" s="48"/>
      <c r="H82" s="48"/>
      <c r="I82" s="48"/>
      <c r="J82" s="48"/>
      <c r="K82" s="48"/>
      <c r="L82" s="48"/>
      <c r="M82" s="50">
        <v>5</v>
      </c>
      <c r="N82" s="53">
        <v>5</v>
      </c>
      <c r="O82" s="50">
        <v>5</v>
      </c>
      <c r="P82" s="51">
        <v>5</v>
      </c>
      <c r="Q82" s="52">
        <v>5</v>
      </c>
      <c r="R82" s="53">
        <v>5</v>
      </c>
      <c r="S82" s="50">
        <v>5</v>
      </c>
      <c r="T82" s="51">
        <v>5</v>
      </c>
      <c r="U82" s="52">
        <v>5</v>
      </c>
      <c r="V82" s="53">
        <v>5</v>
      </c>
      <c r="W82" s="50">
        <v>5</v>
      </c>
      <c r="X82" s="51">
        <v>5</v>
      </c>
      <c r="Y82" s="100">
        <v>5</v>
      </c>
      <c r="Z82" s="116">
        <v>5</v>
      </c>
      <c r="AA82" s="103"/>
      <c r="AB82" s="48"/>
      <c r="AC82" s="48"/>
      <c r="AD82" s="59"/>
      <c r="AE82" s="48" t="str">
        <f t="shared" si="14"/>
        <v>-</v>
      </c>
      <c r="AF82" s="75" t="str">
        <f>AF61</f>
        <v>Emeline</v>
      </c>
      <c r="AG82" s="76"/>
      <c r="AH82" s="56">
        <f t="shared" si="12"/>
        <v>0</v>
      </c>
      <c r="AI82" s="85">
        <f t="shared" si="13"/>
        <v>7</v>
      </c>
    </row>
    <row r="83" spans="1:35" ht="12" customHeight="1" x14ac:dyDescent="0.2">
      <c r="A83" s="46"/>
      <c r="B83" s="62" t="s">
        <v>45</v>
      </c>
      <c r="C83" s="48" t="s">
        <v>36</v>
      </c>
      <c r="D83" s="48"/>
      <c r="E83" s="48"/>
      <c r="F83" s="48"/>
      <c r="G83" s="48"/>
      <c r="H83" s="48"/>
      <c r="I83" s="48"/>
      <c r="J83" s="48"/>
      <c r="K83" s="48"/>
      <c r="L83" s="48"/>
      <c r="M83" s="50">
        <v>5</v>
      </c>
      <c r="N83" s="53">
        <v>5</v>
      </c>
      <c r="O83" s="50">
        <v>5</v>
      </c>
      <c r="P83" s="51">
        <v>5</v>
      </c>
      <c r="Q83" s="52">
        <v>5</v>
      </c>
      <c r="R83" s="53">
        <v>5</v>
      </c>
      <c r="S83" s="50">
        <v>5</v>
      </c>
      <c r="T83" s="51">
        <v>5</v>
      </c>
      <c r="U83" s="52">
        <v>5</v>
      </c>
      <c r="V83" s="53">
        <v>5</v>
      </c>
      <c r="W83" s="50">
        <v>5</v>
      </c>
      <c r="X83" s="51">
        <v>5</v>
      </c>
      <c r="Y83" s="100">
        <v>5</v>
      </c>
      <c r="Z83" s="116">
        <v>5</v>
      </c>
      <c r="AA83" s="103"/>
      <c r="AB83" s="48"/>
      <c r="AC83" s="48"/>
      <c r="AD83" s="48"/>
      <c r="AE83" s="48" t="str">
        <f t="shared" si="14"/>
        <v>-</v>
      </c>
      <c r="AF83" s="75" t="str">
        <f>AF62</f>
        <v>Raphaël</v>
      </c>
      <c r="AG83" s="76"/>
      <c r="AH83" s="56">
        <f t="shared" si="12"/>
        <v>0</v>
      </c>
      <c r="AI83" s="85">
        <f t="shared" si="13"/>
        <v>0</v>
      </c>
    </row>
    <row r="84" spans="1:35" ht="12" customHeight="1" x14ac:dyDescent="0.2">
      <c r="B84" s="47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64" t="str">
        <f>"PR"&amp;((COUNTIF(M69:N83,1)/2))</f>
        <v>PR2</v>
      </c>
      <c r="N84" s="64" t="str">
        <f>"EPN"&amp;((COUNTIF(M69:N83,2)/2))</f>
        <v>EPN1</v>
      </c>
      <c r="O84" s="64" t="str">
        <f>"PR"&amp;((COUNTIF(O69:P83,1)/2))</f>
        <v>PR2</v>
      </c>
      <c r="P84" s="64" t="str">
        <f>"EPN"&amp;((COUNTIF(O69:P83,2)/2))</f>
        <v>EPN1</v>
      </c>
      <c r="Q84" s="64" t="str">
        <f>"PR"&amp;((COUNTIF(Q69:R83,1)/2))</f>
        <v>PR2</v>
      </c>
      <c r="R84" s="64" t="str">
        <f>"EPN"&amp;((COUNTIF(Q69:R83,2)/2))</f>
        <v>EPN1</v>
      </c>
      <c r="S84" s="64" t="str">
        <f>"PR"&amp;((COUNTIF(S69:T83,1)/2))</f>
        <v>PR3</v>
      </c>
      <c r="T84" s="64" t="str">
        <f>"EPN"&amp;((COUNTIF(S69:T83,2)/2))</f>
        <v>EPN1</v>
      </c>
      <c r="U84" s="64" t="str">
        <f>"PR"&amp;((COUNTIF(U69:V83,1)/2))</f>
        <v>PR3</v>
      </c>
      <c r="V84" s="64" t="str">
        <f>"EPN"&amp;((COUNTIF(U69:V83,2)/2))</f>
        <v>EPN1</v>
      </c>
      <c r="W84" s="64" t="str">
        <f>"PR"&amp;((COUNTIF(W69:X83,1)/2))</f>
        <v>PR3</v>
      </c>
      <c r="X84" s="64" t="str">
        <f>"EPN"&amp;((COUNTIF(W69:X83,2)/2))</f>
        <v>EPN1</v>
      </c>
      <c r="Y84" s="102" t="str">
        <f>"PR"&amp;((COUNTIF(Y69:Z83,1)/2))</f>
        <v>PR2</v>
      </c>
      <c r="Z84" s="112" t="str">
        <f>"EPN"&amp;((COUNTIF(Y69:Z83,2)/2))</f>
        <v>EPN1</v>
      </c>
      <c r="AA84" s="104"/>
      <c r="AB84" s="86"/>
      <c r="AC84" s="86"/>
      <c r="AD84" s="86"/>
      <c r="AF84" s="77"/>
      <c r="AG84" s="77"/>
      <c r="AH84" s="65">
        <f>SUM(AH69:AH83)</f>
        <v>29</v>
      </c>
      <c r="AI84" s="65">
        <f>IF(AH84="","",AI63+AH84)</f>
        <v>89.5</v>
      </c>
    </row>
    <row r="85" spans="1:35" ht="10.5" customHeight="1" x14ac:dyDescent="0.2"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35">
        <f>COUNTIF(M69:N83,1)/2+COUNTIF(M69:N83,2)/2</f>
        <v>3</v>
      </c>
      <c r="N85" s="136"/>
      <c r="O85" s="135">
        <f>COUNTIF(O69:P83,1)/2+COUNTIF(O69:P83,2)/2</f>
        <v>3</v>
      </c>
      <c r="P85" s="136"/>
      <c r="Q85" s="135">
        <f>COUNTIF(Q69:R83,1)/2+COUNTIF(Q69:R83,2)/2</f>
        <v>3</v>
      </c>
      <c r="R85" s="136"/>
      <c r="S85" s="135">
        <f>COUNTIF(S69:T83,1)/2+COUNTIF(S69:T83,2)/2</f>
        <v>4</v>
      </c>
      <c r="T85" s="136"/>
      <c r="U85" s="135">
        <f>COUNTIF(U69:V83,1)/2+COUNTIF(U69:V83,2)/2</f>
        <v>4</v>
      </c>
      <c r="V85" s="136"/>
      <c r="W85" s="135">
        <f>COUNTIF(W69:X83,1)/2+COUNTIF(W69:X83,2)/2</f>
        <v>4</v>
      </c>
      <c r="X85" s="136"/>
      <c r="Y85" s="153">
        <f>COUNTIF(Y69:Z83,1)/2+COUNTIF(Y69:Z83,2)/2</f>
        <v>3</v>
      </c>
      <c r="Z85" s="154"/>
      <c r="AA85" s="140"/>
      <c r="AB85" s="140"/>
      <c r="AC85" s="140"/>
      <c r="AD85" s="140"/>
    </row>
    <row r="86" spans="1:35" s="58" customFormat="1" ht="13.5" customHeight="1" x14ac:dyDescent="0.2">
      <c r="B86" s="123"/>
      <c r="C86" s="123"/>
      <c r="D86" s="129"/>
      <c r="E86" s="129"/>
      <c r="F86" s="129"/>
      <c r="G86" s="129"/>
      <c r="H86" s="129"/>
      <c r="I86" s="129"/>
      <c r="J86" s="129"/>
      <c r="K86" s="129"/>
      <c r="L86" s="129" t="s">
        <v>47</v>
      </c>
      <c r="M86" s="129"/>
      <c r="N86" s="129" t="s">
        <v>48</v>
      </c>
      <c r="O86" s="129"/>
      <c r="P86" s="129" t="s">
        <v>49</v>
      </c>
      <c r="Q86" s="129"/>
      <c r="R86" s="129" t="s">
        <v>50</v>
      </c>
      <c r="S86" s="129"/>
      <c r="T86" s="129" t="s">
        <v>51</v>
      </c>
      <c r="U86" s="129"/>
      <c r="V86" s="129" t="s">
        <v>52</v>
      </c>
      <c r="W86" s="129"/>
      <c r="X86" s="129" t="s">
        <v>53</v>
      </c>
      <c r="Y86" s="129"/>
      <c r="Z86" s="129" t="s">
        <v>54</v>
      </c>
      <c r="AA86" s="129"/>
      <c r="AB86" s="129"/>
      <c r="AC86" s="129"/>
      <c r="AD86" s="67"/>
      <c r="AE86" s="67"/>
      <c r="AF86" s="68"/>
      <c r="AG86" s="68"/>
    </row>
    <row r="87" spans="1:35" ht="3.75" customHeight="1" thickBot="1" x14ac:dyDescent="0.4">
      <c r="A87" s="69"/>
      <c r="B87" s="69"/>
      <c r="C87" s="69"/>
      <c r="D87" s="69"/>
      <c r="E87" s="70"/>
      <c r="F87" s="70"/>
      <c r="G87" s="70"/>
      <c r="H87" s="70"/>
      <c r="I87" s="127"/>
      <c r="J87" s="127"/>
      <c r="K87" s="127"/>
      <c r="L87" s="127"/>
      <c r="M87" s="127"/>
      <c r="N87" s="127"/>
      <c r="O87" s="72"/>
      <c r="P87" s="73"/>
      <c r="Q87" s="73"/>
      <c r="R87" s="73"/>
    </row>
    <row r="88" spans="1:35" s="42" customFormat="1" ht="24" thickBot="1" x14ac:dyDescent="0.4">
      <c r="B88" s="43"/>
      <c r="C88" s="150" t="s">
        <v>60</v>
      </c>
      <c r="D88" s="150"/>
      <c r="E88" s="150"/>
      <c r="F88" s="150"/>
      <c r="G88" s="150"/>
      <c r="H88" s="142">
        <f>H67+1</f>
        <v>43673</v>
      </c>
      <c r="I88" s="142"/>
      <c r="J88" s="143" t="s">
        <v>28</v>
      </c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F88" s="151" t="s">
        <v>29</v>
      </c>
      <c r="AG88" s="152"/>
      <c r="AH88" s="44" t="s">
        <v>30</v>
      </c>
      <c r="AI88" s="44" t="s">
        <v>31</v>
      </c>
    </row>
    <row r="89" spans="1:35" ht="3.75" customHeight="1" thickBot="1" x14ac:dyDescent="0.25"/>
    <row r="90" spans="1:35" ht="14.1" customHeight="1" thickBot="1" x14ac:dyDescent="0.25">
      <c r="A90" s="46"/>
      <c r="B90" s="47" t="s">
        <v>32</v>
      </c>
      <c r="C90" s="48" t="s">
        <v>36</v>
      </c>
      <c r="D90" s="48"/>
      <c r="E90" s="49"/>
      <c r="F90" s="49"/>
      <c r="G90" s="49"/>
      <c r="H90" s="49"/>
      <c r="I90" s="50">
        <v>5</v>
      </c>
      <c r="J90" s="53">
        <v>5</v>
      </c>
      <c r="K90" s="50">
        <v>5</v>
      </c>
      <c r="L90" s="51">
        <v>5</v>
      </c>
      <c r="M90" s="52">
        <v>5</v>
      </c>
      <c r="N90" s="53">
        <v>5</v>
      </c>
      <c r="O90" s="50">
        <v>5</v>
      </c>
      <c r="P90" s="51">
        <v>5</v>
      </c>
      <c r="Q90" s="50">
        <v>5</v>
      </c>
      <c r="R90" s="51">
        <v>5</v>
      </c>
      <c r="S90" s="50">
        <v>5</v>
      </c>
      <c r="T90" s="51">
        <v>5</v>
      </c>
      <c r="U90" s="50">
        <v>5</v>
      </c>
      <c r="V90" s="51">
        <v>5</v>
      </c>
      <c r="W90" s="50">
        <v>5</v>
      </c>
      <c r="X90" s="51">
        <v>5</v>
      </c>
      <c r="Y90" s="49"/>
      <c r="Z90" s="48"/>
      <c r="AA90" s="48"/>
      <c r="AB90" s="48"/>
      <c r="AC90" s="48"/>
      <c r="AD90" s="48"/>
      <c r="AE90" s="48" t="str">
        <f>IF(COUNTIF(M90:P90,5)=4,"-",COUNTIF(E90:AD90,9))</f>
        <v>-</v>
      </c>
      <c r="AF90" s="75" t="str">
        <f t="shared" ref="AF90:AF99" si="15">AF69</f>
        <v>BRUNO</v>
      </c>
      <c r="AG90" s="76"/>
      <c r="AH90" s="56">
        <f t="shared" ref="AH90:AH104" si="16">((COUNTIF(F90:AB90,8))+(COUNTIF(F90:AB90,1))+(COUNTIF(F90:AB90,2))+(COUNTIF(F90:AB90,3))+(COUNTIF(F90:AB90,4)))/2</f>
        <v>0</v>
      </c>
      <c r="AI90" s="87">
        <f t="shared" ref="AI90:AI104" si="17">AH5+AH27+AH48+AH69+AH90</f>
        <v>0</v>
      </c>
    </row>
    <row r="91" spans="1:35" ht="14.1" customHeight="1" thickBot="1" x14ac:dyDescent="0.25">
      <c r="A91" s="46"/>
      <c r="B91" s="47" t="s">
        <v>34</v>
      </c>
      <c r="C91" s="48" t="s">
        <v>36</v>
      </c>
      <c r="D91" s="48"/>
      <c r="E91" s="49"/>
      <c r="F91" s="49"/>
      <c r="G91" s="49"/>
      <c r="H91" s="49"/>
      <c r="I91" s="50">
        <v>5</v>
      </c>
      <c r="J91" s="53">
        <v>5</v>
      </c>
      <c r="K91" s="50">
        <v>5</v>
      </c>
      <c r="L91" s="53">
        <v>5</v>
      </c>
      <c r="M91" s="50">
        <v>5</v>
      </c>
      <c r="N91" s="53">
        <v>5</v>
      </c>
      <c r="O91" s="50">
        <v>5</v>
      </c>
      <c r="P91" s="53">
        <v>5</v>
      </c>
      <c r="Q91" s="50">
        <v>5</v>
      </c>
      <c r="R91" s="53">
        <v>5</v>
      </c>
      <c r="S91" s="50">
        <v>5</v>
      </c>
      <c r="T91" s="53">
        <v>5</v>
      </c>
      <c r="U91" s="50">
        <v>5</v>
      </c>
      <c r="V91" s="53">
        <v>5</v>
      </c>
      <c r="W91" s="50">
        <v>5</v>
      </c>
      <c r="X91" s="53">
        <v>5</v>
      </c>
      <c r="Y91" s="49"/>
      <c r="Z91" s="48"/>
      <c r="AA91" s="48"/>
      <c r="AB91" s="48"/>
      <c r="AC91" s="48"/>
      <c r="AD91" s="48"/>
      <c r="AE91" s="48" t="str">
        <f t="shared" ref="AE91:AE104" si="18">IF(COUNTIF(M91:P91,5)=4,"-",COUNTIF(E91:AD91,9))</f>
        <v>-</v>
      </c>
      <c r="AF91" s="75" t="str">
        <f t="shared" si="15"/>
        <v>CHRISTINE</v>
      </c>
      <c r="AG91" s="76"/>
      <c r="AH91" s="56">
        <f t="shared" si="16"/>
        <v>0</v>
      </c>
      <c r="AI91" s="87">
        <f t="shared" si="17"/>
        <v>0</v>
      </c>
    </row>
    <row r="92" spans="1:35" ht="14.1" customHeight="1" thickBot="1" x14ac:dyDescent="0.25">
      <c r="A92" s="46"/>
      <c r="B92" s="47" t="s">
        <v>35</v>
      </c>
      <c r="C92" s="48"/>
      <c r="D92" s="48"/>
      <c r="E92" s="49"/>
      <c r="F92" s="49"/>
      <c r="G92" s="49"/>
      <c r="H92" s="49"/>
      <c r="I92" s="50"/>
      <c r="J92" s="53"/>
      <c r="K92" s="50">
        <v>1</v>
      </c>
      <c r="L92" s="51">
        <v>1</v>
      </c>
      <c r="M92" s="52">
        <v>1</v>
      </c>
      <c r="N92" s="53">
        <v>1</v>
      </c>
      <c r="O92" s="50">
        <v>9</v>
      </c>
      <c r="P92" s="51">
        <v>9</v>
      </c>
      <c r="Q92" s="50" t="s">
        <v>33</v>
      </c>
      <c r="R92" s="51" t="s">
        <v>33</v>
      </c>
      <c r="S92" s="50">
        <v>1</v>
      </c>
      <c r="T92" s="51">
        <v>1</v>
      </c>
      <c r="U92" s="50" t="s">
        <v>33</v>
      </c>
      <c r="V92" s="51" t="s">
        <v>33</v>
      </c>
      <c r="W92" s="50">
        <v>1</v>
      </c>
      <c r="X92" s="51">
        <v>1</v>
      </c>
      <c r="Y92" s="49"/>
      <c r="Z92" s="48"/>
      <c r="AA92" s="48"/>
      <c r="AB92" s="48"/>
      <c r="AC92" s="48"/>
      <c r="AD92" s="48"/>
      <c r="AE92" s="48">
        <f t="shared" si="18"/>
        <v>2</v>
      </c>
      <c r="AF92" s="75" t="str">
        <f t="shared" si="15"/>
        <v>CORINNE</v>
      </c>
      <c r="AG92" s="76"/>
      <c r="AH92" s="56">
        <f t="shared" si="16"/>
        <v>4</v>
      </c>
      <c r="AI92" s="87">
        <f t="shared" si="17"/>
        <v>10</v>
      </c>
    </row>
    <row r="93" spans="1:35" ht="14.1" customHeight="1" thickBot="1" x14ac:dyDescent="0.25">
      <c r="A93" s="46"/>
      <c r="B93" s="47" t="s">
        <v>37</v>
      </c>
      <c r="C93" s="48" t="s">
        <v>36</v>
      </c>
      <c r="D93" s="48"/>
      <c r="E93" s="49"/>
      <c r="F93" s="49"/>
      <c r="G93" s="49"/>
      <c r="H93" s="49"/>
      <c r="I93" s="50">
        <v>5</v>
      </c>
      <c r="J93" s="53">
        <v>5</v>
      </c>
      <c r="K93" s="50">
        <v>5</v>
      </c>
      <c r="L93" s="51">
        <v>5</v>
      </c>
      <c r="M93" s="52">
        <v>5</v>
      </c>
      <c r="N93" s="53">
        <v>5</v>
      </c>
      <c r="O93" s="50">
        <v>5</v>
      </c>
      <c r="P93" s="51">
        <v>5</v>
      </c>
      <c r="Q93" s="50">
        <v>5</v>
      </c>
      <c r="R93" s="51">
        <v>5</v>
      </c>
      <c r="S93" s="50">
        <v>5</v>
      </c>
      <c r="T93" s="51">
        <v>5</v>
      </c>
      <c r="U93" s="50">
        <v>5</v>
      </c>
      <c r="V93" s="51">
        <v>5</v>
      </c>
      <c r="W93" s="50">
        <v>5</v>
      </c>
      <c r="X93" s="51">
        <v>5</v>
      </c>
      <c r="Y93" s="49"/>
      <c r="Z93" s="48"/>
      <c r="AA93" s="48"/>
      <c r="AB93" s="48"/>
      <c r="AC93" s="48"/>
      <c r="AD93" s="48"/>
      <c r="AE93" s="48" t="str">
        <f t="shared" si="18"/>
        <v>-</v>
      </c>
      <c r="AF93" s="75" t="str">
        <f t="shared" si="15"/>
        <v>FABIEN</v>
      </c>
      <c r="AG93" s="76"/>
      <c r="AH93" s="56">
        <f t="shared" si="16"/>
        <v>0</v>
      </c>
      <c r="AI93" s="87">
        <f t="shared" si="17"/>
        <v>12</v>
      </c>
    </row>
    <row r="94" spans="1:35" ht="14.65" customHeight="1" thickBot="1" x14ac:dyDescent="0.25">
      <c r="A94" s="46"/>
      <c r="B94" s="47" t="s">
        <v>38</v>
      </c>
      <c r="C94" s="48" t="s">
        <v>36</v>
      </c>
      <c r="D94" s="48"/>
      <c r="E94" s="49"/>
      <c r="F94" s="49"/>
      <c r="G94" s="49"/>
      <c r="H94" s="49"/>
      <c r="I94" s="50">
        <v>5</v>
      </c>
      <c r="J94" s="53">
        <v>5</v>
      </c>
      <c r="K94" s="50">
        <v>5</v>
      </c>
      <c r="L94" s="51">
        <v>5</v>
      </c>
      <c r="M94" s="52">
        <v>5</v>
      </c>
      <c r="N94" s="53">
        <v>5</v>
      </c>
      <c r="O94" s="50">
        <v>5</v>
      </c>
      <c r="P94" s="51">
        <v>5</v>
      </c>
      <c r="Q94" s="50">
        <v>5</v>
      </c>
      <c r="R94" s="51">
        <v>5</v>
      </c>
      <c r="S94" s="50">
        <v>5</v>
      </c>
      <c r="T94" s="51">
        <v>5</v>
      </c>
      <c r="U94" s="50">
        <v>5</v>
      </c>
      <c r="V94" s="51">
        <v>5</v>
      </c>
      <c r="W94" s="50">
        <v>5</v>
      </c>
      <c r="X94" s="51">
        <v>5</v>
      </c>
      <c r="Y94" s="49"/>
      <c r="Z94" s="48"/>
      <c r="AA94" s="48"/>
      <c r="AB94" s="48"/>
      <c r="AC94" s="48"/>
      <c r="AD94" s="48"/>
      <c r="AE94" s="48" t="str">
        <f t="shared" si="18"/>
        <v>-</v>
      </c>
      <c r="AF94" s="75" t="str">
        <f t="shared" si="15"/>
        <v>FLORINE</v>
      </c>
      <c r="AG94" s="76"/>
      <c r="AH94" s="56">
        <f t="shared" si="16"/>
        <v>0</v>
      </c>
      <c r="AI94" s="87">
        <f t="shared" si="17"/>
        <v>10</v>
      </c>
    </row>
    <row r="95" spans="1:35" ht="14.1" customHeight="1" thickBot="1" x14ac:dyDescent="0.25">
      <c r="A95" s="46"/>
      <c r="B95" s="47" t="s">
        <v>39</v>
      </c>
      <c r="C95" s="48" t="s">
        <v>36</v>
      </c>
      <c r="D95" s="48"/>
      <c r="E95" s="49"/>
      <c r="F95" s="49"/>
      <c r="G95" s="49"/>
      <c r="H95" s="49"/>
      <c r="I95" s="50">
        <v>5</v>
      </c>
      <c r="J95" s="53">
        <v>5</v>
      </c>
      <c r="K95" s="50">
        <v>5</v>
      </c>
      <c r="L95" s="53">
        <v>5</v>
      </c>
      <c r="M95" s="50">
        <v>5</v>
      </c>
      <c r="N95" s="53">
        <v>5</v>
      </c>
      <c r="O95" s="50">
        <v>5</v>
      </c>
      <c r="P95" s="53">
        <v>5</v>
      </c>
      <c r="Q95" s="50">
        <v>5</v>
      </c>
      <c r="R95" s="53">
        <v>5</v>
      </c>
      <c r="S95" s="50">
        <v>5</v>
      </c>
      <c r="T95" s="53">
        <v>5</v>
      </c>
      <c r="U95" s="50">
        <v>5</v>
      </c>
      <c r="V95" s="53">
        <v>5</v>
      </c>
      <c r="W95" s="50">
        <v>5</v>
      </c>
      <c r="X95" s="53">
        <v>5</v>
      </c>
      <c r="Y95" s="48"/>
      <c r="Z95" s="48"/>
      <c r="AA95" s="48"/>
      <c r="AB95" s="48"/>
      <c r="AC95" s="48"/>
      <c r="AD95" s="48"/>
      <c r="AE95" s="48" t="str">
        <f t="shared" si="18"/>
        <v>-</v>
      </c>
      <c r="AF95" s="75" t="str">
        <f t="shared" si="15"/>
        <v>LAURIE</v>
      </c>
      <c r="AG95" s="76"/>
      <c r="AH95" s="56">
        <f t="shared" si="16"/>
        <v>0</v>
      </c>
      <c r="AI95" s="87">
        <f t="shared" si="17"/>
        <v>0</v>
      </c>
    </row>
    <row r="96" spans="1:35" ht="14.1" customHeight="1" thickBot="1" x14ac:dyDescent="0.25">
      <c r="A96" s="46"/>
      <c r="B96" s="47" t="s">
        <v>40</v>
      </c>
      <c r="C96" s="48" t="s">
        <v>36</v>
      </c>
      <c r="D96" s="48"/>
      <c r="E96" s="49"/>
      <c r="F96" s="49"/>
      <c r="G96" s="49"/>
      <c r="H96" s="49"/>
      <c r="I96" s="50">
        <v>5</v>
      </c>
      <c r="J96" s="53">
        <v>5</v>
      </c>
      <c r="K96" s="50">
        <v>5</v>
      </c>
      <c r="L96" s="53">
        <v>5</v>
      </c>
      <c r="M96" s="50">
        <v>5</v>
      </c>
      <c r="N96" s="53">
        <v>5</v>
      </c>
      <c r="O96" s="50">
        <v>5</v>
      </c>
      <c r="P96" s="53">
        <v>5</v>
      </c>
      <c r="Q96" s="50">
        <v>5</v>
      </c>
      <c r="R96" s="53">
        <v>5</v>
      </c>
      <c r="S96" s="50">
        <v>5</v>
      </c>
      <c r="T96" s="53">
        <v>5</v>
      </c>
      <c r="U96" s="50">
        <v>5</v>
      </c>
      <c r="V96" s="53">
        <v>5</v>
      </c>
      <c r="W96" s="50">
        <v>5</v>
      </c>
      <c r="X96" s="51">
        <v>5</v>
      </c>
      <c r="Y96" s="48"/>
      <c r="Z96" s="48"/>
      <c r="AA96" s="48"/>
      <c r="AB96" s="48"/>
      <c r="AC96" s="48"/>
      <c r="AD96" s="48"/>
      <c r="AE96" s="48" t="str">
        <f t="shared" si="18"/>
        <v>-</v>
      </c>
      <c r="AF96" s="75" t="str">
        <f t="shared" si="15"/>
        <v>MARIE-ANGE</v>
      </c>
      <c r="AG96" s="76"/>
      <c r="AH96" s="56">
        <f t="shared" si="16"/>
        <v>0</v>
      </c>
      <c r="AI96" s="87">
        <f t="shared" si="17"/>
        <v>8</v>
      </c>
    </row>
    <row r="97" spans="1:35" ht="14.1" customHeight="1" thickBot="1" x14ac:dyDescent="0.25">
      <c r="A97" s="46"/>
      <c r="B97" s="47" t="s">
        <v>41</v>
      </c>
      <c r="C97" s="48"/>
      <c r="D97" s="48"/>
      <c r="E97" s="49"/>
      <c r="F97" s="49"/>
      <c r="G97" s="49"/>
      <c r="H97" s="88"/>
      <c r="I97" s="50">
        <v>2</v>
      </c>
      <c r="J97" s="53">
        <v>2</v>
      </c>
      <c r="K97" s="50">
        <v>2</v>
      </c>
      <c r="L97" s="51">
        <v>2</v>
      </c>
      <c r="M97" s="52">
        <v>9</v>
      </c>
      <c r="N97" s="53">
        <v>9</v>
      </c>
      <c r="O97" s="50">
        <v>2</v>
      </c>
      <c r="P97" s="51">
        <v>2</v>
      </c>
      <c r="Q97" s="50" t="s">
        <v>33</v>
      </c>
      <c r="R97" s="51" t="s">
        <v>33</v>
      </c>
      <c r="S97" s="50">
        <v>1</v>
      </c>
      <c r="T97" s="51">
        <v>1</v>
      </c>
      <c r="U97" s="50">
        <v>1</v>
      </c>
      <c r="V97" s="51">
        <v>1</v>
      </c>
      <c r="W97" s="50" t="s">
        <v>33</v>
      </c>
      <c r="X97" s="51" t="s">
        <v>33</v>
      </c>
      <c r="Y97" s="48"/>
      <c r="Z97" s="48"/>
      <c r="AA97" s="48"/>
      <c r="AB97" s="48"/>
      <c r="AC97" s="48"/>
      <c r="AD97" s="48"/>
      <c r="AE97" s="48">
        <f t="shared" si="18"/>
        <v>2</v>
      </c>
      <c r="AF97" s="75" t="str">
        <f t="shared" si="15"/>
        <v>MARINE</v>
      </c>
      <c r="AG97" s="76"/>
      <c r="AH97" s="56">
        <f t="shared" si="16"/>
        <v>5</v>
      </c>
      <c r="AI97" s="87">
        <f t="shared" si="17"/>
        <v>14.5</v>
      </c>
    </row>
    <row r="98" spans="1:35" ht="14.1" customHeight="1" thickBot="1" x14ac:dyDescent="0.25">
      <c r="A98" s="46"/>
      <c r="B98" s="47" t="s">
        <v>42</v>
      </c>
      <c r="C98" s="48"/>
      <c r="D98" s="48"/>
      <c r="E98" s="49"/>
      <c r="F98" s="49"/>
      <c r="G98" s="49"/>
      <c r="H98" s="49"/>
      <c r="I98" s="50">
        <v>1</v>
      </c>
      <c r="J98" s="53">
        <v>1</v>
      </c>
      <c r="K98" s="50">
        <v>1</v>
      </c>
      <c r="L98" s="51">
        <v>1</v>
      </c>
      <c r="M98" s="52">
        <v>6</v>
      </c>
      <c r="N98" s="53">
        <v>6</v>
      </c>
      <c r="O98" s="50">
        <v>9</v>
      </c>
      <c r="P98" s="51">
        <v>9</v>
      </c>
      <c r="Q98" s="50">
        <v>5</v>
      </c>
      <c r="R98" s="51">
        <v>5</v>
      </c>
      <c r="S98" s="50">
        <v>5</v>
      </c>
      <c r="T98" s="51">
        <v>5</v>
      </c>
      <c r="U98" s="50">
        <v>5</v>
      </c>
      <c r="V98" s="51">
        <v>5</v>
      </c>
      <c r="W98" s="50">
        <v>5</v>
      </c>
      <c r="X98" s="51">
        <v>5</v>
      </c>
      <c r="Y98" s="49"/>
      <c r="Z98" s="49"/>
      <c r="AA98" s="48"/>
      <c r="AB98" s="48"/>
      <c r="AC98" s="48"/>
      <c r="AD98" s="48"/>
      <c r="AE98" s="48">
        <f t="shared" si="18"/>
        <v>2</v>
      </c>
      <c r="AF98" s="75" t="str">
        <f t="shared" si="15"/>
        <v>MARJORIE</v>
      </c>
      <c r="AG98" s="76"/>
      <c r="AH98" s="56">
        <f t="shared" si="16"/>
        <v>2</v>
      </c>
      <c r="AI98" s="87">
        <f t="shared" si="17"/>
        <v>2</v>
      </c>
    </row>
    <row r="99" spans="1:35" ht="14.1" customHeight="1" thickBot="1" x14ac:dyDescent="0.25">
      <c r="A99" s="46"/>
      <c r="B99" s="47" t="s">
        <v>43</v>
      </c>
      <c r="C99" s="48"/>
      <c r="D99" s="48"/>
      <c r="E99" s="49"/>
      <c r="F99" s="49"/>
      <c r="G99" s="49"/>
      <c r="H99" s="49"/>
      <c r="I99" s="50">
        <v>1</v>
      </c>
      <c r="J99" s="53">
        <v>1</v>
      </c>
      <c r="K99" s="50" t="s">
        <v>33</v>
      </c>
      <c r="L99" s="51"/>
      <c r="M99" s="52">
        <v>9</v>
      </c>
      <c r="N99" s="53">
        <v>9</v>
      </c>
      <c r="O99" s="50">
        <v>1</v>
      </c>
      <c r="P99" s="51">
        <v>1</v>
      </c>
      <c r="Q99" s="50">
        <v>1</v>
      </c>
      <c r="R99" s="51">
        <v>1</v>
      </c>
      <c r="S99" s="50" t="s">
        <v>33</v>
      </c>
      <c r="T99" s="51" t="s">
        <v>33</v>
      </c>
      <c r="U99" s="50">
        <v>2</v>
      </c>
      <c r="V99" s="51">
        <v>2</v>
      </c>
      <c r="W99" s="50">
        <v>2</v>
      </c>
      <c r="X99" s="51">
        <v>2</v>
      </c>
      <c r="Y99" s="49"/>
      <c r="Z99" s="49"/>
      <c r="AA99" s="48"/>
      <c r="AB99" s="48"/>
      <c r="AC99" s="48"/>
      <c r="AD99" s="48"/>
      <c r="AE99" s="48">
        <f t="shared" si="18"/>
        <v>2</v>
      </c>
      <c r="AF99" s="75" t="str">
        <f t="shared" si="15"/>
        <v>SABINE</v>
      </c>
      <c r="AG99" s="76"/>
      <c r="AH99" s="56">
        <f>((COUNTIF(F99:AB99,8))+(COUNTIF(F99:AB99,1))+(COUNTIF(F99:AB99,2))+(COUNTIF(F99:AB99,3))+(COUNTIF(F99:AB99,4)))/2</f>
        <v>5</v>
      </c>
      <c r="AI99" s="87">
        <f t="shared" si="17"/>
        <v>15</v>
      </c>
    </row>
    <row r="100" spans="1:35" ht="14.1" customHeight="1" thickBot="1" x14ac:dyDescent="0.25">
      <c r="A100" s="46"/>
      <c r="B100" s="47" t="s">
        <v>75</v>
      </c>
      <c r="C100" s="48"/>
      <c r="D100" s="48"/>
      <c r="E100" s="49"/>
      <c r="F100" s="49"/>
      <c r="G100" s="49"/>
      <c r="H100" s="49"/>
      <c r="I100" s="50"/>
      <c r="J100" s="53"/>
      <c r="K100" s="50"/>
      <c r="L100" s="53"/>
      <c r="M100" s="52">
        <v>2</v>
      </c>
      <c r="N100" s="53">
        <v>2</v>
      </c>
      <c r="O100" s="50">
        <v>9</v>
      </c>
      <c r="P100" s="53">
        <v>9</v>
      </c>
      <c r="Q100" s="50">
        <v>2</v>
      </c>
      <c r="R100" s="53">
        <v>2</v>
      </c>
      <c r="S100" s="50">
        <v>2</v>
      </c>
      <c r="T100" s="53">
        <v>2</v>
      </c>
      <c r="U100" s="50">
        <v>1</v>
      </c>
      <c r="V100" s="53">
        <v>1</v>
      </c>
      <c r="W100" s="50">
        <v>1</v>
      </c>
      <c r="X100" s="51">
        <v>1</v>
      </c>
      <c r="Y100" s="49"/>
      <c r="Z100" s="49"/>
      <c r="AA100" s="48"/>
      <c r="AB100" s="48"/>
      <c r="AC100" s="48"/>
      <c r="AD100" s="48"/>
      <c r="AE100" s="128">
        <f>IF(COUNTIF(M100:P100,5)=4,"-",COUNTIF(E100:AD100,9))</f>
        <v>2</v>
      </c>
      <c r="AF100" s="75" t="s">
        <v>75</v>
      </c>
      <c r="AG100" s="76"/>
      <c r="AH100" s="56">
        <f>((COUNTIF(F100:AB100,8))+(COUNTIF(F100:AB100,1))+(COUNTIF(F100:AB100,2))+(COUNTIF(F100:AB100,3))+(COUNTIF(F100:AB100,4)))/2</f>
        <v>5</v>
      </c>
      <c r="AI100" s="87">
        <f t="shared" si="17"/>
        <v>10</v>
      </c>
    </row>
    <row r="101" spans="1:35" ht="14.1" customHeight="1" thickBot="1" x14ac:dyDescent="0.25">
      <c r="A101" s="46"/>
      <c r="B101" s="47" t="s">
        <v>44</v>
      </c>
      <c r="C101" s="48" t="s">
        <v>36</v>
      </c>
      <c r="D101" s="48"/>
      <c r="E101" s="49"/>
      <c r="F101" s="49"/>
      <c r="G101" s="49"/>
      <c r="H101" s="49"/>
      <c r="I101" s="50">
        <v>5</v>
      </c>
      <c r="J101" s="53">
        <v>5</v>
      </c>
      <c r="K101" s="50">
        <v>5</v>
      </c>
      <c r="L101" s="53">
        <v>5</v>
      </c>
      <c r="M101" s="50">
        <v>5</v>
      </c>
      <c r="N101" s="53">
        <v>5</v>
      </c>
      <c r="O101" s="50">
        <v>5</v>
      </c>
      <c r="P101" s="53">
        <v>5</v>
      </c>
      <c r="Q101" s="50">
        <v>5</v>
      </c>
      <c r="R101" s="53">
        <v>5</v>
      </c>
      <c r="S101" s="50">
        <v>5</v>
      </c>
      <c r="T101" s="53">
        <v>5</v>
      </c>
      <c r="U101" s="50">
        <v>5</v>
      </c>
      <c r="V101" s="53">
        <v>5</v>
      </c>
      <c r="W101" s="50">
        <v>5</v>
      </c>
      <c r="X101" s="51">
        <v>5</v>
      </c>
      <c r="Y101" s="48"/>
      <c r="Z101" s="48"/>
      <c r="AA101" s="48"/>
      <c r="AB101" s="48"/>
      <c r="AC101" s="48"/>
      <c r="AD101" s="59"/>
      <c r="AE101" s="48" t="str">
        <f t="shared" si="18"/>
        <v>-</v>
      </c>
      <c r="AF101" s="75" t="str">
        <f>AF80</f>
        <v>VIOLAINE</v>
      </c>
      <c r="AG101" s="76"/>
      <c r="AH101" s="56">
        <f t="shared" si="16"/>
        <v>0</v>
      </c>
      <c r="AI101" s="87">
        <f t="shared" si="17"/>
        <v>10</v>
      </c>
    </row>
    <row r="102" spans="1:35" ht="12.75" customHeight="1" thickBot="1" x14ac:dyDescent="0.25">
      <c r="A102" s="46"/>
      <c r="B102" s="62" t="s">
        <v>76</v>
      </c>
      <c r="C102" s="48"/>
      <c r="D102" s="48"/>
      <c r="E102" s="49"/>
      <c r="F102" s="49"/>
      <c r="G102" s="49"/>
      <c r="H102" s="49"/>
      <c r="I102" s="50">
        <v>1</v>
      </c>
      <c r="J102" s="53">
        <v>1</v>
      </c>
      <c r="K102" s="50">
        <v>1</v>
      </c>
      <c r="L102" s="51">
        <v>1</v>
      </c>
      <c r="M102" s="52">
        <v>1</v>
      </c>
      <c r="N102" s="53">
        <v>1</v>
      </c>
      <c r="O102" s="50">
        <v>9</v>
      </c>
      <c r="P102" s="51">
        <v>9</v>
      </c>
      <c r="Q102" s="50">
        <v>1</v>
      </c>
      <c r="R102" s="51">
        <v>1</v>
      </c>
      <c r="S102" s="50">
        <v>1</v>
      </c>
      <c r="T102" s="51">
        <v>1</v>
      </c>
      <c r="U102" s="50">
        <v>1</v>
      </c>
      <c r="V102" s="51">
        <v>1</v>
      </c>
      <c r="W102" s="50">
        <v>1</v>
      </c>
      <c r="X102" s="51">
        <v>1</v>
      </c>
      <c r="Y102" s="48"/>
      <c r="Z102" s="48"/>
      <c r="AA102" s="48"/>
      <c r="AB102" s="48"/>
      <c r="AC102" s="48"/>
      <c r="AD102" s="59"/>
      <c r="AE102" s="48">
        <f t="shared" si="18"/>
        <v>2</v>
      </c>
      <c r="AF102" s="75" t="str">
        <f>AF81</f>
        <v>Lucas</v>
      </c>
      <c r="AG102" s="76"/>
      <c r="AH102" s="56">
        <f t="shared" si="16"/>
        <v>7</v>
      </c>
      <c r="AI102" s="87">
        <f t="shared" si="17"/>
        <v>26</v>
      </c>
    </row>
    <row r="103" spans="1:35" ht="14.25" customHeight="1" thickBot="1" x14ac:dyDescent="0.25">
      <c r="A103" s="46"/>
      <c r="B103" s="62" t="s">
        <v>20</v>
      </c>
      <c r="C103" s="48"/>
      <c r="D103" s="48"/>
      <c r="E103" s="49"/>
      <c r="F103" s="49"/>
      <c r="G103" s="49"/>
      <c r="H103" s="49"/>
      <c r="I103" s="50">
        <v>1</v>
      </c>
      <c r="J103" s="53">
        <v>1</v>
      </c>
      <c r="K103" s="50">
        <v>1</v>
      </c>
      <c r="L103" s="51">
        <v>1</v>
      </c>
      <c r="M103" s="52">
        <v>1</v>
      </c>
      <c r="N103" s="53">
        <v>1</v>
      </c>
      <c r="O103" s="50">
        <v>9</v>
      </c>
      <c r="P103" s="51">
        <v>9</v>
      </c>
      <c r="Q103" s="50">
        <v>1</v>
      </c>
      <c r="R103" s="51">
        <v>1</v>
      </c>
      <c r="S103" s="50">
        <v>1</v>
      </c>
      <c r="T103" s="51">
        <v>1</v>
      </c>
      <c r="U103" s="50">
        <v>1</v>
      </c>
      <c r="V103" s="51">
        <v>1</v>
      </c>
      <c r="W103" s="50">
        <v>1</v>
      </c>
      <c r="X103" s="51">
        <v>1</v>
      </c>
      <c r="Y103" s="48"/>
      <c r="Z103" s="48"/>
      <c r="AA103" s="48"/>
      <c r="AB103" s="48"/>
      <c r="AC103" s="48"/>
      <c r="AD103" s="48"/>
      <c r="AE103" s="48">
        <f t="shared" si="18"/>
        <v>2</v>
      </c>
      <c r="AF103" s="75" t="str">
        <f>AF82</f>
        <v>Emeline</v>
      </c>
      <c r="AG103" s="76"/>
      <c r="AH103" s="56">
        <f t="shared" si="16"/>
        <v>7</v>
      </c>
      <c r="AI103" s="87">
        <f t="shared" si="17"/>
        <v>7</v>
      </c>
    </row>
    <row r="104" spans="1:35" ht="12" customHeight="1" x14ac:dyDescent="0.2">
      <c r="A104" s="46"/>
      <c r="B104" s="62" t="s">
        <v>45</v>
      </c>
      <c r="C104" s="48" t="s">
        <v>36</v>
      </c>
      <c r="D104" s="60"/>
      <c r="E104" s="49"/>
      <c r="F104" s="49"/>
      <c r="G104" s="49"/>
      <c r="H104" s="49"/>
      <c r="I104" s="50">
        <v>5</v>
      </c>
      <c r="J104" s="53">
        <v>5</v>
      </c>
      <c r="K104" s="50">
        <v>5</v>
      </c>
      <c r="L104" s="51">
        <v>5</v>
      </c>
      <c r="M104" s="52">
        <v>5</v>
      </c>
      <c r="N104" s="53">
        <v>5</v>
      </c>
      <c r="O104" s="50">
        <v>5</v>
      </c>
      <c r="P104" s="51">
        <v>5</v>
      </c>
      <c r="Q104" s="50">
        <v>5</v>
      </c>
      <c r="R104" s="51">
        <v>5</v>
      </c>
      <c r="S104" s="50">
        <v>5</v>
      </c>
      <c r="T104" s="51">
        <v>5</v>
      </c>
      <c r="U104" s="50">
        <v>5</v>
      </c>
      <c r="V104" s="51">
        <v>5</v>
      </c>
      <c r="W104" s="50">
        <v>5</v>
      </c>
      <c r="X104" s="51">
        <v>5</v>
      </c>
      <c r="Y104" s="48"/>
      <c r="Z104" s="48"/>
      <c r="AA104" s="48"/>
      <c r="AB104" s="48"/>
      <c r="AC104" s="48"/>
      <c r="AD104" s="48"/>
      <c r="AE104" s="48" t="str">
        <f t="shared" si="18"/>
        <v>-</v>
      </c>
      <c r="AF104" s="75" t="str">
        <f>AF83</f>
        <v>Raphaël</v>
      </c>
      <c r="AG104" s="76"/>
      <c r="AH104" s="56">
        <f t="shared" si="16"/>
        <v>0</v>
      </c>
      <c r="AI104" s="87">
        <f t="shared" si="17"/>
        <v>0</v>
      </c>
    </row>
    <row r="105" spans="1:35" ht="12" customHeight="1" x14ac:dyDescent="0.2">
      <c r="B105" s="47"/>
      <c r="C105" s="86"/>
      <c r="D105" s="86"/>
      <c r="E105" s="86"/>
      <c r="F105" s="86"/>
      <c r="G105" s="86"/>
      <c r="H105" s="86"/>
      <c r="I105" s="64" t="str">
        <f>"PR"&amp;((COUNTIF(I90:J104,1)/2))</f>
        <v>PR4</v>
      </c>
      <c r="J105" s="64" t="str">
        <f>"EPN"&amp;((COUNTIF(I90:J104,2)/2))</f>
        <v>EPN1</v>
      </c>
      <c r="K105" s="64" t="str">
        <f>"PR"&amp;((COUNTIF(K90:L104,1)/2))</f>
        <v>PR4</v>
      </c>
      <c r="L105" s="64" t="str">
        <f>"EPN"&amp;((COUNTIF(K90:L104,2)/2))</f>
        <v>EPN1</v>
      </c>
      <c r="M105" s="64" t="str">
        <f>"PR"&amp;((COUNTIF(M90:N104,1)/2))</f>
        <v>PR3</v>
      </c>
      <c r="N105" s="64" t="str">
        <f>"EPN"&amp;((COUNTIF(M90:N104,2)/2))</f>
        <v>EPN1</v>
      </c>
      <c r="O105" s="64" t="str">
        <f>"PR"&amp;((COUNTIF(O90:P104,1)/2))</f>
        <v>PR1</v>
      </c>
      <c r="P105" s="64" t="str">
        <f>"EPN"&amp;((COUNTIF(O90:P104,2)/2))</f>
        <v>EPN1</v>
      </c>
      <c r="Q105" s="64" t="str">
        <f>"PR"&amp;((COUNTIF(Q90:R104,1)/2))</f>
        <v>PR3</v>
      </c>
      <c r="R105" s="64" t="str">
        <f>"EPN"&amp;((COUNTIF(Q90:R104,2)/2))</f>
        <v>EPN1</v>
      </c>
      <c r="S105" s="64" t="str">
        <f>"PR"&amp;((COUNTIF(S90:T104,1)/2))</f>
        <v>PR4</v>
      </c>
      <c r="T105" s="64" t="str">
        <f>"EPN"&amp;((COUNTIF(S90:T104,2)/2))</f>
        <v>EPN1</v>
      </c>
      <c r="U105" s="64" t="str">
        <f>"PR"&amp;((COUNTIF(U90:V104,1)/2))</f>
        <v>PR4</v>
      </c>
      <c r="V105" s="64" t="str">
        <f>"EPN"&amp;((COUNTIF(U90:V104,2)/2))</f>
        <v>EPN1</v>
      </c>
      <c r="W105" s="105" t="str">
        <f>"PR"&amp;((COUNTIF(W90:X104,1)/2))</f>
        <v>PR4</v>
      </c>
      <c r="X105" s="106" t="str">
        <f>"EPN"&amp;((COUNTIF(W90:X104,2)/2))</f>
        <v>EPN1</v>
      </c>
      <c r="Y105" s="86"/>
      <c r="Z105" s="86"/>
      <c r="AA105" s="86"/>
      <c r="AB105" s="86"/>
      <c r="AC105" s="86"/>
      <c r="AD105" s="86"/>
      <c r="AF105" s="77"/>
      <c r="AG105" s="77"/>
      <c r="AH105" s="65">
        <f>SUM(AH90:AH104)</f>
        <v>35</v>
      </c>
      <c r="AI105" s="89">
        <f>IF(AH105="","",AI84+AH105)</f>
        <v>124.5</v>
      </c>
    </row>
    <row r="106" spans="1:35" ht="10.5" customHeight="1" x14ac:dyDescent="0.2">
      <c r="C106" s="155"/>
      <c r="D106" s="155"/>
      <c r="E106" s="155"/>
      <c r="F106" s="155"/>
      <c r="G106" s="155"/>
      <c r="H106" s="155"/>
      <c r="I106" s="135">
        <f>COUNTIF(I90:J104,1)/2+COUNTIF(I90:J104,2)/2</f>
        <v>5</v>
      </c>
      <c r="J106" s="136"/>
      <c r="K106" s="135">
        <f>COUNTIF(K90:L104,1)/2+COUNTIF(K90:L104,2)/2</f>
        <v>5</v>
      </c>
      <c r="L106" s="136"/>
      <c r="M106" s="135">
        <f>COUNTIF(M90:N104,1)/2+COUNTIF(M90:N104,2)/2</f>
        <v>4</v>
      </c>
      <c r="N106" s="136"/>
      <c r="O106" s="135">
        <f>COUNTIF(O90:P104,1)/2+COUNTIF(O90:P104,2)/2</f>
        <v>2</v>
      </c>
      <c r="P106" s="136"/>
      <c r="Q106" s="135">
        <f>COUNTIF(Q90:R104,1)/2+COUNTIF(Q90:R104,2)/2</f>
        <v>4</v>
      </c>
      <c r="R106" s="136"/>
      <c r="S106" s="135">
        <f>COUNTIF(S90:T104,1)/2+COUNTIF(S90:T104,2)/2</f>
        <v>5</v>
      </c>
      <c r="T106" s="136"/>
      <c r="U106" s="135">
        <f>COUNTIF(U90:V104,1)/2+COUNTIF(U90:V104,2)/2</f>
        <v>5</v>
      </c>
      <c r="V106" s="136"/>
      <c r="W106" s="135">
        <f>COUNTIF(W90:X104,1)/2+COUNTIF(W90:X104,2)/2</f>
        <v>5</v>
      </c>
      <c r="X106" s="148"/>
      <c r="Y106" s="155"/>
      <c r="Z106" s="155"/>
      <c r="AA106" s="155"/>
      <c r="AB106" s="155"/>
      <c r="AC106" s="155"/>
      <c r="AD106" s="155"/>
    </row>
    <row r="107" spans="1:35" s="58" customFormat="1" ht="13.5" customHeight="1" x14ac:dyDescent="0.2">
      <c r="B107" s="127"/>
      <c r="C107" s="127"/>
      <c r="D107" s="156"/>
      <c r="E107" s="156"/>
      <c r="F107" s="156"/>
      <c r="G107" s="156"/>
      <c r="H107" s="156" t="s">
        <v>58</v>
      </c>
      <c r="I107" s="156"/>
      <c r="J107" s="156" t="s">
        <v>46</v>
      </c>
      <c r="K107" s="156"/>
      <c r="L107" s="156" t="s">
        <v>47</v>
      </c>
      <c r="M107" s="156"/>
      <c r="N107" s="156" t="s">
        <v>48</v>
      </c>
      <c r="O107" s="156"/>
      <c r="P107" s="156" t="s">
        <v>49</v>
      </c>
      <c r="Q107" s="156"/>
      <c r="R107" s="156" t="s">
        <v>50</v>
      </c>
      <c r="S107" s="156"/>
      <c r="T107" s="156" t="s">
        <v>51</v>
      </c>
      <c r="U107" s="156"/>
      <c r="V107" s="156" t="s">
        <v>52</v>
      </c>
      <c r="W107" s="156"/>
      <c r="X107" s="156" t="s">
        <v>53</v>
      </c>
      <c r="Y107" s="156"/>
      <c r="Z107" s="156"/>
      <c r="AA107" s="156"/>
      <c r="AB107" s="156"/>
      <c r="AC107" s="156"/>
      <c r="AD107" s="90"/>
      <c r="AE107" s="90"/>
      <c r="AF107" s="68"/>
      <c r="AG107" s="68"/>
    </row>
    <row r="108" spans="1:35" s="58" customFormat="1" ht="3" customHeight="1" x14ac:dyDescent="0.2"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90"/>
      <c r="AE108" s="90"/>
      <c r="AF108" s="68"/>
      <c r="AG108" s="68"/>
      <c r="AH108" s="91"/>
      <c r="AI108" s="92"/>
    </row>
    <row r="109" spans="1:35" s="58" customFormat="1" ht="3.75" customHeight="1" x14ac:dyDescent="0.2"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90"/>
      <c r="AE109" s="90"/>
      <c r="AF109" s="68"/>
      <c r="AG109" s="68"/>
      <c r="AH109" s="93"/>
      <c r="AI109" s="93"/>
    </row>
    <row r="110" spans="1:35" ht="6" customHeight="1" x14ac:dyDescent="0.2"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</row>
    <row r="111" spans="1:35" ht="5.25" customHeight="1" thickBot="1" x14ac:dyDescent="0.25">
      <c r="C111" s="95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</row>
    <row r="112" spans="1:35" ht="16.5" customHeight="1" thickBot="1" x14ac:dyDescent="0.3">
      <c r="C112" s="157">
        <v>1</v>
      </c>
      <c r="D112" s="158"/>
      <c r="E112" s="159" t="s">
        <v>61</v>
      </c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1"/>
    </row>
    <row r="113" spans="3:35" ht="16.5" customHeight="1" thickBot="1" x14ac:dyDescent="0.3">
      <c r="C113" s="169">
        <v>2</v>
      </c>
      <c r="D113" s="170"/>
      <c r="E113" s="159" t="s">
        <v>62</v>
      </c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1"/>
    </row>
    <row r="114" spans="3:35" ht="16.5" customHeight="1" thickBot="1" x14ac:dyDescent="0.3">
      <c r="C114" s="171">
        <v>3</v>
      </c>
      <c r="D114" s="172"/>
      <c r="E114" s="159" t="s">
        <v>63</v>
      </c>
      <c r="F114" s="160"/>
      <c r="G114" s="160"/>
      <c r="H114" s="160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1"/>
    </row>
    <row r="115" spans="3:35" ht="16.5" customHeight="1" thickBot="1" x14ac:dyDescent="0.3">
      <c r="C115" s="173">
        <v>4</v>
      </c>
      <c r="D115" s="174"/>
      <c r="E115" s="161" t="s">
        <v>64</v>
      </c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</row>
    <row r="116" spans="3:35" ht="16.5" customHeight="1" thickBot="1" x14ac:dyDescent="0.3">
      <c r="C116" s="162">
        <v>5</v>
      </c>
      <c r="D116" s="163"/>
      <c r="E116" s="161" t="s">
        <v>65</v>
      </c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64"/>
      <c r="AH116" s="164"/>
      <c r="AI116" s="164"/>
    </row>
    <row r="117" spans="3:35" ht="16.5" customHeight="1" thickBot="1" x14ac:dyDescent="0.3">
      <c r="C117" s="165">
        <v>6</v>
      </c>
      <c r="D117" s="166"/>
      <c r="E117" s="161" t="s">
        <v>66</v>
      </c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4"/>
      <c r="AH117" s="164"/>
      <c r="AI117" s="164"/>
    </row>
    <row r="118" spans="3:35" ht="16.5" customHeight="1" thickBot="1" x14ac:dyDescent="0.3">
      <c r="C118" s="167">
        <v>7</v>
      </c>
      <c r="D118" s="168"/>
      <c r="E118" s="161" t="s">
        <v>67</v>
      </c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</row>
    <row r="119" spans="3:35" ht="16.5" customHeight="1" thickBot="1" x14ac:dyDescent="0.3">
      <c r="C119" s="179">
        <v>8</v>
      </c>
      <c r="D119" s="180"/>
      <c r="E119" s="161" t="s">
        <v>68</v>
      </c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  <c r="AD119" s="164"/>
      <c r="AE119" s="164"/>
      <c r="AF119" s="164"/>
      <c r="AG119" s="164"/>
      <c r="AH119" s="164"/>
      <c r="AI119" s="164"/>
    </row>
    <row r="120" spans="3:35" ht="16.5" customHeight="1" thickBot="1" x14ac:dyDescent="0.3">
      <c r="C120" s="181">
        <v>9</v>
      </c>
      <c r="D120" s="182"/>
      <c r="E120" s="161" t="s">
        <v>69</v>
      </c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64"/>
      <c r="AH120" s="164"/>
      <c r="AI120" s="164"/>
    </row>
    <row r="121" spans="3:35" ht="16.5" customHeight="1" thickBot="1" x14ac:dyDescent="0.3">
      <c r="C121" s="175" t="s">
        <v>33</v>
      </c>
      <c r="D121" s="176"/>
      <c r="E121" s="161" t="s">
        <v>70</v>
      </c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  <c r="AD121" s="164"/>
      <c r="AE121" s="164"/>
      <c r="AF121" s="164"/>
      <c r="AG121" s="164"/>
      <c r="AH121" s="164"/>
      <c r="AI121" s="164"/>
    </row>
    <row r="122" spans="3:35" ht="16.5" customHeight="1" thickBot="1" x14ac:dyDescent="0.3">
      <c r="C122" s="175" t="s">
        <v>71</v>
      </c>
      <c r="D122" s="176"/>
      <c r="E122" s="161" t="s">
        <v>72</v>
      </c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4"/>
      <c r="AG122" s="164"/>
      <c r="AH122" s="164"/>
      <c r="AI122" s="164"/>
    </row>
    <row r="123" spans="3:35" ht="5.25" customHeight="1" x14ac:dyDescent="0.2">
      <c r="C123" s="177"/>
      <c r="D123" s="178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</row>
  </sheetData>
  <mergeCells count="184">
    <mergeCell ref="AB22:AC22"/>
    <mergeCell ref="AA21:AB21"/>
    <mergeCell ref="AC21:AD21"/>
    <mergeCell ref="D22:E22"/>
    <mergeCell ref="F22:G22"/>
    <mergeCell ref="H22:I22"/>
    <mergeCell ref="J22:K22"/>
    <mergeCell ref="T22:U22"/>
    <mergeCell ref="V22:W22"/>
    <mergeCell ref="X22:Y22"/>
    <mergeCell ref="H1:J1"/>
    <mergeCell ref="M1:N1"/>
    <mergeCell ref="O1:R1"/>
    <mergeCell ref="S1:T1"/>
    <mergeCell ref="U1:Y1"/>
    <mergeCell ref="Z22:AA22"/>
    <mergeCell ref="U21:V21"/>
    <mergeCell ref="W21:X21"/>
    <mergeCell ref="AF1:AI1"/>
    <mergeCell ref="C3:G3"/>
    <mergeCell ref="H3:I3"/>
    <mergeCell ref="J3:AD3"/>
    <mergeCell ref="AF3:AG3"/>
    <mergeCell ref="I21:J21"/>
    <mergeCell ref="K21:L21"/>
    <mergeCell ref="M21:N21"/>
    <mergeCell ref="Y21:Z21"/>
    <mergeCell ref="C21:D21"/>
    <mergeCell ref="E21:F21"/>
    <mergeCell ref="G21:H21"/>
    <mergeCell ref="AF25:AG25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C25:G25"/>
    <mergeCell ref="H25:I25"/>
    <mergeCell ref="J25:AD25"/>
    <mergeCell ref="L22:M22"/>
    <mergeCell ref="N22:O22"/>
    <mergeCell ref="P22:Q22"/>
    <mergeCell ref="R22:S22"/>
    <mergeCell ref="O21:P21"/>
    <mergeCell ref="Q21:R21"/>
    <mergeCell ref="S21:T21"/>
    <mergeCell ref="AF46:AG46"/>
    <mergeCell ref="N44:O44"/>
    <mergeCell ref="P44:Q44"/>
    <mergeCell ref="R44:S44"/>
    <mergeCell ref="T44:U44"/>
    <mergeCell ref="V44:W44"/>
    <mergeCell ref="X44:Y44"/>
    <mergeCell ref="U43:V43"/>
    <mergeCell ref="W43:X43"/>
    <mergeCell ref="Y43:Z43"/>
    <mergeCell ref="AA43:AB43"/>
    <mergeCell ref="AC43:AD43"/>
    <mergeCell ref="C64:D64"/>
    <mergeCell ref="E64:F64"/>
    <mergeCell ref="G64:H64"/>
    <mergeCell ref="I64:J64"/>
    <mergeCell ref="K64:L64"/>
    <mergeCell ref="M64:N64"/>
    <mergeCell ref="Z44:AA44"/>
    <mergeCell ref="AB44:AC44"/>
    <mergeCell ref="C46:G46"/>
    <mergeCell ref="H46:I46"/>
    <mergeCell ref="J46:AD46"/>
    <mergeCell ref="D44:E44"/>
    <mergeCell ref="F44:G44"/>
    <mergeCell ref="H44:I44"/>
    <mergeCell ref="J44:K44"/>
    <mergeCell ref="L44:M44"/>
    <mergeCell ref="T65:U65"/>
    <mergeCell ref="V65:W65"/>
    <mergeCell ref="X65:Y65"/>
    <mergeCell ref="Z65:AA65"/>
    <mergeCell ref="AB65:AC65"/>
    <mergeCell ref="C67:G67"/>
    <mergeCell ref="H67:I67"/>
    <mergeCell ref="J67:AD67"/>
    <mergeCell ref="AA64:AB64"/>
    <mergeCell ref="AC64:AD64"/>
    <mergeCell ref="D65:E65"/>
    <mergeCell ref="F65:G65"/>
    <mergeCell ref="H65:I65"/>
    <mergeCell ref="J65:K65"/>
    <mergeCell ref="L65:M65"/>
    <mergeCell ref="N65:O65"/>
    <mergeCell ref="P65:Q65"/>
    <mergeCell ref="R65:S65"/>
    <mergeCell ref="O64:P64"/>
    <mergeCell ref="Q64:R64"/>
    <mergeCell ref="S64:T64"/>
    <mergeCell ref="U64:V64"/>
    <mergeCell ref="W64:X64"/>
    <mergeCell ref="Y64:Z64"/>
    <mergeCell ref="AF67:AG67"/>
    <mergeCell ref="C85:D85"/>
    <mergeCell ref="E85:F85"/>
    <mergeCell ref="G85:H85"/>
    <mergeCell ref="I85:J85"/>
    <mergeCell ref="K85:L85"/>
    <mergeCell ref="M85:N85"/>
    <mergeCell ref="O85:P85"/>
    <mergeCell ref="Q85:R85"/>
    <mergeCell ref="S85:T85"/>
    <mergeCell ref="AF88:AG88"/>
    <mergeCell ref="N86:O86"/>
    <mergeCell ref="P86:Q86"/>
    <mergeCell ref="R86:S86"/>
    <mergeCell ref="T86:U86"/>
    <mergeCell ref="V86:W86"/>
    <mergeCell ref="X86:Y86"/>
    <mergeCell ref="U85:V85"/>
    <mergeCell ref="W85:X85"/>
    <mergeCell ref="Y85:Z85"/>
    <mergeCell ref="AA85:AB85"/>
    <mergeCell ref="AC85:AD85"/>
    <mergeCell ref="E106:F106"/>
    <mergeCell ref="G106:H106"/>
    <mergeCell ref="I106:J106"/>
    <mergeCell ref="K106:L106"/>
    <mergeCell ref="M106:N106"/>
    <mergeCell ref="Z86:AA86"/>
    <mergeCell ref="AB86:AC86"/>
    <mergeCell ref="C88:G88"/>
    <mergeCell ref="H88:I88"/>
    <mergeCell ref="J88:AD88"/>
    <mergeCell ref="D86:E86"/>
    <mergeCell ref="F86:G86"/>
    <mergeCell ref="H86:I86"/>
    <mergeCell ref="J86:K86"/>
    <mergeCell ref="L86:M86"/>
    <mergeCell ref="T107:U107"/>
    <mergeCell ref="V107:W107"/>
    <mergeCell ref="X107:Y107"/>
    <mergeCell ref="Z107:AA107"/>
    <mergeCell ref="AB107:AC107"/>
    <mergeCell ref="C112:D112"/>
    <mergeCell ref="E112:AI112"/>
    <mergeCell ref="AA106:AB106"/>
    <mergeCell ref="AC106:AD106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O106:P106"/>
    <mergeCell ref="Q106:R106"/>
    <mergeCell ref="S106:T106"/>
    <mergeCell ref="U106:V106"/>
    <mergeCell ref="W106:X106"/>
    <mergeCell ref="Y106:Z106"/>
    <mergeCell ref="C106:D106"/>
    <mergeCell ref="C116:D116"/>
    <mergeCell ref="E116:AI116"/>
    <mergeCell ref="C117:D117"/>
    <mergeCell ref="E117:AI117"/>
    <mergeCell ref="C118:D118"/>
    <mergeCell ref="E118:AI118"/>
    <mergeCell ref="C113:D113"/>
    <mergeCell ref="E113:AI113"/>
    <mergeCell ref="C114:D114"/>
    <mergeCell ref="E114:AI114"/>
    <mergeCell ref="C115:D115"/>
    <mergeCell ref="E115:AI115"/>
    <mergeCell ref="C122:D122"/>
    <mergeCell ref="E122:AI122"/>
    <mergeCell ref="C123:D123"/>
    <mergeCell ref="C119:D119"/>
    <mergeCell ref="E119:AI119"/>
    <mergeCell ref="C120:D120"/>
    <mergeCell ref="E120:AI120"/>
    <mergeCell ref="C121:D121"/>
    <mergeCell ref="E121:AI121"/>
  </mergeCells>
  <conditionalFormatting sqref="AG5:AG19 AG27:AG41 AG48:AG62 AG69:AG83 AG90:AG104">
    <cfRule type="expression" dxfId="1318" priority="328" stopIfTrue="1">
      <formula>AH5=0</formula>
    </cfRule>
  </conditionalFormatting>
  <conditionalFormatting sqref="B3 B25 B46 B67 B88">
    <cfRule type="cellIs" dxfId="1317" priority="329" stopIfTrue="1" operator="equal">
      <formula>"jfo"</formula>
    </cfRule>
  </conditionalFormatting>
  <conditionalFormatting sqref="AF5:AF19 AF27:AF41 AF48:AF62 AF69:AF83 AF90:AF104">
    <cfRule type="expression" dxfId="1316" priority="327" stopIfTrue="1">
      <formula>AH5=0</formula>
    </cfRule>
  </conditionalFormatting>
  <conditionalFormatting sqref="AF5:AF19 AF27:AF41 AF69:AF83 AF90:AF104">
    <cfRule type="expression" dxfId="1315" priority="326" stopIfTrue="1">
      <formula>AND(B5&lt;&gt;0,AF5&lt;&gt;B5)</formula>
    </cfRule>
  </conditionalFormatting>
  <conditionalFormatting sqref="AF48:AF62">
    <cfRule type="expression" dxfId="1314" priority="323" stopIfTrue="1">
      <formula>AND(48&lt;&gt;0,AF48&lt;&gt;B48)</formula>
    </cfRule>
  </conditionalFormatting>
  <conditionalFormatting sqref="G64:H64">
    <cfRule type="colorScale" priority="32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21:L21">
    <cfRule type="colorScale" priority="31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21:N21">
    <cfRule type="colorScale" priority="31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21:P21">
    <cfRule type="colorScale" priority="31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21:R21">
    <cfRule type="colorScale" priority="31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21:T21">
    <cfRule type="colorScale" priority="31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21:V21">
    <cfRule type="colorScale" priority="31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21:X21">
    <cfRule type="colorScale" priority="31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Y21:Z21">
    <cfRule type="colorScale" priority="31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AA21:AB21">
    <cfRule type="colorScale" priority="31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43:N43">
    <cfRule type="colorScale" priority="31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43:P43">
    <cfRule type="colorScale" priority="30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43:R43">
    <cfRule type="colorScale" priority="30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43:T43">
    <cfRule type="colorScale" priority="30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43:V43">
    <cfRule type="colorScale" priority="30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43:X43">
    <cfRule type="colorScale" priority="30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64:J64">
    <cfRule type="colorScale" priority="30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64:L64">
    <cfRule type="colorScale" priority="30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64:N64">
    <cfRule type="colorScale" priority="30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64:P64">
    <cfRule type="colorScale" priority="30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64:R64">
    <cfRule type="colorScale" priority="30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64:T64">
    <cfRule type="colorScale" priority="29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64:V64">
    <cfRule type="colorScale" priority="29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64:X64">
    <cfRule type="colorScale" priority="29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85:N85">
    <cfRule type="colorScale" priority="29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85:P85">
    <cfRule type="colorScale" priority="29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85:R85">
    <cfRule type="colorScale" priority="29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85:T85">
    <cfRule type="colorScale" priority="29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85:V85">
    <cfRule type="colorScale" priority="29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85:X85">
    <cfRule type="colorScale" priority="29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106:J106">
    <cfRule type="colorScale" priority="29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106:L106">
    <cfRule type="colorScale" priority="28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106:N106">
    <cfRule type="colorScale" priority="28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106:P106">
    <cfRule type="colorScale" priority="28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106:R106">
    <cfRule type="colorScale" priority="28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106:T106">
    <cfRule type="colorScale" priority="28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106:V106">
    <cfRule type="colorScale" priority="28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106:X106">
    <cfRule type="colorScale" priority="28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L20">
    <cfRule type="cellIs" dxfId="1313" priority="268" operator="notEqual">
      <formula>"EPN0"</formula>
    </cfRule>
  </conditionalFormatting>
  <conditionalFormatting sqref="K20">
    <cfRule type="cellIs" dxfId="1312" priority="264" operator="equal">
      <formula>"PR5"</formula>
    </cfRule>
    <cfRule type="cellIs" dxfId="1311" priority="265" operator="equal">
      <formula>"PR4"</formula>
    </cfRule>
    <cfRule type="cellIs" dxfId="1310" priority="266" operator="equal">
      <formula>"PR3"</formula>
    </cfRule>
    <cfRule type="cellIs" dxfId="1309" priority="267" operator="equal">
      <formula>"PR2"</formula>
    </cfRule>
  </conditionalFormatting>
  <conditionalFormatting sqref="M20">
    <cfRule type="cellIs" dxfId="1308" priority="260" operator="equal">
      <formula>"PR5"</formula>
    </cfRule>
    <cfRule type="cellIs" dxfId="1307" priority="261" operator="equal">
      <formula>"PR4"</formula>
    </cfRule>
    <cfRule type="cellIs" dxfId="1306" priority="262" operator="equal">
      <formula>"PR3"</formula>
    </cfRule>
    <cfRule type="cellIs" dxfId="1305" priority="263" operator="equal">
      <formula>"PR2"</formula>
    </cfRule>
  </conditionalFormatting>
  <conditionalFormatting sqref="O20">
    <cfRule type="cellIs" dxfId="1304" priority="256" operator="equal">
      <formula>"PR5"</formula>
    </cfRule>
    <cfRule type="cellIs" dxfId="1303" priority="257" operator="equal">
      <formula>"PR4"</formula>
    </cfRule>
    <cfRule type="cellIs" dxfId="1302" priority="258" operator="equal">
      <formula>"PR3"</formula>
    </cfRule>
    <cfRule type="cellIs" dxfId="1301" priority="259" operator="equal">
      <formula>"PR2"</formula>
    </cfRule>
  </conditionalFormatting>
  <conditionalFormatting sqref="Q20">
    <cfRule type="cellIs" dxfId="1300" priority="252" operator="equal">
      <formula>"PR5"</formula>
    </cfRule>
    <cfRule type="cellIs" dxfId="1299" priority="253" operator="equal">
      <formula>"PR4"</formula>
    </cfRule>
    <cfRule type="cellIs" dxfId="1298" priority="254" operator="equal">
      <formula>"PR3"</formula>
    </cfRule>
    <cfRule type="cellIs" dxfId="1297" priority="255" operator="equal">
      <formula>"PR2"</formula>
    </cfRule>
  </conditionalFormatting>
  <conditionalFormatting sqref="S20">
    <cfRule type="cellIs" dxfId="1296" priority="248" operator="equal">
      <formula>"PR5"</formula>
    </cfRule>
    <cfRule type="cellIs" dxfId="1295" priority="249" operator="equal">
      <formula>"PR4"</formula>
    </cfRule>
    <cfRule type="cellIs" dxfId="1294" priority="250" operator="equal">
      <formula>"PR3"</formula>
    </cfRule>
    <cfRule type="cellIs" dxfId="1293" priority="251" operator="equal">
      <formula>"PR2"</formula>
    </cfRule>
  </conditionalFormatting>
  <conditionalFormatting sqref="U20">
    <cfRule type="cellIs" dxfId="1292" priority="244" operator="equal">
      <formula>"PR5"</formula>
    </cfRule>
    <cfRule type="cellIs" dxfId="1291" priority="245" operator="equal">
      <formula>"PR4"</formula>
    </cfRule>
    <cfRule type="cellIs" dxfId="1290" priority="246" operator="equal">
      <formula>"PR3"</formula>
    </cfRule>
    <cfRule type="cellIs" dxfId="1289" priority="247" operator="equal">
      <formula>"PR2"</formula>
    </cfRule>
  </conditionalFormatting>
  <conditionalFormatting sqref="W20">
    <cfRule type="cellIs" dxfId="1288" priority="240" operator="equal">
      <formula>"PR5"</formula>
    </cfRule>
    <cfRule type="cellIs" dxfId="1287" priority="241" operator="equal">
      <formula>"PR4"</formula>
    </cfRule>
    <cfRule type="cellIs" dxfId="1286" priority="242" operator="equal">
      <formula>"PR3"</formula>
    </cfRule>
    <cfRule type="cellIs" dxfId="1285" priority="243" operator="equal">
      <formula>"PR2"</formula>
    </cfRule>
  </conditionalFormatting>
  <conditionalFormatting sqref="Y20">
    <cfRule type="cellIs" dxfId="1284" priority="236" operator="equal">
      <formula>"PR5"</formula>
    </cfRule>
    <cfRule type="cellIs" dxfId="1283" priority="237" operator="equal">
      <formula>"PR4"</formula>
    </cfRule>
    <cfRule type="cellIs" dxfId="1282" priority="238" operator="equal">
      <formula>"PR3"</formula>
    </cfRule>
    <cfRule type="cellIs" dxfId="1281" priority="239" operator="equal">
      <formula>"PR2"</formula>
    </cfRule>
  </conditionalFormatting>
  <conditionalFormatting sqref="AA20">
    <cfRule type="cellIs" dxfId="1280" priority="232" operator="equal">
      <formula>"PR5"</formula>
    </cfRule>
    <cfRule type="cellIs" dxfId="1279" priority="233" operator="equal">
      <formula>"PR4"</formula>
    </cfRule>
    <cfRule type="cellIs" dxfId="1278" priority="234" operator="equal">
      <formula>"PR3"</formula>
    </cfRule>
    <cfRule type="cellIs" dxfId="1277" priority="235" operator="equal">
      <formula>"PR2"</formula>
    </cfRule>
  </conditionalFormatting>
  <conditionalFormatting sqref="N20">
    <cfRule type="cellIs" dxfId="1276" priority="231" operator="notEqual">
      <formula>"EPN0"</formula>
    </cfRule>
  </conditionalFormatting>
  <conditionalFormatting sqref="P20">
    <cfRule type="cellIs" dxfId="1275" priority="230" operator="notEqual">
      <formula>"EPN0"</formula>
    </cfRule>
  </conditionalFormatting>
  <conditionalFormatting sqref="R20">
    <cfRule type="cellIs" dxfId="1274" priority="229" operator="notEqual">
      <formula>"EPN0"</formula>
    </cfRule>
  </conditionalFormatting>
  <conditionalFormatting sqref="T20">
    <cfRule type="cellIs" dxfId="1273" priority="228" operator="notEqual">
      <formula>"EPN0"</formula>
    </cfRule>
  </conditionalFormatting>
  <conditionalFormatting sqref="V20">
    <cfRule type="cellIs" dxfId="1272" priority="227" operator="notEqual">
      <formula>"EPN0"</formula>
    </cfRule>
  </conditionalFormatting>
  <conditionalFormatting sqref="X20">
    <cfRule type="cellIs" dxfId="1271" priority="226" operator="notEqual">
      <formula>"EPN0"</formula>
    </cfRule>
  </conditionalFormatting>
  <conditionalFormatting sqref="Z20">
    <cfRule type="cellIs" dxfId="1270" priority="225" operator="notEqual">
      <formula>"EPN0"</formula>
    </cfRule>
  </conditionalFormatting>
  <conditionalFormatting sqref="AB20">
    <cfRule type="cellIs" dxfId="1269" priority="224" operator="notEqual">
      <formula>"EPN0"</formula>
    </cfRule>
  </conditionalFormatting>
  <conditionalFormatting sqref="N42">
    <cfRule type="cellIs" dxfId="1268" priority="223" operator="notEqual">
      <formula>"EPN0"</formula>
    </cfRule>
  </conditionalFormatting>
  <conditionalFormatting sqref="M42">
    <cfRule type="cellIs" dxfId="1267" priority="219" operator="equal">
      <formula>"PR5"</formula>
    </cfRule>
    <cfRule type="cellIs" dxfId="1266" priority="220" operator="equal">
      <formula>"PR4"</formula>
    </cfRule>
    <cfRule type="cellIs" dxfId="1265" priority="221" operator="equal">
      <formula>"PR3"</formula>
    </cfRule>
    <cfRule type="cellIs" dxfId="1264" priority="222" operator="equal">
      <formula>"PR2"</formula>
    </cfRule>
  </conditionalFormatting>
  <conditionalFormatting sqref="O42">
    <cfRule type="cellIs" dxfId="1263" priority="215" operator="equal">
      <formula>"PR5"</formula>
    </cfRule>
    <cfRule type="cellIs" dxfId="1262" priority="216" operator="equal">
      <formula>"PR4"</formula>
    </cfRule>
    <cfRule type="cellIs" dxfId="1261" priority="217" operator="equal">
      <formula>"PR3"</formula>
    </cfRule>
    <cfRule type="cellIs" dxfId="1260" priority="218" operator="equal">
      <formula>"PR2"</formula>
    </cfRule>
  </conditionalFormatting>
  <conditionalFormatting sqref="Q42">
    <cfRule type="cellIs" dxfId="1259" priority="211" operator="equal">
      <formula>"PR5"</formula>
    </cfRule>
    <cfRule type="cellIs" dxfId="1258" priority="212" operator="equal">
      <formula>"PR4"</formula>
    </cfRule>
    <cfRule type="cellIs" dxfId="1257" priority="213" operator="equal">
      <formula>"PR3"</formula>
    </cfRule>
    <cfRule type="cellIs" dxfId="1256" priority="214" operator="equal">
      <formula>"PR2"</formula>
    </cfRule>
  </conditionalFormatting>
  <conditionalFormatting sqref="S42">
    <cfRule type="cellIs" dxfId="1255" priority="207" operator="equal">
      <formula>"PR5"</formula>
    </cfRule>
    <cfRule type="cellIs" dxfId="1254" priority="208" operator="equal">
      <formula>"PR4"</formula>
    </cfRule>
    <cfRule type="cellIs" dxfId="1253" priority="209" operator="equal">
      <formula>"PR3"</formula>
    </cfRule>
    <cfRule type="cellIs" dxfId="1252" priority="210" operator="equal">
      <formula>"PR2"</formula>
    </cfRule>
  </conditionalFormatting>
  <conditionalFormatting sqref="U42">
    <cfRule type="cellIs" dxfId="1251" priority="203" operator="equal">
      <formula>"PR5"</formula>
    </cfRule>
    <cfRule type="cellIs" dxfId="1250" priority="204" operator="equal">
      <formula>"PR4"</formula>
    </cfRule>
    <cfRule type="cellIs" dxfId="1249" priority="205" operator="equal">
      <formula>"PR3"</formula>
    </cfRule>
    <cfRule type="cellIs" dxfId="1248" priority="206" operator="equal">
      <formula>"PR2"</formula>
    </cfRule>
  </conditionalFormatting>
  <conditionalFormatting sqref="P42">
    <cfRule type="cellIs" dxfId="1247" priority="202" operator="notEqual">
      <formula>"EPN0"</formula>
    </cfRule>
  </conditionalFormatting>
  <conditionalFormatting sqref="R42">
    <cfRule type="cellIs" dxfId="1246" priority="201" operator="notEqual">
      <formula>"EPN0"</formula>
    </cfRule>
  </conditionalFormatting>
  <conditionalFormatting sqref="T42">
    <cfRule type="cellIs" dxfId="1245" priority="200" operator="notEqual">
      <formula>"EPN0"</formula>
    </cfRule>
  </conditionalFormatting>
  <conditionalFormatting sqref="V42">
    <cfRule type="cellIs" dxfId="1244" priority="199" operator="notEqual">
      <formula>"EPN0"</formula>
    </cfRule>
  </conditionalFormatting>
  <conditionalFormatting sqref="W42">
    <cfRule type="cellIs" dxfId="1243" priority="195" operator="equal">
      <formula>"PR5"</formula>
    </cfRule>
    <cfRule type="cellIs" dxfId="1242" priority="196" operator="equal">
      <formula>"PR4"</formula>
    </cfRule>
    <cfRule type="cellIs" dxfId="1241" priority="197" operator="equal">
      <formula>"PR3"</formula>
    </cfRule>
    <cfRule type="cellIs" dxfId="1240" priority="198" operator="equal">
      <formula>"PR2"</formula>
    </cfRule>
  </conditionalFormatting>
  <conditionalFormatting sqref="X42">
    <cfRule type="cellIs" dxfId="1239" priority="194" operator="notEqual">
      <formula>"EPN0"</formula>
    </cfRule>
  </conditionalFormatting>
  <conditionalFormatting sqref="H63">
    <cfRule type="cellIs" dxfId="1238" priority="193" operator="notEqual">
      <formula>"EPN0"</formula>
    </cfRule>
  </conditionalFormatting>
  <conditionalFormatting sqref="G63">
    <cfRule type="cellIs" dxfId="1237" priority="189" operator="equal">
      <formula>"PR5"</formula>
    </cfRule>
    <cfRule type="cellIs" dxfId="1236" priority="190" operator="equal">
      <formula>"PR4"</formula>
    </cfRule>
    <cfRule type="cellIs" dxfId="1235" priority="191" operator="equal">
      <formula>"PR3"</formula>
    </cfRule>
    <cfRule type="cellIs" dxfId="1234" priority="192" operator="equal">
      <formula>"PR2"</formula>
    </cfRule>
  </conditionalFormatting>
  <conditionalFormatting sqref="I63">
    <cfRule type="cellIs" dxfId="1233" priority="185" operator="equal">
      <formula>"PR5"</formula>
    </cfRule>
    <cfRule type="cellIs" dxfId="1232" priority="186" operator="equal">
      <formula>"PR4"</formula>
    </cfRule>
    <cfRule type="cellIs" dxfId="1231" priority="187" operator="equal">
      <formula>"PR3"</formula>
    </cfRule>
    <cfRule type="cellIs" dxfId="1230" priority="188" operator="equal">
      <formula>"PR2"</formula>
    </cfRule>
  </conditionalFormatting>
  <conditionalFormatting sqref="K63">
    <cfRule type="cellIs" dxfId="1229" priority="181" operator="equal">
      <formula>"PR5"</formula>
    </cfRule>
    <cfRule type="cellIs" dxfId="1228" priority="182" operator="equal">
      <formula>"PR4"</formula>
    </cfRule>
    <cfRule type="cellIs" dxfId="1227" priority="183" operator="equal">
      <formula>"PR3"</formula>
    </cfRule>
    <cfRule type="cellIs" dxfId="1226" priority="184" operator="equal">
      <formula>"PR2"</formula>
    </cfRule>
  </conditionalFormatting>
  <conditionalFormatting sqref="M63">
    <cfRule type="cellIs" dxfId="1225" priority="177" operator="equal">
      <formula>"PR5"</formula>
    </cfRule>
    <cfRule type="cellIs" dxfId="1224" priority="178" operator="equal">
      <formula>"PR4"</formula>
    </cfRule>
    <cfRule type="cellIs" dxfId="1223" priority="179" operator="equal">
      <formula>"PR3"</formula>
    </cfRule>
    <cfRule type="cellIs" dxfId="1222" priority="180" operator="equal">
      <formula>"PR2"</formula>
    </cfRule>
  </conditionalFormatting>
  <conditionalFormatting sqref="O63">
    <cfRule type="cellIs" dxfId="1221" priority="173" operator="equal">
      <formula>"PR5"</formula>
    </cfRule>
    <cfRule type="cellIs" dxfId="1220" priority="174" operator="equal">
      <formula>"PR4"</formula>
    </cfRule>
    <cfRule type="cellIs" dxfId="1219" priority="175" operator="equal">
      <formula>"PR3"</formula>
    </cfRule>
    <cfRule type="cellIs" dxfId="1218" priority="176" operator="equal">
      <formula>"PR2"</formula>
    </cfRule>
  </conditionalFormatting>
  <conditionalFormatting sqref="Q63">
    <cfRule type="cellIs" dxfId="1217" priority="169" operator="equal">
      <formula>"PR5"</formula>
    </cfRule>
    <cfRule type="cellIs" dxfId="1216" priority="170" operator="equal">
      <formula>"PR4"</formula>
    </cfRule>
    <cfRule type="cellIs" dxfId="1215" priority="171" operator="equal">
      <formula>"PR3"</formula>
    </cfRule>
    <cfRule type="cellIs" dxfId="1214" priority="172" operator="equal">
      <formula>"PR2"</formula>
    </cfRule>
  </conditionalFormatting>
  <conditionalFormatting sqref="S63">
    <cfRule type="cellIs" dxfId="1213" priority="165" operator="equal">
      <formula>"PR5"</formula>
    </cfRule>
    <cfRule type="cellIs" dxfId="1212" priority="166" operator="equal">
      <formula>"PR4"</formula>
    </cfRule>
    <cfRule type="cellIs" dxfId="1211" priority="167" operator="equal">
      <formula>"PR3"</formula>
    </cfRule>
    <cfRule type="cellIs" dxfId="1210" priority="168" operator="equal">
      <formula>"PR2"</formula>
    </cfRule>
  </conditionalFormatting>
  <conditionalFormatting sqref="U63">
    <cfRule type="cellIs" dxfId="1209" priority="161" operator="equal">
      <formula>"PR5"</formula>
    </cfRule>
    <cfRule type="cellIs" dxfId="1208" priority="162" operator="equal">
      <formula>"PR4"</formula>
    </cfRule>
    <cfRule type="cellIs" dxfId="1207" priority="163" operator="equal">
      <formula>"PR3"</formula>
    </cfRule>
    <cfRule type="cellIs" dxfId="1206" priority="164" operator="equal">
      <formula>"PR2"</formula>
    </cfRule>
  </conditionalFormatting>
  <conditionalFormatting sqref="W63">
    <cfRule type="cellIs" dxfId="1205" priority="157" operator="equal">
      <formula>"PR5"</formula>
    </cfRule>
    <cfRule type="cellIs" dxfId="1204" priority="158" operator="equal">
      <formula>"PR4"</formula>
    </cfRule>
    <cfRule type="cellIs" dxfId="1203" priority="159" operator="equal">
      <formula>"PR3"</formula>
    </cfRule>
    <cfRule type="cellIs" dxfId="1202" priority="160" operator="equal">
      <formula>"PR2"</formula>
    </cfRule>
  </conditionalFormatting>
  <conditionalFormatting sqref="J63">
    <cfRule type="cellIs" dxfId="1201" priority="156" operator="notEqual">
      <formula>"EPN0"</formula>
    </cfRule>
  </conditionalFormatting>
  <conditionalFormatting sqref="L63">
    <cfRule type="cellIs" dxfId="1200" priority="155" operator="notEqual">
      <formula>"EPN0"</formula>
    </cfRule>
  </conditionalFormatting>
  <conditionalFormatting sqref="N63">
    <cfRule type="cellIs" dxfId="1199" priority="154" operator="notEqual">
      <formula>"EPN0"</formula>
    </cfRule>
  </conditionalFormatting>
  <conditionalFormatting sqref="P63">
    <cfRule type="cellIs" dxfId="1198" priority="153" operator="notEqual">
      <formula>"EPN0"</formula>
    </cfRule>
  </conditionalFormatting>
  <conditionalFormatting sqref="R63">
    <cfRule type="cellIs" dxfId="1197" priority="152" operator="notEqual">
      <formula>"EPN0"</formula>
    </cfRule>
  </conditionalFormatting>
  <conditionalFormatting sqref="T63">
    <cfRule type="cellIs" dxfId="1196" priority="151" operator="notEqual">
      <formula>"EPN0"</formula>
    </cfRule>
  </conditionalFormatting>
  <conditionalFormatting sqref="V63">
    <cfRule type="cellIs" dxfId="1195" priority="150" operator="notEqual">
      <formula>"EPN0"</formula>
    </cfRule>
  </conditionalFormatting>
  <conditionalFormatting sqref="X63">
    <cfRule type="cellIs" dxfId="1194" priority="149" operator="notEqual">
      <formula>"EPN0"</formula>
    </cfRule>
  </conditionalFormatting>
  <conditionalFormatting sqref="N84">
    <cfRule type="cellIs" dxfId="1193" priority="148" operator="notEqual">
      <formula>"EPN0"</formula>
    </cfRule>
  </conditionalFormatting>
  <conditionalFormatting sqref="M84">
    <cfRule type="cellIs" dxfId="1192" priority="144" operator="equal">
      <formula>"PR5"</formula>
    </cfRule>
    <cfRule type="cellIs" dxfId="1191" priority="145" operator="equal">
      <formula>"PR4"</formula>
    </cfRule>
    <cfRule type="cellIs" dxfId="1190" priority="146" operator="equal">
      <formula>"PR3"</formula>
    </cfRule>
    <cfRule type="cellIs" dxfId="1189" priority="147" operator="equal">
      <formula>"PR2"</formula>
    </cfRule>
  </conditionalFormatting>
  <conditionalFormatting sqref="O84">
    <cfRule type="cellIs" dxfId="1188" priority="140" operator="equal">
      <formula>"PR5"</formula>
    </cfRule>
    <cfRule type="cellIs" dxfId="1187" priority="141" operator="equal">
      <formula>"PR4"</formula>
    </cfRule>
    <cfRule type="cellIs" dxfId="1186" priority="142" operator="equal">
      <formula>"PR3"</formula>
    </cfRule>
    <cfRule type="cellIs" dxfId="1185" priority="143" operator="equal">
      <formula>"PR2"</formula>
    </cfRule>
  </conditionalFormatting>
  <conditionalFormatting sqref="Q84">
    <cfRule type="cellIs" dxfId="1184" priority="136" operator="equal">
      <formula>"PR5"</formula>
    </cfRule>
    <cfRule type="cellIs" dxfId="1183" priority="137" operator="equal">
      <formula>"PR4"</formula>
    </cfRule>
    <cfRule type="cellIs" dxfId="1182" priority="138" operator="equal">
      <formula>"PR3"</formula>
    </cfRule>
    <cfRule type="cellIs" dxfId="1181" priority="139" operator="equal">
      <formula>"PR2"</formula>
    </cfRule>
  </conditionalFormatting>
  <conditionalFormatting sqref="S84">
    <cfRule type="cellIs" dxfId="1180" priority="132" operator="equal">
      <formula>"PR5"</formula>
    </cfRule>
    <cfRule type="cellIs" dxfId="1179" priority="133" operator="equal">
      <formula>"PR4"</formula>
    </cfRule>
    <cfRule type="cellIs" dxfId="1178" priority="134" operator="equal">
      <formula>"PR3"</formula>
    </cfRule>
    <cfRule type="cellIs" dxfId="1177" priority="135" operator="equal">
      <formula>"PR2"</formula>
    </cfRule>
  </conditionalFormatting>
  <conditionalFormatting sqref="U84">
    <cfRule type="cellIs" dxfId="1176" priority="128" operator="equal">
      <formula>"PR5"</formula>
    </cfRule>
    <cfRule type="cellIs" dxfId="1175" priority="129" operator="equal">
      <formula>"PR4"</formula>
    </cfRule>
    <cfRule type="cellIs" dxfId="1174" priority="130" operator="equal">
      <formula>"PR3"</formula>
    </cfRule>
    <cfRule type="cellIs" dxfId="1173" priority="131" operator="equal">
      <formula>"PR2"</formula>
    </cfRule>
  </conditionalFormatting>
  <conditionalFormatting sqref="P84">
    <cfRule type="cellIs" dxfId="1172" priority="127" operator="notEqual">
      <formula>"EPN0"</formula>
    </cfRule>
  </conditionalFormatting>
  <conditionalFormatting sqref="R84">
    <cfRule type="cellIs" dxfId="1171" priority="126" operator="notEqual">
      <formula>"EPN0"</formula>
    </cfRule>
  </conditionalFormatting>
  <conditionalFormatting sqref="T84">
    <cfRule type="cellIs" dxfId="1170" priority="125" operator="notEqual">
      <formula>"EPN0"</formula>
    </cfRule>
  </conditionalFormatting>
  <conditionalFormatting sqref="V84">
    <cfRule type="cellIs" dxfId="1169" priority="124" operator="notEqual">
      <formula>"EPN0"</formula>
    </cfRule>
  </conditionalFormatting>
  <conditionalFormatting sqref="W84">
    <cfRule type="cellIs" dxfId="1168" priority="120" operator="equal">
      <formula>"PR5"</formula>
    </cfRule>
    <cfRule type="cellIs" dxfId="1167" priority="121" operator="equal">
      <formula>"PR4"</formula>
    </cfRule>
    <cfRule type="cellIs" dxfId="1166" priority="122" operator="equal">
      <formula>"PR3"</formula>
    </cfRule>
    <cfRule type="cellIs" dxfId="1165" priority="123" operator="equal">
      <formula>"PR2"</formula>
    </cfRule>
  </conditionalFormatting>
  <conditionalFormatting sqref="X84">
    <cfRule type="cellIs" dxfId="1164" priority="119" operator="notEqual">
      <formula>"EPN0"</formula>
    </cfRule>
  </conditionalFormatting>
  <conditionalFormatting sqref="J105">
    <cfRule type="cellIs" dxfId="1163" priority="118" operator="notEqual">
      <formula>"EPN0"</formula>
    </cfRule>
  </conditionalFormatting>
  <conditionalFormatting sqref="I105">
    <cfRule type="cellIs" dxfId="1162" priority="114" operator="equal">
      <formula>"PR5"</formula>
    </cfRule>
    <cfRule type="cellIs" dxfId="1161" priority="115" operator="equal">
      <formula>"PR4"</formula>
    </cfRule>
    <cfRule type="cellIs" dxfId="1160" priority="116" operator="equal">
      <formula>"PR3"</formula>
    </cfRule>
    <cfRule type="cellIs" dxfId="1159" priority="117" operator="equal">
      <formula>"PR2"</formula>
    </cfRule>
  </conditionalFormatting>
  <conditionalFormatting sqref="K105">
    <cfRule type="cellIs" dxfId="1158" priority="110" operator="equal">
      <formula>"PR5"</formula>
    </cfRule>
    <cfRule type="cellIs" dxfId="1157" priority="111" operator="equal">
      <formula>"PR4"</formula>
    </cfRule>
    <cfRule type="cellIs" dxfId="1156" priority="112" operator="equal">
      <formula>"PR3"</formula>
    </cfRule>
    <cfRule type="cellIs" dxfId="1155" priority="113" operator="equal">
      <formula>"PR2"</formula>
    </cfRule>
  </conditionalFormatting>
  <conditionalFormatting sqref="L105">
    <cfRule type="cellIs" dxfId="1154" priority="109" operator="notEqual">
      <formula>"EPN0"</formula>
    </cfRule>
  </conditionalFormatting>
  <conditionalFormatting sqref="N105">
    <cfRule type="cellIs" dxfId="1153" priority="108" operator="notEqual">
      <formula>"EPN0"</formula>
    </cfRule>
  </conditionalFormatting>
  <conditionalFormatting sqref="M105">
    <cfRule type="cellIs" dxfId="1152" priority="104" operator="equal">
      <formula>"PR5"</formula>
    </cfRule>
    <cfRule type="cellIs" dxfId="1151" priority="105" operator="equal">
      <formula>"PR4"</formula>
    </cfRule>
    <cfRule type="cellIs" dxfId="1150" priority="106" operator="equal">
      <formula>"PR3"</formula>
    </cfRule>
    <cfRule type="cellIs" dxfId="1149" priority="107" operator="equal">
      <formula>"PR2"</formula>
    </cfRule>
  </conditionalFormatting>
  <conditionalFormatting sqref="O105">
    <cfRule type="cellIs" dxfId="1148" priority="100" operator="equal">
      <formula>"PR5"</formula>
    </cfRule>
    <cfRule type="cellIs" dxfId="1147" priority="101" operator="equal">
      <formula>"PR4"</formula>
    </cfRule>
    <cfRule type="cellIs" dxfId="1146" priority="102" operator="equal">
      <formula>"PR3"</formula>
    </cfRule>
    <cfRule type="cellIs" dxfId="1145" priority="103" operator="equal">
      <formula>"PR2"</formula>
    </cfRule>
  </conditionalFormatting>
  <conditionalFormatting sqref="Q105">
    <cfRule type="cellIs" dxfId="1144" priority="96" operator="equal">
      <formula>"PR5"</formula>
    </cfRule>
    <cfRule type="cellIs" dxfId="1143" priority="97" operator="equal">
      <formula>"PR4"</formula>
    </cfRule>
    <cfRule type="cellIs" dxfId="1142" priority="98" operator="equal">
      <formula>"PR3"</formula>
    </cfRule>
    <cfRule type="cellIs" dxfId="1141" priority="99" operator="equal">
      <formula>"PR2"</formula>
    </cfRule>
  </conditionalFormatting>
  <conditionalFormatting sqref="S105">
    <cfRule type="cellIs" dxfId="1140" priority="92" operator="equal">
      <formula>"PR5"</formula>
    </cfRule>
    <cfRule type="cellIs" dxfId="1139" priority="93" operator="equal">
      <formula>"PR4"</formula>
    </cfRule>
    <cfRule type="cellIs" dxfId="1138" priority="94" operator="equal">
      <formula>"PR3"</formula>
    </cfRule>
    <cfRule type="cellIs" dxfId="1137" priority="95" operator="equal">
      <formula>"PR2"</formula>
    </cfRule>
  </conditionalFormatting>
  <conditionalFormatting sqref="U105">
    <cfRule type="cellIs" dxfId="1136" priority="88" operator="equal">
      <formula>"PR5"</formula>
    </cfRule>
    <cfRule type="cellIs" dxfId="1135" priority="89" operator="equal">
      <formula>"PR4"</formula>
    </cfRule>
    <cfRule type="cellIs" dxfId="1134" priority="90" operator="equal">
      <formula>"PR3"</formula>
    </cfRule>
    <cfRule type="cellIs" dxfId="1133" priority="91" operator="equal">
      <formula>"PR2"</formula>
    </cfRule>
  </conditionalFormatting>
  <conditionalFormatting sqref="P105">
    <cfRule type="cellIs" dxfId="1132" priority="87" operator="notEqual">
      <formula>"EPN0"</formula>
    </cfRule>
  </conditionalFormatting>
  <conditionalFormatting sqref="R105">
    <cfRule type="cellIs" dxfId="1131" priority="86" operator="notEqual">
      <formula>"EPN0"</formula>
    </cfRule>
  </conditionalFormatting>
  <conditionalFormatting sqref="T105">
    <cfRule type="cellIs" dxfId="1130" priority="85" operator="notEqual">
      <formula>"EPN0"</formula>
    </cfRule>
  </conditionalFormatting>
  <conditionalFormatting sqref="V105">
    <cfRule type="cellIs" dxfId="1129" priority="84" operator="notEqual">
      <formula>"EPN0"</formula>
    </cfRule>
  </conditionalFormatting>
  <conditionalFormatting sqref="W105">
    <cfRule type="cellIs" dxfId="1128" priority="80" operator="equal">
      <formula>"PR5"</formula>
    </cfRule>
    <cfRule type="cellIs" dxfId="1127" priority="81" operator="equal">
      <formula>"PR4"</formula>
    </cfRule>
    <cfRule type="cellIs" dxfId="1126" priority="82" operator="equal">
      <formula>"PR3"</formula>
    </cfRule>
    <cfRule type="cellIs" dxfId="1125" priority="83" operator="equal">
      <formula>"PR2"</formula>
    </cfRule>
  </conditionalFormatting>
  <conditionalFormatting sqref="X105">
    <cfRule type="cellIs" dxfId="1124" priority="79" operator="notEqual">
      <formula>"EPN0"</formula>
    </cfRule>
  </conditionalFormatting>
  <conditionalFormatting sqref="AE5:AE14 AE27:AE36 AE48:AE57 AE69:AE78 AE90:AE99 AE16:AE19 AE38:AE41 AE59:AE62 AE80:AE83 AE101:AE104">
    <cfRule type="cellIs" dxfId="1123" priority="269" operator="greaterThanOrEqual">
      <formula>2</formula>
    </cfRule>
    <cfRule type="cellIs" dxfId="1122" priority="270" operator="lessThan">
      <formula>2</formula>
    </cfRule>
  </conditionalFormatting>
  <conditionalFormatting sqref="C112:D120 Y27:AD28 M33:AD41 W32:AD32 E27:H41 I29:AD31 D90:AD104 E5:AD19 E48:AD62 D69:AD83">
    <cfRule type="cellIs" dxfId="1121" priority="271" operator="equal">
      <formula>"d"</formula>
    </cfRule>
    <cfRule type="cellIs" dxfId="1120" priority="272" operator="equal">
      <formula>9</formula>
    </cfRule>
    <cfRule type="cellIs" dxfId="1119" priority="273" operator="equal">
      <formula>8</formula>
    </cfRule>
    <cfRule type="cellIs" dxfId="1118" priority="274" operator="equal">
      <formula>7</formula>
    </cfRule>
    <cfRule type="cellIs" dxfId="1117" priority="275" operator="equal">
      <formula>6</formula>
    </cfRule>
    <cfRule type="cellIs" dxfId="1116" priority="276" operator="equal">
      <formula>5</formula>
    </cfRule>
    <cfRule type="cellIs" dxfId="1115" priority="277" operator="equal">
      <formula>4</formula>
    </cfRule>
    <cfRule type="cellIs" dxfId="1114" priority="278" operator="equal">
      <formula>3</formula>
    </cfRule>
    <cfRule type="cellIs" dxfId="1113" priority="279" operator="equal">
      <formula>2</formula>
    </cfRule>
    <cfRule type="cellIs" dxfId="1112" priority="280" operator="equal">
      <formula>1</formula>
    </cfRule>
  </conditionalFormatting>
  <conditionalFormatting sqref="C121:D122">
    <cfRule type="cellIs" dxfId="1111" priority="69" operator="equal">
      <formula>"d"</formula>
    </cfRule>
    <cfRule type="cellIs" dxfId="1110" priority="70" operator="equal">
      <formula>9</formula>
    </cfRule>
    <cfRule type="cellIs" dxfId="1109" priority="71" operator="equal">
      <formula>8</formula>
    </cfRule>
    <cfRule type="cellIs" dxfId="1108" priority="72" operator="equal">
      <formula>7</formula>
    </cfRule>
    <cfRule type="cellIs" dxfId="1107" priority="73" operator="equal">
      <formula>6</formula>
    </cfRule>
    <cfRule type="cellIs" dxfId="1106" priority="74" operator="equal">
      <formula>5</formula>
    </cfRule>
    <cfRule type="cellIs" dxfId="1105" priority="75" operator="equal">
      <formula>4</formula>
    </cfRule>
    <cfRule type="cellIs" dxfId="1104" priority="76" operator="equal">
      <formula>3</formula>
    </cfRule>
    <cfRule type="cellIs" dxfId="1103" priority="77" operator="equal">
      <formula>2</formula>
    </cfRule>
    <cfRule type="cellIs" dxfId="1102" priority="78" operator="equal">
      <formula>1</formula>
    </cfRule>
  </conditionalFormatting>
  <conditionalFormatting sqref="C112:D122 Y27:AD28 M33:AD41 W32:AD32 D27:H41 I29:AD31 E90:AD104 D5:AD19 D48:AD62 D69:AD83">
    <cfRule type="cellIs" dxfId="1101" priority="68" operator="equal">
      <formula>"t"</formula>
    </cfRule>
  </conditionalFormatting>
  <conditionalFormatting sqref="C5:C19 C27:C41 C48:C62 C69:C83 C90:C104">
    <cfRule type="cellIs" dxfId="1100" priority="67" operator="equal">
      <formula>"abs"</formula>
    </cfRule>
  </conditionalFormatting>
  <conditionalFormatting sqref="Y85:Z85">
    <cfRule type="colorScale" priority="5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Y84">
    <cfRule type="cellIs" dxfId="1099" priority="51" operator="equal">
      <formula>"PR5"</formula>
    </cfRule>
    <cfRule type="cellIs" dxfId="1098" priority="52" operator="equal">
      <formula>"PR4"</formula>
    </cfRule>
    <cfRule type="cellIs" dxfId="1097" priority="53" operator="equal">
      <formula>"PR3"</formula>
    </cfRule>
    <cfRule type="cellIs" dxfId="1096" priority="54" operator="equal">
      <formula>"PR2"</formula>
    </cfRule>
  </conditionalFormatting>
  <conditionalFormatting sqref="Z84">
    <cfRule type="cellIs" dxfId="1095" priority="50" operator="notEqual">
      <formula>"EPN0"</formula>
    </cfRule>
  </conditionalFormatting>
  <conditionalFormatting sqref="I43:J43">
    <cfRule type="colorScale" priority="3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43:L43">
    <cfRule type="colorScale" priority="3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42">
    <cfRule type="cellIs" dxfId="1094" priority="23" operator="equal">
      <formula>"PR5"</formula>
    </cfRule>
    <cfRule type="cellIs" dxfId="1093" priority="24" operator="equal">
      <formula>"PR4"</formula>
    </cfRule>
    <cfRule type="cellIs" dxfId="1092" priority="25" operator="equal">
      <formula>"PR3"</formula>
    </cfRule>
    <cfRule type="cellIs" dxfId="1091" priority="26" operator="equal">
      <formula>"PR2"</formula>
    </cfRule>
  </conditionalFormatting>
  <conditionalFormatting sqref="K42">
    <cfRule type="cellIs" dxfId="1090" priority="19" operator="equal">
      <formula>"PR5"</formula>
    </cfRule>
    <cfRule type="cellIs" dxfId="1089" priority="20" operator="equal">
      <formula>"PR4"</formula>
    </cfRule>
    <cfRule type="cellIs" dxfId="1088" priority="21" operator="equal">
      <formula>"PR3"</formula>
    </cfRule>
    <cfRule type="cellIs" dxfId="1087" priority="22" operator="equal">
      <formula>"PR2"</formula>
    </cfRule>
  </conditionalFormatting>
  <conditionalFormatting sqref="J42">
    <cfRule type="cellIs" dxfId="1086" priority="18" operator="notEqual">
      <formula>"EPN0"</formula>
    </cfRule>
  </conditionalFormatting>
  <conditionalFormatting sqref="L42">
    <cfRule type="cellIs" dxfId="1085" priority="17" operator="notEqual">
      <formula>"EPN0"</formula>
    </cfRule>
  </conditionalFormatting>
  <conditionalFormatting sqref="I27:X28 I33:L41 I32:V32">
    <cfRule type="cellIs" dxfId="1084" priority="27" operator="equal">
      <formula>"d"</formula>
    </cfRule>
    <cfRule type="cellIs" dxfId="1083" priority="28" operator="equal">
      <formula>9</formula>
    </cfRule>
    <cfRule type="cellIs" dxfId="1082" priority="29" operator="equal">
      <formula>8</formula>
    </cfRule>
    <cfRule type="cellIs" dxfId="1081" priority="30" operator="equal">
      <formula>7</formula>
    </cfRule>
    <cfRule type="cellIs" dxfId="1080" priority="31" operator="equal">
      <formula>6</formula>
    </cfRule>
    <cfRule type="cellIs" dxfId="1079" priority="32" operator="equal">
      <formula>5</formula>
    </cfRule>
    <cfRule type="cellIs" dxfId="1078" priority="33" operator="equal">
      <formula>4</formula>
    </cfRule>
    <cfRule type="cellIs" dxfId="1077" priority="34" operator="equal">
      <formula>3</formula>
    </cfRule>
    <cfRule type="cellIs" dxfId="1076" priority="35" operator="equal">
      <formula>2</formula>
    </cfRule>
    <cfRule type="cellIs" dxfId="1075" priority="36" operator="equal">
      <formula>1</formula>
    </cfRule>
  </conditionalFormatting>
  <conditionalFormatting sqref="I27:X28 I33:L41 I32:V32">
    <cfRule type="cellIs" dxfId="1074" priority="16" operator="equal">
      <formula>"t"</formula>
    </cfRule>
  </conditionalFormatting>
  <conditionalFormatting sqref="AH90:AH99 AH69:AH78 AH48:AH57 AH27:AH36 AH5:AH14 AH16:AH19 AH38:AH41 AH59:AH62 AH80:AH83 AH101:AH104">
    <cfRule type="colorScale" priority="363">
      <colorScale>
        <cfvo type="num" val="1"/>
        <cfvo type="max"/>
        <color theme="6"/>
        <color theme="9"/>
      </colorScale>
    </cfRule>
  </conditionalFormatting>
  <conditionalFormatting sqref="AI90:AI104 AI69:AI83 AI48:AI62 AI27:AI41 AI5:AI19">
    <cfRule type="colorScale" priority="369">
      <colorScale>
        <cfvo type="num" val="1"/>
        <cfvo type="max"/>
        <color theme="6"/>
        <color theme="9"/>
      </colorScale>
    </cfRule>
  </conditionalFormatting>
  <conditionalFormatting sqref="AH15">
    <cfRule type="colorScale" priority="15">
      <colorScale>
        <cfvo type="num" val="1"/>
        <cfvo type="max"/>
        <color theme="6"/>
        <color theme="9"/>
      </colorScale>
    </cfRule>
  </conditionalFormatting>
  <conditionalFormatting sqref="AH37">
    <cfRule type="colorScale" priority="14">
      <colorScale>
        <cfvo type="num" val="1"/>
        <cfvo type="max"/>
        <color theme="6"/>
        <color theme="9"/>
      </colorScale>
    </cfRule>
  </conditionalFormatting>
  <conditionalFormatting sqref="AH58">
    <cfRule type="colorScale" priority="13">
      <colorScale>
        <cfvo type="num" val="1"/>
        <cfvo type="max"/>
        <color theme="6"/>
        <color theme="9"/>
      </colorScale>
    </cfRule>
  </conditionalFormatting>
  <conditionalFormatting sqref="AH79">
    <cfRule type="colorScale" priority="12">
      <colorScale>
        <cfvo type="num" val="1"/>
        <cfvo type="max"/>
        <color theme="6"/>
        <color theme="9"/>
      </colorScale>
    </cfRule>
  </conditionalFormatting>
  <conditionalFormatting sqref="AH100">
    <cfRule type="colorScale" priority="11">
      <colorScale>
        <cfvo type="num" val="1"/>
        <cfvo type="max"/>
        <color theme="6"/>
        <color theme="9"/>
      </colorScale>
    </cfRule>
  </conditionalFormatting>
  <conditionalFormatting sqref="AE15">
    <cfRule type="cellIs" dxfId="1073" priority="9" operator="greaterThanOrEqual">
      <formula>2</formula>
    </cfRule>
    <cfRule type="cellIs" dxfId="1072" priority="10" operator="lessThan">
      <formula>2</formula>
    </cfRule>
  </conditionalFormatting>
  <conditionalFormatting sqref="AE37">
    <cfRule type="cellIs" dxfId="1071" priority="7" operator="greaterThanOrEqual">
      <formula>2</formula>
    </cfRule>
    <cfRule type="cellIs" dxfId="1070" priority="8" operator="lessThan">
      <formula>2</formula>
    </cfRule>
  </conditionalFormatting>
  <conditionalFormatting sqref="AE58">
    <cfRule type="cellIs" dxfId="1069" priority="5" operator="greaterThanOrEqual">
      <formula>2</formula>
    </cfRule>
    <cfRule type="cellIs" dxfId="1068" priority="6" operator="lessThan">
      <formula>2</formula>
    </cfRule>
  </conditionalFormatting>
  <conditionalFormatting sqref="AE79">
    <cfRule type="cellIs" dxfId="1067" priority="3" operator="greaterThanOrEqual">
      <formula>2</formula>
    </cfRule>
    <cfRule type="cellIs" dxfId="1066" priority="4" operator="lessThan">
      <formula>2</formula>
    </cfRule>
  </conditionalFormatting>
  <conditionalFormatting sqref="AE100">
    <cfRule type="cellIs" dxfId="1065" priority="1" operator="greaterThanOrEqual">
      <formula>2</formula>
    </cfRule>
    <cfRule type="cellIs" dxfId="1064" priority="2" operator="lessThan">
      <formula>2</formula>
    </cfRule>
  </conditionalFormatting>
  <printOptions horizontalCentered="1" verticalCentered="1"/>
  <pageMargins left="0" right="0" top="0" bottom="0" header="0" footer="0"/>
  <pageSetup paperSize="9" scale="50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M123"/>
  <sheetViews>
    <sheetView topLeftCell="B55" zoomScale="75" zoomScaleNormal="75" workbookViewId="0">
      <selection activeCell="T73" sqref="T73"/>
    </sheetView>
  </sheetViews>
  <sheetFormatPr baseColWidth="10" defaultColWidth="11.42578125" defaultRowHeight="12.75" x14ac:dyDescent="0.2"/>
  <cols>
    <col min="1" max="1" width="4.28515625" style="35" hidden="1" customWidth="1"/>
    <col min="2" max="2" width="7.28515625" style="35" customWidth="1"/>
    <col min="3" max="5" width="4.28515625" style="35" customWidth="1"/>
    <col min="6" max="6" width="4.7109375" style="35" customWidth="1"/>
    <col min="7" max="12" width="5.5703125" style="35" customWidth="1"/>
    <col min="13" max="24" width="7.28515625" style="35" customWidth="1"/>
    <col min="25" max="28" width="5.5703125" style="35" customWidth="1"/>
    <col min="29" max="31" width="1.7109375" style="35" customWidth="1"/>
    <col min="32" max="32" width="13.5703125" style="35" customWidth="1"/>
    <col min="33" max="33" width="2.28515625" style="35" customWidth="1"/>
    <col min="34" max="34" width="8" style="35" customWidth="1"/>
    <col min="35" max="35" width="9" style="35" customWidth="1"/>
    <col min="36" max="16384" width="11.42578125" style="35"/>
  </cols>
  <sheetData>
    <row r="1" spans="1:39" ht="31.5" customHeight="1" thickBot="1" x14ac:dyDescent="0.25">
      <c r="B1" s="36" t="s">
        <v>22</v>
      </c>
      <c r="C1" s="121"/>
      <c r="D1" s="121"/>
      <c r="E1" s="121"/>
      <c r="F1" s="121"/>
      <c r="G1" s="121"/>
      <c r="H1" s="130">
        <v>31</v>
      </c>
      <c r="I1" s="130"/>
      <c r="J1" s="130"/>
      <c r="K1" s="121"/>
      <c r="L1" s="121"/>
      <c r="M1" s="131" t="s">
        <v>24</v>
      </c>
      <c r="N1" s="131"/>
      <c r="O1" s="132">
        <v>43675</v>
      </c>
      <c r="P1" s="132"/>
      <c r="Q1" s="132"/>
      <c r="R1" s="132"/>
      <c r="S1" s="133" t="s">
        <v>25</v>
      </c>
      <c r="T1" s="133"/>
      <c r="U1" s="134">
        <v>43680</v>
      </c>
      <c r="V1" s="134"/>
      <c r="W1" s="134"/>
      <c r="X1" s="134"/>
      <c r="Y1" s="134"/>
      <c r="Z1" s="38">
        <f>O1</f>
        <v>43675</v>
      </c>
      <c r="AA1" s="39">
        <f>U1</f>
        <v>43680</v>
      </c>
      <c r="AB1" s="40">
        <f>I1</f>
        <v>0</v>
      </c>
      <c r="AC1" s="36"/>
      <c r="AD1" s="41"/>
      <c r="AF1" s="137" t="s">
        <v>74</v>
      </c>
      <c r="AG1" s="138"/>
      <c r="AH1" s="138"/>
      <c r="AI1" s="138"/>
    </row>
    <row r="2" spans="1:39" ht="4.5" customHeight="1" thickBot="1" x14ac:dyDescent="0.25"/>
    <row r="3" spans="1:39" s="42" customFormat="1" ht="24" thickBot="1" x14ac:dyDescent="0.4">
      <c r="B3" s="43"/>
      <c r="C3" s="141" t="s">
        <v>27</v>
      </c>
      <c r="D3" s="141"/>
      <c r="E3" s="141"/>
      <c r="F3" s="141"/>
      <c r="G3" s="141"/>
      <c r="H3" s="142">
        <f>O1+1</f>
        <v>43676</v>
      </c>
      <c r="I3" s="142"/>
      <c r="J3" s="143" t="s">
        <v>83</v>
      </c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F3" s="144" t="s">
        <v>29</v>
      </c>
      <c r="AG3" s="145"/>
      <c r="AH3" s="44" t="s">
        <v>30</v>
      </c>
      <c r="AI3" s="44" t="s">
        <v>31</v>
      </c>
      <c r="AK3" s="45"/>
    </row>
    <row r="4" spans="1:39" ht="3.75" customHeight="1" thickBot="1" x14ac:dyDescent="0.25"/>
    <row r="5" spans="1:39" ht="14.1" customHeight="1" thickBot="1" x14ac:dyDescent="0.25">
      <c r="A5" s="46"/>
      <c r="B5" s="47" t="s">
        <v>32</v>
      </c>
      <c r="C5" s="48"/>
      <c r="D5" s="48"/>
      <c r="E5" s="49"/>
      <c r="F5" s="49"/>
      <c r="G5" s="49"/>
      <c r="H5" s="49"/>
      <c r="I5" s="49"/>
      <c r="J5" s="49"/>
      <c r="K5" s="117"/>
      <c r="L5" s="117"/>
      <c r="M5" s="109" t="s">
        <v>33</v>
      </c>
      <c r="N5" s="120" t="s">
        <v>33</v>
      </c>
      <c r="O5" s="50">
        <v>9</v>
      </c>
      <c r="P5" s="51">
        <v>9</v>
      </c>
      <c r="Q5" s="52" t="s">
        <v>33</v>
      </c>
      <c r="R5" s="53" t="s">
        <v>33</v>
      </c>
      <c r="S5" s="50" t="s">
        <v>33</v>
      </c>
      <c r="T5" s="51" t="s">
        <v>33</v>
      </c>
      <c r="U5" s="52">
        <v>1</v>
      </c>
      <c r="V5" s="53">
        <v>1</v>
      </c>
      <c r="W5" s="50">
        <v>1</v>
      </c>
      <c r="X5" s="51">
        <v>1</v>
      </c>
      <c r="Y5" s="52">
        <v>5</v>
      </c>
      <c r="Z5" s="51">
        <v>5</v>
      </c>
      <c r="AA5" s="98"/>
      <c r="AB5" s="98"/>
      <c r="AC5" s="48"/>
      <c r="AD5" s="49"/>
      <c r="AE5" s="48">
        <f>IF(COUNTIF(M5:P5,5)=4,"-",COUNTIF(E5:AD5,9))</f>
        <v>2</v>
      </c>
      <c r="AF5" s="54" t="s">
        <v>32</v>
      </c>
      <c r="AG5" s="55"/>
      <c r="AH5" s="56">
        <f t="shared" ref="AH5:AH18" si="0">((COUNTIF(F5:AB5,8))+(COUNTIF(F5:AB5,1))+(COUNTIF(F5:AB5,2))+(COUNTIF(F5:AB5,3))+(COUNTIF(F5:AB5,4)))/2</f>
        <v>2</v>
      </c>
      <c r="AI5" s="57">
        <f t="shared" ref="AI5:AI19" si="1">AH5+AH27+AH48+AH69+AH90</f>
        <v>12</v>
      </c>
      <c r="AM5" s="58"/>
    </row>
    <row r="6" spans="1:39" ht="14.1" customHeight="1" thickBot="1" x14ac:dyDescent="0.25">
      <c r="A6" s="46"/>
      <c r="B6" s="47" t="s">
        <v>34</v>
      </c>
      <c r="C6" s="48"/>
      <c r="D6" s="48"/>
      <c r="E6" s="49"/>
      <c r="F6" s="49"/>
      <c r="G6" s="49"/>
      <c r="H6" s="49"/>
      <c r="I6" s="49"/>
      <c r="J6" s="49"/>
      <c r="K6" s="117"/>
      <c r="L6" s="117"/>
      <c r="M6" s="109">
        <v>5</v>
      </c>
      <c r="N6" s="120">
        <v>5</v>
      </c>
      <c r="O6" s="109">
        <v>5</v>
      </c>
      <c r="P6" s="120">
        <v>5</v>
      </c>
      <c r="Q6" s="109">
        <v>5</v>
      </c>
      <c r="R6" s="120">
        <v>5</v>
      </c>
      <c r="S6" s="109">
        <v>5</v>
      </c>
      <c r="T6" s="120">
        <v>5</v>
      </c>
      <c r="U6" s="109">
        <v>5</v>
      </c>
      <c r="V6" s="120">
        <v>5</v>
      </c>
      <c r="W6" s="109">
        <v>5</v>
      </c>
      <c r="X6" s="120">
        <v>5</v>
      </c>
      <c r="Y6" s="109">
        <v>5</v>
      </c>
      <c r="Z6" s="120">
        <v>5</v>
      </c>
      <c r="AA6" s="98"/>
      <c r="AB6" s="98"/>
      <c r="AC6" s="48"/>
      <c r="AD6" s="48"/>
      <c r="AE6" s="48" t="str">
        <f t="shared" ref="AE6:AE19" si="2">IF(COUNTIF(M6:P6,5)=4,"-",COUNTIF(E6:AD6,9))</f>
        <v>-</v>
      </c>
      <c r="AF6" s="54" t="s">
        <v>34</v>
      </c>
      <c r="AG6" s="55"/>
      <c r="AH6" s="56">
        <f t="shared" si="0"/>
        <v>0</v>
      </c>
      <c r="AI6" s="57">
        <f t="shared" si="1"/>
        <v>0</v>
      </c>
    </row>
    <row r="7" spans="1:39" ht="14.1" customHeight="1" thickBot="1" x14ac:dyDescent="0.25">
      <c r="A7" s="46"/>
      <c r="B7" s="47" t="s">
        <v>35</v>
      </c>
      <c r="C7" s="48"/>
      <c r="D7" s="48"/>
      <c r="E7" s="49"/>
      <c r="F7" s="49"/>
      <c r="G7" s="49"/>
      <c r="H7" s="49"/>
      <c r="I7" s="49"/>
      <c r="J7" s="49"/>
      <c r="K7" s="117"/>
      <c r="L7" s="117"/>
      <c r="M7" s="109">
        <v>9</v>
      </c>
      <c r="N7" s="120">
        <v>9</v>
      </c>
      <c r="O7" s="50" t="s">
        <v>33</v>
      </c>
      <c r="P7" s="51" t="s">
        <v>33</v>
      </c>
      <c r="Q7" s="52">
        <v>1</v>
      </c>
      <c r="R7" s="53">
        <v>1</v>
      </c>
      <c r="S7" s="50" t="s">
        <v>33</v>
      </c>
      <c r="T7" s="51" t="s">
        <v>33</v>
      </c>
      <c r="U7" s="52" t="s">
        <v>33</v>
      </c>
      <c r="V7" s="53" t="s">
        <v>33</v>
      </c>
      <c r="W7" s="50"/>
      <c r="X7" s="51"/>
      <c r="Y7" s="52">
        <v>1</v>
      </c>
      <c r="Z7" s="51">
        <v>1</v>
      </c>
      <c r="AA7" s="98"/>
      <c r="AB7" s="98"/>
      <c r="AC7" s="48"/>
      <c r="AD7" s="48"/>
      <c r="AE7" s="48">
        <f t="shared" si="2"/>
        <v>2</v>
      </c>
      <c r="AF7" s="54" t="s">
        <v>35</v>
      </c>
      <c r="AG7" s="55"/>
      <c r="AH7" s="56">
        <f t="shared" si="0"/>
        <v>2</v>
      </c>
      <c r="AI7" s="57">
        <f t="shared" si="1"/>
        <v>4</v>
      </c>
    </row>
    <row r="8" spans="1:39" ht="14.1" customHeight="1" thickBot="1" x14ac:dyDescent="0.25">
      <c r="A8" s="46"/>
      <c r="B8" s="47" t="s">
        <v>37</v>
      </c>
      <c r="C8" s="48"/>
      <c r="D8" s="48"/>
      <c r="E8" s="49"/>
      <c r="F8" s="49"/>
      <c r="G8" s="49"/>
      <c r="H8" s="49"/>
      <c r="I8" s="49"/>
      <c r="J8" s="49"/>
      <c r="K8" s="117"/>
      <c r="L8" s="117"/>
      <c r="M8" s="109">
        <v>9</v>
      </c>
      <c r="N8" s="120">
        <v>9</v>
      </c>
      <c r="O8" s="50">
        <v>2</v>
      </c>
      <c r="P8" s="51">
        <v>2</v>
      </c>
      <c r="Q8" s="52">
        <v>2</v>
      </c>
      <c r="R8" s="53">
        <v>2</v>
      </c>
      <c r="S8" s="50" t="s">
        <v>33</v>
      </c>
      <c r="T8" s="51" t="s">
        <v>33</v>
      </c>
      <c r="U8" s="52" t="s">
        <v>33</v>
      </c>
      <c r="V8" s="53" t="s">
        <v>33</v>
      </c>
      <c r="W8" s="50" t="s">
        <v>33</v>
      </c>
      <c r="X8" s="51" t="s">
        <v>33</v>
      </c>
      <c r="Y8" s="52">
        <v>5</v>
      </c>
      <c r="Z8" s="51">
        <v>5</v>
      </c>
      <c r="AA8" s="98"/>
      <c r="AB8" s="98"/>
      <c r="AC8" s="48"/>
      <c r="AD8" s="48"/>
      <c r="AE8" s="48">
        <f t="shared" si="2"/>
        <v>2</v>
      </c>
      <c r="AF8" s="54" t="s">
        <v>37</v>
      </c>
      <c r="AG8" s="55"/>
      <c r="AH8" s="56">
        <f t="shared" si="0"/>
        <v>2</v>
      </c>
      <c r="AI8" s="57">
        <f t="shared" si="1"/>
        <v>5</v>
      </c>
    </row>
    <row r="9" spans="1:39" ht="14.1" customHeight="1" thickBot="1" x14ac:dyDescent="0.25">
      <c r="A9" s="46"/>
      <c r="B9" s="47" t="s">
        <v>38</v>
      </c>
      <c r="C9" s="48"/>
      <c r="D9" s="48"/>
      <c r="E9" s="49"/>
      <c r="F9" s="49"/>
      <c r="G9" s="49"/>
      <c r="H9" s="49"/>
      <c r="I9" s="49"/>
      <c r="J9" s="49"/>
      <c r="K9" s="117"/>
      <c r="L9" s="117"/>
      <c r="M9" s="109">
        <v>1</v>
      </c>
      <c r="N9" s="120">
        <v>1</v>
      </c>
      <c r="O9" s="50">
        <v>9</v>
      </c>
      <c r="P9" s="51">
        <v>9</v>
      </c>
      <c r="Q9" s="52">
        <v>4</v>
      </c>
      <c r="R9" s="53">
        <v>4</v>
      </c>
      <c r="S9" s="50">
        <v>4</v>
      </c>
      <c r="T9" s="51">
        <v>4</v>
      </c>
      <c r="U9" s="52">
        <v>4</v>
      </c>
      <c r="V9" s="53">
        <v>4</v>
      </c>
      <c r="W9" s="50">
        <v>4</v>
      </c>
      <c r="X9" s="51">
        <v>4</v>
      </c>
      <c r="Y9" s="52">
        <v>5</v>
      </c>
      <c r="Z9" s="51">
        <v>5</v>
      </c>
      <c r="AA9" s="98"/>
      <c r="AB9" s="98"/>
      <c r="AC9" s="48"/>
      <c r="AD9" s="59"/>
      <c r="AE9" s="48">
        <f t="shared" si="2"/>
        <v>2</v>
      </c>
      <c r="AF9" s="54" t="s">
        <v>38</v>
      </c>
      <c r="AG9" s="55"/>
      <c r="AH9" s="56">
        <f t="shared" si="0"/>
        <v>5</v>
      </c>
      <c r="AI9" s="57">
        <f t="shared" si="1"/>
        <v>13</v>
      </c>
    </row>
    <row r="10" spans="1:39" ht="14.1" customHeight="1" thickBot="1" x14ac:dyDescent="0.25">
      <c r="A10" s="46"/>
      <c r="B10" s="47" t="s">
        <v>39</v>
      </c>
      <c r="C10" s="48"/>
      <c r="D10" s="48"/>
      <c r="E10" s="49"/>
      <c r="F10" s="49"/>
      <c r="G10" s="49"/>
      <c r="H10" s="49"/>
      <c r="I10" s="49"/>
      <c r="J10" s="49"/>
      <c r="K10" s="117"/>
      <c r="L10" s="117"/>
      <c r="M10" s="109">
        <v>9</v>
      </c>
      <c r="N10" s="120">
        <v>9</v>
      </c>
      <c r="O10" s="50"/>
      <c r="P10" s="51"/>
      <c r="Q10" s="52">
        <v>1</v>
      </c>
      <c r="R10" s="53">
        <v>1</v>
      </c>
      <c r="S10" s="50">
        <v>1</v>
      </c>
      <c r="T10" s="51">
        <v>1</v>
      </c>
      <c r="U10" s="52" t="s">
        <v>33</v>
      </c>
      <c r="V10" s="53" t="s">
        <v>33</v>
      </c>
      <c r="W10" s="50">
        <v>1</v>
      </c>
      <c r="X10" s="51">
        <v>1</v>
      </c>
      <c r="Y10" s="52">
        <v>1</v>
      </c>
      <c r="Z10" s="51">
        <v>1</v>
      </c>
      <c r="AA10" s="98"/>
      <c r="AB10" s="98"/>
      <c r="AC10" s="48"/>
      <c r="AD10" s="59"/>
      <c r="AE10" s="48">
        <f t="shared" si="2"/>
        <v>2</v>
      </c>
      <c r="AF10" s="54" t="s">
        <v>39</v>
      </c>
      <c r="AG10" s="55"/>
      <c r="AH10" s="56">
        <f t="shared" si="0"/>
        <v>4</v>
      </c>
      <c r="AI10" s="57">
        <f t="shared" si="1"/>
        <v>10</v>
      </c>
    </row>
    <row r="11" spans="1:39" ht="14.1" customHeight="1" thickBot="1" x14ac:dyDescent="0.25">
      <c r="A11" s="46"/>
      <c r="B11" s="47" t="s">
        <v>40</v>
      </c>
      <c r="C11" s="48"/>
      <c r="D11" s="48"/>
      <c r="E11" s="49"/>
      <c r="F11" s="49"/>
      <c r="G11" s="49"/>
      <c r="H11" s="49"/>
      <c r="I11" s="49"/>
      <c r="J11" s="49"/>
      <c r="K11" s="117"/>
      <c r="L11" s="117"/>
      <c r="M11" s="109">
        <v>1</v>
      </c>
      <c r="N11" s="120">
        <v>1</v>
      </c>
      <c r="O11" s="50">
        <v>9</v>
      </c>
      <c r="P11" s="51">
        <v>9</v>
      </c>
      <c r="Q11" s="52">
        <v>4</v>
      </c>
      <c r="R11" s="53">
        <v>4</v>
      </c>
      <c r="S11" s="50">
        <v>4</v>
      </c>
      <c r="T11" s="51">
        <v>4</v>
      </c>
      <c r="U11" s="52">
        <v>4</v>
      </c>
      <c r="V11" s="53">
        <v>4</v>
      </c>
      <c r="W11" s="50">
        <v>4</v>
      </c>
      <c r="X11" s="51">
        <v>4</v>
      </c>
      <c r="Y11" s="52">
        <v>5</v>
      </c>
      <c r="Z11" s="51">
        <v>5</v>
      </c>
      <c r="AA11" s="98"/>
      <c r="AB11" s="98"/>
      <c r="AC11" s="48"/>
      <c r="AD11" s="48"/>
      <c r="AE11" s="48">
        <f t="shared" si="2"/>
        <v>2</v>
      </c>
      <c r="AF11" s="54" t="s">
        <v>40</v>
      </c>
      <c r="AG11" s="55"/>
      <c r="AH11" s="56">
        <f t="shared" si="0"/>
        <v>5</v>
      </c>
      <c r="AI11" s="57">
        <f t="shared" si="1"/>
        <v>13</v>
      </c>
    </row>
    <row r="12" spans="1:39" ht="14.1" customHeight="1" thickBot="1" x14ac:dyDescent="0.25">
      <c r="A12" s="46"/>
      <c r="B12" s="47" t="s">
        <v>41</v>
      </c>
      <c r="C12" s="48"/>
      <c r="D12" s="48"/>
      <c r="E12" s="49"/>
      <c r="F12" s="49"/>
      <c r="G12" s="49"/>
      <c r="H12" s="49"/>
      <c r="I12" s="49"/>
      <c r="J12" s="49"/>
      <c r="K12" s="117"/>
      <c r="L12" s="117"/>
      <c r="M12" s="109">
        <v>9</v>
      </c>
      <c r="N12" s="120">
        <v>9</v>
      </c>
      <c r="O12" s="50">
        <v>1</v>
      </c>
      <c r="P12" s="51">
        <v>1</v>
      </c>
      <c r="Q12" s="52"/>
      <c r="R12" s="53"/>
      <c r="S12" s="50"/>
      <c r="T12" s="51"/>
      <c r="U12" s="52">
        <v>2</v>
      </c>
      <c r="V12" s="53">
        <v>2</v>
      </c>
      <c r="W12" s="50"/>
      <c r="X12" s="51"/>
      <c r="Y12" s="52" t="s">
        <v>33</v>
      </c>
      <c r="Z12" s="51" t="s">
        <v>33</v>
      </c>
      <c r="AA12" s="98"/>
      <c r="AB12" s="98"/>
      <c r="AC12" s="48"/>
      <c r="AD12" s="48"/>
      <c r="AE12" s="48">
        <f t="shared" si="2"/>
        <v>2</v>
      </c>
      <c r="AF12" s="54" t="s">
        <v>41</v>
      </c>
      <c r="AG12" s="55"/>
      <c r="AH12" s="56">
        <f t="shared" si="0"/>
        <v>2</v>
      </c>
      <c r="AI12" s="57">
        <f t="shared" si="1"/>
        <v>7</v>
      </c>
    </row>
    <row r="13" spans="1:39" ht="14.1" customHeight="1" thickBot="1" x14ac:dyDescent="0.25">
      <c r="B13" s="47" t="s">
        <v>42</v>
      </c>
      <c r="C13" s="48"/>
      <c r="D13" s="60"/>
      <c r="E13" s="49"/>
      <c r="F13" s="49"/>
      <c r="G13" s="49"/>
      <c r="H13" s="49"/>
      <c r="I13" s="49"/>
      <c r="J13" s="49"/>
      <c r="K13" s="117"/>
      <c r="L13" s="117"/>
      <c r="M13" s="109">
        <v>6</v>
      </c>
      <c r="N13" s="120">
        <v>6</v>
      </c>
      <c r="O13" s="50">
        <v>9</v>
      </c>
      <c r="P13" s="51">
        <v>9</v>
      </c>
      <c r="Q13" s="52">
        <v>5</v>
      </c>
      <c r="R13" s="53">
        <v>5</v>
      </c>
      <c r="S13" s="50">
        <v>5</v>
      </c>
      <c r="T13" s="51">
        <v>5</v>
      </c>
      <c r="U13" s="52">
        <v>5</v>
      </c>
      <c r="V13" s="53">
        <v>5</v>
      </c>
      <c r="W13" s="50">
        <v>5</v>
      </c>
      <c r="X13" s="51">
        <v>5</v>
      </c>
      <c r="Y13" s="52">
        <v>5</v>
      </c>
      <c r="Z13" s="51">
        <v>5</v>
      </c>
      <c r="AA13" s="98"/>
      <c r="AB13" s="98"/>
      <c r="AC13" s="48"/>
      <c r="AD13" s="48"/>
      <c r="AE13" s="48">
        <f t="shared" si="2"/>
        <v>2</v>
      </c>
      <c r="AF13" s="54" t="s">
        <v>42</v>
      </c>
      <c r="AG13" s="61"/>
      <c r="AH13" s="56">
        <f t="shared" si="0"/>
        <v>0</v>
      </c>
      <c r="AI13" s="57">
        <f t="shared" si="1"/>
        <v>0</v>
      </c>
    </row>
    <row r="14" spans="1:39" ht="14.1" customHeight="1" thickBot="1" x14ac:dyDescent="0.25">
      <c r="B14" s="47" t="s">
        <v>43</v>
      </c>
      <c r="C14" s="48"/>
      <c r="D14" s="48"/>
      <c r="E14" s="49"/>
      <c r="F14" s="49"/>
      <c r="G14" s="49"/>
      <c r="H14" s="49"/>
      <c r="I14" s="49"/>
      <c r="J14" s="49"/>
      <c r="K14" s="117"/>
      <c r="L14" s="117"/>
      <c r="M14" s="109">
        <v>9</v>
      </c>
      <c r="N14" s="120">
        <v>9</v>
      </c>
      <c r="O14" s="50" t="s">
        <v>33</v>
      </c>
      <c r="P14" s="51" t="s">
        <v>33</v>
      </c>
      <c r="Q14" s="52" t="s">
        <v>33</v>
      </c>
      <c r="R14" s="53" t="s">
        <v>33</v>
      </c>
      <c r="S14" s="50">
        <v>1</v>
      </c>
      <c r="T14" s="51">
        <v>1</v>
      </c>
      <c r="U14" s="52" t="s">
        <v>33</v>
      </c>
      <c r="V14" s="53" t="s">
        <v>33</v>
      </c>
      <c r="W14" s="50">
        <v>2</v>
      </c>
      <c r="X14" s="51">
        <v>2</v>
      </c>
      <c r="Y14" s="52">
        <v>2</v>
      </c>
      <c r="Z14" s="51">
        <v>2</v>
      </c>
      <c r="AA14" s="98"/>
      <c r="AB14" s="98"/>
      <c r="AC14" s="48"/>
      <c r="AD14" s="48"/>
      <c r="AE14" s="48">
        <f t="shared" si="2"/>
        <v>2</v>
      </c>
      <c r="AF14" s="54" t="s">
        <v>43</v>
      </c>
      <c r="AG14" s="61"/>
      <c r="AH14" s="56">
        <f t="shared" si="0"/>
        <v>3</v>
      </c>
      <c r="AI14" s="57">
        <f t="shared" si="1"/>
        <v>10</v>
      </c>
    </row>
    <row r="15" spans="1:39" ht="14.1" customHeight="1" thickBot="1" x14ac:dyDescent="0.25">
      <c r="B15" s="47" t="s">
        <v>75</v>
      </c>
      <c r="C15" s="48" t="s">
        <v>36</v>
      </c>
      <c r="D15" s="48"/>
      <c r="E15" s="49"/>
      <c r="F15" s="49"/>
      <c r="G15" s="49"/>
      <c r="H15" s="49"/>
      <c r="I15" s="49"/>
      <c r="J15" s="49"/>
      <c r="K15" s="117"/>
      <c r="L15" s="117"/>
      <c r="M15" s="109">
        <v>5</v>
      </c>
      <c r="N15" s="120">
        <v>5</v>
      </c>
      <c r="O15" s="109">
        <v>5</v>
      </c>
      <c r="P15" s="120">
        <v>5</v>
      </c>
      <c r="Q15" s="109">
        <v>5</v>
      </c>
      <c r="R15" s="120">
        <v>5</v>
      </c>
      <c r="S15" s="109">
        <v>5</v>
      </c>
      <c r="T15" s="120">
        <v>5</v>
      </c>
      <c r="U15" s="109">
        <v>5</v>
      </c>
      <c r="V15" s="120">
        <v>5</v>
      </c>
      <c r="W15" s="109">
        <v>5</v>
      </c>
      <c r="X15" s="120">
        <v>5</v>
      </c>
      <c r="Y15" s="109">
        <v>5</v>
      </c>
      <c r="Z15" s="120">
        <v>5</v>
      </c>
      <c r="AA15" s="98"/>
      <c r="AB15" s="98"/>
      <c r="AC15" s="48"/>
      <c r="AD15" s="48"/>
      <c r="AE15" s="128" t="str">
        <f>IF(COUNTIF(M15:P15,5)=4,"-",COUNTIF(E15:AD15,9))</f>
        <v>-</v>
      </c>
      <c r="AF15" s="54" t="s">
        <v>75</v>
      </c>
      <c r="AG15" s="61"/>
      <c r="AH15" s="56">
        <f>((COUNTIF(F15:AB15,8))+(COUNTIF(F15:AB15,1))+(COUNTIF(F15:AB15,2))+(COUNTIF(F15:AB15,3))+(COUNTIF(F15:AB15,4)))/2</f>
        <v>0</v>
      </c>
      <c r="AI15" s="57">
        <f t="shared" si="1"/>
        <v>11</v>
      </c>
    </row>
    <row r="16" spans="1:39" ht="14.1" customHeight="1" thickBot="1" x14ac:dyDescent="0.25">
      <c r="B16" s="47" t="s">
        <v>44</v>
      </c>
      <c r="C16" s="48"/>
      <c r="D16" s="48"/>
      <c r="E16" s="49"/>
      <c r="F16" s="49"/>
      <c r="G16" s="49"/>
      <c r="H16" s="49"/>
      <c r="I16" s="49"/>
      <c r="J16" s="49"/>
      <c r="K16" s="117"/>
      <c r="L16" s="117"/>
      <c r="M16" s="109">
        <v>2</v>
      </c>
      <c r="N16" s="120">
        <v>2</v>
      </c>
      <c r="O16" s="50">
        <v>9</v>
      </c>
      <c r="P16" s="51">
        <v>9</v>
      </c>
      <c r="Q16" s="52" t="s">
        <v>33</v>
      </c>
      <c r="R16" s="53" t="s">
        <v>33</v>
      </c>
      <c r="S16" s="50">
        <v>2</v>
      </c>
      <c r="T16" s="51">
        <v>2</v>
      </c>
      <c r="U16" s="52">
        <v>1</v>
      </c>
      <c r="V16" s="53">
        <v>1</v>
      </c>
      <c r="W16" s="50" t="s">
        <v>33</v>
      </c>
      <c r="X16" s="51" t="s">
        <v>33</v>
      </c>
      <c r="Y16" s="52">
        <v>5</v>
      </c>
      <c r="Z16" s="51">
        <v>5</v>
      </c>
      <c r="AA16" s="98"/>
      <c r="AB16" s="98"/>
      <c r="AC16" s="48" t="s">
        <v>33</v>
      </c>
      <c r="AD16" s="48"/>
      <c r="AE16" s="48">
        <f t="shared" si="2"/>
        <v>2</v>
      </c>
      <c r="AF16" s="54" t="s">
        <v>44</v>
      </c>
      <c r="AG16" s="61"/>
      <c r="AH16" s="56">
        <f t="shared" si="0"/>
        <v>3</v>
      </c>
      <c r="AI16" s="57">
        <f t="shared" si="1"/>
        <v>13.5</v>
      </c>
    </row>
    <row r="17" spans="1:39" ht="14.1" customHeight="1" thickBot="1" x14ac:dyDescent="0.25">
      <c r="B17" s="62" t="s">
        <v>76</v>
      </c>
      <c r="C17" s="48"/>
      <c r="D17" s="48"/>
      <c r="E17" s="49"/>
      <c r="F17" s="49"/>
      <c r="G17" s="49"/>
      <c r="H17" s="49"/>
      <c r="I17" s="49"/>
      <c r="J17" s="49"/>
      <c r="K17" s="117"/>
      <c r="L17" s="117"/>
      <c r="M17" s="109">
        <v>9</v>
      </c>
      <c r="N17" s="120">
        <v>9</v>
      </c>
      <c r="O17" s="50">
        <v>1</v>
      </c>
      <c r="P17" s="51">
        <v>1</v>
      </c>
      <c r="Q17" s="52">
        <v>1</v>
      </c>
      <c r="R17" s="53">
        <v>1</v>
      </c>
      <c r="S17" s="50">
        <v>1</v>
      </c>
      <c r="T17" s="51">
        <v>1</v>
      </c>
      <c r="U17" s="52">
        <v>1</v>
      </c>
      <c r="V17" s="53">
        <v>1</v>
      </c>
      <c r="W17" s="50">
        <v>1</v>
      </c>
      <c r="X17" s="51">
        <v>1</v>
      </c>
      <c r="Y17" s="52">
        <v>1</v>
      </c>
      <c r="Z17" s="51">
        <v>1</v>
      </c>
      <c r="AA17" s="98"/>
      <c r="AB17" s="98"/>
      <c r="AC17" s="48"/>
      <c r="AD17" s="48"/>
      <c r="AE17" s="48">
        <f t="shared" si="2"/>
        <v>2</v>
      </c>
      <c r="AF17" s="54" t="s">
        <v>76</v>
      </c>
      <c r="AG17" s="61"/>
      <c r="AH17" s="56">
        <f t="shared" si="0"/>
        <v>6</v>
      </c>
      <c r="AI17" s="57">
        <f t="shared" si="1"/>
        <v>19</v>
      </c>
    </row>
    <row r="18" spans="1:39" ht="14.1" customHeight="1" thickBot="1" x14ac:dyDescent="0.25">
      <c r="B18" s="62" t="s">
        <v>20</v>
      </c>
      <c r="C18" s="48" t="s">
        <v>36</v>
      </c>
      <c r="D18" s="48"/>
      <c r="E18" s="49"/>
      <c r="F18" s="49"/>
      <c r="G18" s="49"/>
      <c r="H18" s="49"/>
      <c r="I18" s="49"/>
      <c r="J18" s="49"/>
      <c r="K18" s="117"/>
      <c r="L18" s="117"/>
      <c r="M18" s="109">
        <v>5</v>
      </c>
      <c r="N18" s="120">
        <v>5</v>
      </c>
      <c r="O18" s="50">
        <v>5</v>
      </c>
      <c r="P18" s="51">
        <v>5</v>
      </c>
      <c r="Q18" s="52">
        <v>5</v>
      </c>
      <c r="R18" s="53">
        <v>5</v>
      </c>
      <c r="S18" s="50">
        <v>5</v>
      </c>
      <c r="T18" s="51">
        <v>5</v>
      </c>
      <c r="U18" s="52">
        <v>5</v>
      </c>
      <c r="V18" s="53">
        <v>5</v>
      </c>
      <c r="W18" s="50">
        <v>5</v>
      </c>
      <c r="X18" s="51">
        <v>5</v>
      </c>
      <c r="Y18" s="52">
        <v>5</v>
      </c>
      <c r="Z18" s="51">
        <v>5</v>
      </c>
      <c r="AA18" s="98"/>
      <c r="AB18" s="98"/>
      <c r="AC18" s="48"/>
      <c r="AD18" s="48"/>
      <c r="AE18" s="48" t="str">
        <f t="shared" si="2"/>
        <v>-</v>
      </c>
      <c r="AF18" s="54" t="s">
        <v>20</v>
      </c>
      <c r="AG18" s="61"/>
      <c r="AH18" s="56">
        <f t="shared" si="0"/>
        <v>0</v>
      </c>
      <c r="AI18" s="57">
        <f t="shared" si="1"/>
        <v>7</v>
      </c>
    </row>
    <row r="19" spans="1:39" ht="14.1" customHeight="1" x14ac:dyDescent="0.2">
      <c r="B19" s="62" t="s">
        <v>45</v>
      </c>
      <c r="C19" s="48" t="s">
        <v>36</v>
      </c>
      <c r="D19" s="48"/>
      <c r="E19" s="49"/>
      <c r="F19" s="49"/>
      <c r="G19" s="49"/>
      <c r="H19" s="49"/>
      <c r="I19" s="49"/>
      <c r="J19" s="49"/>
      <c r="K19" s="117"/>
      <c r="L19" s="117"/>
      <c r="M19" s="109">
        <v>5</v>
      </c>
      <c r="N19" s="120">
        <v>5</v>
      </c>
      <c r="O19" s="50">
        <v>5</v>
      </c>
      <c r="P19" s="51">
        <v>5</v>
      </c>
      <c r="Q19" s="52">
        <v>5</v>
      </c>
      <c r="R19" s="53">
        <v>5</v>
      </c>
      <c r="S19" s="50">
        <v>5</v>
      </c>
      <c r="T19" s="51">
        <v>5</v>
      </c>
      <c r="U19" s="52">
        <v>5</v>
      </c>
      <c r="V19" s="53">
        <v>5</v>
      </c>
      <c r="W19" s="50">
        <v>5</v>
      </c>
      <c r="X19" s="51">
        <v>5</v>
      </c>
      <c r="Y19" s="52">
        <v>5</v>
      </c>
      <c r="Z19" s="51">
        <v>5</v>
      </c>
      <c r="AA19" s="98"/>
      <c r="AB19" s="98"/>
      <c r="AC19" s="48"/>
      <c r="AD19" s="48"/>
      <c r="AE19" s="48" t="str">
        <f t="shared" si="2"/>
        <v>-</v>
      </c>
      <c r="AF19" s="54" t="s">
        <v>45</v>
      </c>
      <c r="AG19" s="61"/>
      <c r="AH19" s="56">
        <f>((COUNTIF(K19:AB19,8))+(COUNTIF(K19:AB19,1))+(COUNTIF(K19:AB19,2))+(COUNTIF(K19:AB19,3))+(COUNTIF(K19:AB19,4)))/2</f>
        <v>0</v>
      </c>
      <c r="AI19" s="57">
        <f t="shared" si="1"/>
        <v>0</v>
      </c>
    </row>
    <row r="20" spans="1:39" ht="12" customHeight="1" x14ac:dyDescent="0.2">
      <c r="B20" s="47"/>
      <c r="C20" s="63"/>
      <c r="D20" s="63"/>
      <c r="E20" s="63"/>
      <c r="F20" s="63"/>
      <c r="G20" s="63"/>
      <c r="H20" s="63"/>
      <c r="I20" s="63"/>
      <c r="J20" s="63"/>
      <c r="K20" s="105"/>
      <c r="L20" s="105"/>
      <c r="M20" s="118" t="str">
        <f>"PR"&amp;((COUNTIF(M5:N19,1)/2))</f>
        <v>PR2</v>
      </c>
      <c r="N20" s="105" t="str">
        <f>"EPN"&amp;((COUNTIF(M5:N19,2)/2))</f>
        <v>EPN1</v>
      </c>
      <c r="O20" s="64" t="str">
        <f>"PR"&amp;((COUNTIF(O5:P19,1)/2))</f>
        <v>PR2</v>
      </c>
      <c r="P20" s="64" t="str">
        <f>"EPN"&amp;((COUNTIF(O5:P19,2)/2))</f>
        <v>EPN1</v>
      </c>
      <c r="Q20" s="64" t="str">
        <f>"PR"&amp;((COUNTIF(Q5:R19,1)/2))</f>
        <v>PR3</v>
      </c>
      <c r="R20" s="64" t="str">
        <f>"EPN"&amp;((COUNTIF(Q5:R19,2)/2))</f>
        <v>EPN1</v>
      </c>
      <c r="S20" s="64" t="str">
        <f>"PR"&amp;((COUNTIF(S5:T19,1)/2))</f>
        <v>PR3</v>
      </c>
      <c r="T20" s="64" t="str">
        <f>"EPN"&amp;((COUNTIF(S5:T19,2)/2))</f>
        <v>EPN1</v>
      </c>
      <c r="U20" s="64" t="str">
        <f>"PR"&amp;((COUNTIF(U5:V19,1)/2))</f>
        <v>PR3</v>
      </c>
      <c r="V20" s="64" t="str">
        <f>"EPN"&amp;((COUNTIF(U5:V19,2)/2))</f>
        <v>EPN1</v>
      </c>
      <c r="W20" s="64" t="str">
        <f>"PR"&amp;((COUNTIF(W5:X19,1)/2))</f>
        <v>PR3</v>
      </c>
      <c r="X20" s="64" t="str">
        <f>"EPN"&amp;((COUNTIF(W5:X19,2)/2))</f>
        <v>EPN1</v>
      </c>
      <c r="Y20" s="105" t="str">
        <f>"PR"&amp;((COUNTIF(Y5:Z19,1)/2))</f>
        <v>PR3</v>
      </c>
      <c r="Z20" s="106" t="str">
        <f>"EPN"&amp;((COUNTIF(Y5:Z19,2)/2))</f>
        <v>EPN1</v>
      </c>
      <c r="AA20" s="99"/>
      <c r="AB20" s="99"/>
      <c r="AC20" s="63"/>
      <c r="AD20" s="63"/>
      <c r="AF20" s="61"/>
      <c r="AG20" s="61"/>
      <c r="AH20" s="65">
        <f>SUM(AH5:AH19)</f>
        <v>34</v>
      </c>
      <c r="AI20" s="65">
        <f>IF(AH20="","",AH20)</f>
        <v>34</v>
      </c>
    </row>
    <row r="21" spans="1:39" ht="10.5" customHeight="1" x14ac:dyDescent="0.2">
      <c r="C21" s="140"/>
      <c r="D21" s="140"/>
      <c r="E21" s="140"/>
      <c r="F21" s="140"/>
      <c r="G21" s="140"/>
      <c r="H21" s="140"/>
      <c r="I21" s="140"/>
      <c r="J21" s="140"/>
      <c r="K21" s="146"/>
      <c r="L21" s="146"/>
      <c r="M21" s="147">
        <f>COUNTIF(M5:N19,1)/2+COUNTIF(M5:N19,2)/2</f>
        <v>3</v>
      </c>
      <c r="N21" s="136"/>
      <c r="O21" s="135">
        <f>COUNTIF(O5:P19,1)/2+COUNTIF(O5:P19,2)/2</f>
        <v>3</v>
      </c>
      <c r="P21" s="136"/>
      <c r="Q21" s="135">
        <f>COUNTIF(Q5:R19,1)/2+COUNTIF(Q5:R19,2)/2</f>
        <v>4</v>
      </c>
      <c r="R21" s="136"/>
      <c r="S21" s="135">
        <f>COUNTIF(S5:T19,1)/2+COUNTIF(S5:T19,2)/2</f>
        <v>4</v>
      </c>
      <c r="T21" s="136"/>
      <c r="U21" s="135">
        <f>COUNTIF(U5:V19,1)/2+COUNTIF(U5:V19,2)/2</f>
        <v>4</v>
      </c>
      <c r="V21" s="136"/>
      <c r="W21" s="135">
        <f>COUNTIF(W5:X19,1)/2+COUNTIF(W5:X19,2)/2</f>
        <v>4</v>
      </c>
      <c r="X21" s="136"/>
      <c r="Y21" s="135">
        <f>COUNTIF(Y5:Z19,1)/2+COUNTIF(Y5:Z19,2)/2</f>
        <v>4</v>
      </c>
      <c r="Z21" s="148"/>
      <c r="AA21" s="139"/>
      <c r="AB21" s="139"/>
      <c r="AC21" s="140"/>
      <c r="AD21" s="140"/>
    </row>
    <row r="22" spans="1:39" s="58" customFormat="1" ht="15.75" customHeight="1" x14ac:dyDescent="0.2">
      <c r="B22" s="123"/>
      <c r="C22" s="123"/>
      <c r="D22" s="129"/>
      <c r="E22" s="129"/>
      <c r="F22" s="129"/>
      <c r="G22" s="129"/>
      <c r="H22" s="129"/>
      <c r="I22" s="129"/>
      <c r="J22" s="129" t="s">
        <v>46</v>
      </c>
      <c r="K22" s="129"/>
      <c r="L22" s="129" t="s">
        <v>47</v>
      </c>
      <c r="M22" s="129"/>
      <c r="N22" s="129" t="s">
        <v>48</v>
      </c>
      <c r="O22" s="129"/>
      <c r="P22" s="129" t="s">
        <v>49</v>
      </c>
      <c r="Q22" s="129"/>
      <c r="R22" s="129" t="s">
        <v>50</v>
      </c>
      <c r="S22" s="129"/>
      <c r="T22" s="129" t="s">
        <v>51</v>
      </c>
      <c r="U22" s="129"/>
      <c r="V22" s="129" t="s">
        <v>52</v>
      </c>
      <c r="W22" s="129"/>
      <c r="X22" s="129" t="s">
        <v>53</v>
      </c>
      <c r="Y22" s="129"/>
      <c r="Z22" s="129" t="s">
        <v>54</v>
      </c>
      <c r="AA22" s="129"/>
      <c r="AB22" s="129"/>
      <c r="AC22" s="129"/>
      <c r="AD22" s="67"/>
      <c r="AE22" s="67"/>
      <c r="AF22" s="35"/>
      <c r="AG22" s="35"/>
      <c r="AM22" s="35"/>
    </row>
    <row r="23" spans="1:39" ht="16.5" customHeight="1" x14ac:dyDescent="0.2">
      <c r="AF23" s="68"/>
      <c r="AG23" s="68"/>
      <c r="AH23" s="68"/>
      <c r="AI23" s="68"/>
    </row>
    <row r="24" spans="1:39" ht="3.75" customHeight="1" thickBot="1" x14ac:dyDescent="0.4">
      <c r="A24" s="69"/>
      <c r="B24" s="69"/>
      <c r="C24" s="69"/>
      <c r="D24" s="69"/>
      <c r="E24" s="70"/>
      <c r="F24" s="70"/>
      <c r="G24" s="70"/>
      <c r="H24" s="70"/>
      <c r="I24" s="127"/>
      <c r="J24" s="127"/>
      <c r="K24" s="127"/>
      <c r="L24" s="127"/>
      <c r="M24" s="127"/>
      <c r="N24" s="127"/>
      <c r="O24" s="72"/>
      <c r="P24" s="73"/>
      <c r="Q24" s="73"/>
      <c r="R24" s="73"/>
    </row>
    <row r="25" spans="1:39" s="42" customFormat="1" ht="24" thickBot="1" x14ac:dyDescent="0.4">
      <c r="B25" s="43"/>
      <c r="C25" s="141" t="s">
        <v>55</v>
      </c>
      <c r="D25" s="141"/>
      <c r="E25" s="141"/>
      <c r="F25" s="141"/>
      <c r="G25" s="141"/>
      <c r="H25" s="142">
        <f>H3+1</f>
        <v>43677</v>
      </c>
      <c r="I25" s="142"/>
      <c r="J25" s="143" t="s">
        <v>28</v>
      </c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F25" s="144" t="s">
        <v>29</v>
      </c>
      <c r="AG25" s="145"/>
      <c r="AH25" s="44" t="s">
        <v>30</v>
      </c>
      <c r="AI25" s="44" t="s">
        <v>31</v>
      </c>
    </row>
    <row r="26" spans="1:39" ht="3.75" customHeight="1" thickBot="1" x14ac:dyDescent="0.25">
      <c r="AH26" s="74"/>
      <c r="AI26" s="74"/>
    </row>
    <row r="27" spans="1:39" ht="14.1" customHeight="1" thickBot="1" x14ac:dyDescent="0.25">
      <c r="A27" s="46"/>
      <c r="B27" s="47" t="s">
        <v>32</v>
      </c>
      <c r="C27" s="48"/>
      <c r="D27" s="48"/>
      <c r="E27" s="49"/>
      <c r="F27" s="49"/>
      <c r="G27" s="49"/>
      <c r="H27" s="49"/>
      <c r="I27" s="50"/>
      <c r="J27" s="53"/>
      <c r="K27" s="50"/>
      <c r="L27" s="51"/>
      <c r="M27" s="50">
        <v>9</v>
      </c>
      <c r="N27" s="51">
        <v>9</v>
      </c>
      <c r="O27" s="52" t="s">
        <v>33</v>
      </c>
      <c r="P27" s="53" t="s">
        <v>33</v>
      </c>
      <c r="Q27" s="50" t="s">
        <v>33</v>
      </c>
      <c r="R27" s="51" t="s">
        <v>33</v>
      </c>
      <c r="S27" s="52">
        <v>1</v>
      </c>
      <c r="T27" s="53">
        <v>1</v>
      </c>
      <c r="U27" s="50">
        <v>1</v>
      </c>
      <c r="V27" s="51">
        <v>1</v>
      </c>
      <c r="W27" s="52">
        <v>5</v>
      </c>
      <c r="X27" s="51">
        <v>5</v>
      </c>
      <c r="Y27" s="48" t="s">
        <v>33</v>
      </c>
      <c r="Z27" s="48" t="s">
        <v>33</v>
      </c>
      <c r="AA27" s="48"/>
      <c r="AB27" s="48"/>
      <c r="AC27" s="48"/>
      <c r="AD27" s="48"/>
      <c r="AE27" s="48">
        <f>IF(COUNTIF(M27:P27,5)=4,"-",COUNTIF(E27:AD27,9))</f>
        <v>2</v>
      </c>
      <c r="AF27" s="75" t="str">
        <f t="shared" ref="AF27:AF36" si="3">AF5</f>
        <v>BRUNO</v>
      </c>
      <c r="AG27" s="76"/>
      <c r="AH27" s="56">
        <f t="shared" ref="AH27:AH41" si="4">((COUNTIF(F27:AB27,8))+(COUNTIF(F27:AB27,1))+(COUNTIF(F27:AB27,2))+(COUNTIF(F27:AB27,3))+(COUNTIF(F27:AB27,4)))/2</f>
        <v>2</v>
      </c>
      <c r="AI27" s="57">
        <f t="shared" ref="AI27:AI41" si="5">AH5+AH27+AH48+AH69+AH90</f>
        <v>12</v>
      </c>
    </row>
    <row r="28" spans="1:39" ht="14.1" customHeight="1" thickBot="1" x14ac:dyDescent="0.25">
      <c r="A28" s="46"/>
      <c r="B28" s="47" t="s">
        <v>34</v>
      </c>
      <c r="C28" s="48"/>
      <c r="D28" s="48"/>
      <c r="E28" s="49"/>
      <c r="F28" s="49"/>
      <c r="G28" s="49"/>
      <c r="H28" s="49"/>
      <c r="I28" s="50">
        <v>5</v>
      </c>
      <c r="J28" s="53">
        <v>5</v>
      </c>
      <c r="K28" s="50">
        <v>5</v>
      </c>
      <c r="L28" s="53">
        <v>5</v>
      </c>
      <c r="M28" s="50">
        <v>5</v>
      </c>
      <c r="N28" s="53">
        <v>5</v>
      </c>
      <c r="O28" s="50">
        <v>5</v>
      </c>
      <c r="P28" s="53">
        <v>5</v>
      </c>
      <c r="Q28" s="50">
        <v>5</v>
      </c>
      <c r="R28" s="53">
        <v>5</v>
      </c>
      <c r="S28" s="50">
        <v>5</v>
      </c>
      <c r="T28" s="53">
        <v>5</v>
      </c>
      <c r="U28" s="50">
        <v>5</v>
      </c>
      <c r="V28" s="53">
        <v>5</v>
      </c>
      <c r="W28" s="50">
        <v>5</v>
      </c>
      <c r="X28" s="53">
        <v>5</v>
      </c>
      <c r="Y28" s="48" t="s">
        <v>33</v>
      </c>
      <c r="Z28" s="48"/>
      <c r="AA28" s="48"/>
      <c r="AB28" s="48"/>
      <c r="AC28" s="48"/>
      <c r="AD28" s="48"/>
      <c r="AE28" s="48" t="str">
        <f t="shared" ref="AE28:AE41" si="6">IF(COUNTIF(M28:P28,5)=4,"-",COUNTIF(E28:AD28,9))</f>
        <v>-</v>
      </c>
      <c r="AF28" s="75" t="str">
        <f t="shared" si="3"/>
        <v>CHRISTINE</v>
      </c>
      <c r="AG28" s="76"/>
      <c r="AH28" s="56">
        <f t="shared" si="4"/>
        <v>0</v>
      </c>
      <c r="AI28" s="57">
        <f t="shared" si="5"/>
        <v>0</v>
      </c>
    </row>
    <row r="29" spans="1:39" ht="14.1" customHeight="1" thickBot="1" x14ac:dyDescent="0.25">
      <c r="A29" s="46"/>
      <c r="B29" s="47" t="s">
        <v>35</v>
      </c>
      <c r="C29" s="48" t="s">
        <v>36</v>
      </c>
      <c r="D29" s="48"/>
      <c r="E29" s="49"/>
      <c r="F29" s="49"/>
      <c r="G29" s="49"/>
      <c r="H29" s="49"/>
      <c r="I29" s="50">
        <v>5</v>
      </c>
      <c r="J29" s="53">
        <v>5</v>
      </c>
      <c r="K29" s="50">
        <v>5</v>
      </c>
      <c r="L29" s="51">
        <v>5</v>
      </c>
      <c r="M29" s="50">
        <v>5</v>
      </c>
      <c r="N29" s="51">
        <v>5</v>
      </c>
      <c r="O29" s="52">
        <v>5</v>
      </c>
      <c r="P29" s="53">
        <v>5</v>
      </c>
      <c r="Q29" s="50">
        <v>5</v>
      </c>
      <c r="R29" s="51">
        <v>5</v>
      </c>
      <c r="S29" s="52">
        <v>5</v>
      </c>
      <c r="T29" s="53">
        <v>5</v>
      </c>
      <c r="U29" s="50">
        <v>5</v>
      </c>
      <c r="V29" s="51">
        <v>5</v>
      </c>
      <c r="W29" s="52">
        <v>5</v>
      </c>
      <c r="X29" s="51">
        <v>5</v>
      </c>
      <c r="Y29" s="48"/>
      <c r="Z29" s="48"/>
      <c r="AA29" s="48"/>
      <c r="AB29" s="48"/>
      <c r="AC29" s="48"/>
      <c r="AD29" s="48"/>
      <c r="AE29" s="48" t="str">
        <f t="shared" si="6"/>
        <v>-</v>
      </c>
      <c r="AF29" s="75" t="str">
        <f t="shared" si="3"/>
        <v>CORINNE</v>
      </c>
      <c r="AG29" s="76"/>
      <c r="AH29" s="56">
        <f t="shared" si="4"/>
        <v>0</v>
      </c>
      <c r="AI29" s="57">
        <f t="shared" si="5"/>
        <v>4</v>
      </c>
    </row>
    <row r="30" spans="1:39" ht="14.1" customHeight="1" thickBot="1" x14ac:dyDescent="0.25">
      <c r="A30" s="46"/>
      <c r="B30" s="47" t="s">
        <v>37</v>
      </c>
      <c r="C30" s="48"/>
      <c r="D30" s="48"/>
      <c r="E30" s="49"/>
      <c r="F30" s="49"/>
      <c r="G30" s="49"/>
      <c r="H30" s="49"/>
      <c r="I30" s="50">
        <v>2</v>
      </c>
      <c r="J30" s="53">
        <v>2</v>
      </c>
      <c r="K30" s="50">
        <v>1</v>
      </c>
      <c r="L30" s="51">
        <v>1</v>
      </c>
      <c r="M30" s="50">
        <v>9</v>
      </c>
      <c r="N30" s="51">
        <v>9</v>
      </c>
      <c r="O30" s="52" t="s">
        <v>33</v>
      </c>
      <c r="P30" s="53" t="s">
        <v>33</v>
      </c>
      <c r="Q30" s="50" t="s">
        <v>33</v>
      </c>
      <c r="R30" s="53" t="s">
        <v>33</v>
      </c>
      <c r="S30" s="50">
        <v>2</v>
      </c>
      <c r="T30" s="53">
        <v>2</v>
      </c>
      <c r="U30" s="50" t="s">
        <v>33</v>
      </c>
      <c r="V30" s="51" t="s">
        <v>33</v>
      </c>
      <c r="W30" s="52">
        <v>5</v>
      </c>
      <c r="X30" s="51">
        <v>5</v>
      </c>
      <c r="Y30" s="48"/>
      <c r="Z30" s="48"/>
      <c r="AA30" s="48"/>
      <c r="AB30" s="48"/>
      <c r="AC30" s="48"/>
      <c r="AD30" s="48"/>
      <c r="AE30" s="48">
        <f t="shared" si="6"/>
        <v>2</v>
      </c>
      <c r="AF30" s="75" t="str">
        <f t="shared" si="3"/>
        <v>FABIEN</v>
      </c>
      <c r="AG30" s="76"/>
      <c r="AH30" s="56">
        <f t="shared" si="4"/>
        <v>3</v>
      </c>
      <c r="AI30" s="57">
        <f t="shared" si="5"/>
        <v>5</v>
      </c>
    </row>
    <row r="31" spans="1:39" ht="14.1" customHeight="1" thickBot="1" x14ac:dyDescent="0.25">
      <c r="A31" s="46"/>
      <c r="B31" s="47" t="s">
        <v>38</v>
      </c>
      <c r="C31" s="48"/>
      <c r="D31" s="48"/>
      <c r="E31" s="49"/>
      <c r="F31" s="49"/>
      <c r="G31" s="49"/>
      <c r="H31" s="49"/>
      <c r="I31" s="50"/>
      <c r="J31" s="53"/>
      <c r="K31" s="50"/>
      <c r="L31" s="51"/>
      <c r="M31" s="50">
        <v>9</v>
      </c>
      <c r="N31" s="51">
        <v>9</v>
      </c>
      <c r="O31" s="52">
        <v>9</v>
      </c>
      <c r="P31" s="53">
        <v>9</v>
      </c>
      <c r="Q31" s="50">
        <v>1</v>
      </c>
      <c r="R31" s="51">
        <v>1</v>
      </c>
      <c r="S31" s="52">
        <v>1</v>
      </c>
      <c r="T31" s="53">
        <v>1</v>
      </c>
      <c r="U31" s="50" t="s">
        <v>33</v>
      </c>
      <c r="V31" s="51" t="s">
        <v>33</v>
      </c>
      <c r="W31" s="52">
        <v>5</v>
      </c>
      <c r="X31" s="51">
        <v>5</v>
      </c>
      <c r="Y31" s="48"/>
      <c r="Z31" s="48"/>
      <c r="AA31" s="48"/>
      <c r="AB31" s="48"/>
      <c r="AC31" s="48"/>
      <c r="AD31" s="48"/>
      <c r="AE31" s="48">
        <f t="shared" si="6"/>
        <v>4</v>
      </c>
      <c r="AF31" s="75" t="str">
        <f t="shared" si="3"/>
        <v>FLORINE</v>
      </c>
      <c r="AG31" s="76"/>
      <c r="AH31" s="56">
        <f t="shared" si="4"/>
        <v>2</v>
      </c>
      <c r="AI31" s="57">
        <f t="shared" si="5"/>
        <v>13</v>
      </c>
    </row>
    <row r="32" spans="1:39" ht="14.1" customHeight="1" thickBot="1" x14ac:dyDescent="0.25">
      <c r="A32" s="46"/>
      <c r="B32" s="47" t="s">
        <v>39</v>
      </c>
      <c r="C32" s="48"/>
      <c r="D32" s="48"/>
      <c r="E32" s="49"/>
      <c r="F32" s="49"/>
      <c r="G32" s="49"/>
      <c r="H32" s="49"/>
      <c r="I32" s="50">
        <v>1</v>
      </c>
      <c r="J32" s="53">
        <v>1</v>
      </c>
      <c r="K32" s="50">
        <v>1</v>
      </c>
      <c r="L32" s="51">
        <v>1</v>
      </c>
      <c r="M32" s="50">
        <v>9</v>
      </c>
      <c r="N32" s="51">
        <v>9</v>
      </c>
      <c r="O32" s="52" t="s">
        <v>33</v>
      </c>
      <c r="P32" s="53" t="s">
        <v>33</v>
      </c>
      <c r="Q32" s="50" t="s">
        <v>33</v>
      </c>
      <c r="R32" s="51" t="s">
        <v>33</v>
      </c>
      <c r="S32" s="52" t="s">
        <v>33</v>
      </c>
      <c r="T32" s="53" t="s">
        <v>33</v>
      </c>
      <c r="U32" s="50">
        <v>1</v>
      </c>
      <c r="V32" s="51">
        <v>1</v>
      </c>
      <c r="W32" s="52">
        <v>1</v>
      </c>
      <c r="X32" s="51">
        <v>1</v>
      </c>
      <c r="Y32" s="48"/>
      <c r="Z32" s="48"/>
      <c r="AA32" s="48"/>
      <c r="AB32" s="48"/>
      <c r="AC32" s="48"/>
      <c r="AD32" s="48"/>
      <c r="AE32" s="48">
        <f t="shared" si="6"/>
        <v>2</v>
      </c>
      <c r="AF32" s="75" t="str">
        <f t="shared" si="3"/>
        <v>LAURIE</v>
      </c>
      <c r="AG32" s="76"/>
      <c r="AH32" s="56">
        <f t="shared" si="4"/>
        <v>4</v>
      </c>
      <c r="AI32" s="57">
        <f t="shared" si="5"/>
        <v>10</v>
      </c>
    </row>
    <row r="33" spans="1:35" ht="14.1" customHeight="1" thickBot="1" x14ac:dyDescent="0.25">
      <c r="A33" s="46"/>
      <c r="B33" s="47" t="s">
        <v>40</v>
      </c>
      <c r="C33" s="48"/>
      <c r="D33" s="48"/>
      <c r="E33" s="49"/>
      <c r="F33" s="49"/>
      <c r="G33" s="49"/>
      <c r="H33" s="49"/>
      <c r="I33" s="50"/>
      <c r="J33" s="53"/>
      <c r="K33" s="50"/>
      <c r="L33" s="51"/>
      <c r="M33" s="50">
        <v>9</v>
      </c>
      <c r="N33" s="51">
        <v>9</v>
      </c>
      <c r="O33" s="52">
        <v>1</v>
      </c>
      <c r="P33" s="53">
        <v>1</v>
      </c>
      <c r="Q33" s="50">
        <v>1</v>
      </c>
      <c r="R33" s="51">
        <v>1</v>
      </c>
      <c r="S33" s="52" t="s">
        <v>33</v>
      </c>
      <c r="T33" s="53"/>
      <c r="U33" s="50"/>
      <c r="V33" s="51"/>
      <c r="W33" s="52">
        <v>5</v>
      </c>
      <c r="X33" s="51">
        <v>5</v>
      </c>
      <c r="Y33" s="48"/>
      <c r="Z33" s="48"/>
      <c r="AA33" s="48"/>
      <c r="AB33" s="48"/>
      <c r="AC33" s="48"/>
      <c r="AD33" s="48"/>
      <c r="AE33" s="48">
        <f t="shared" si="6"/>
        <v>2</v>
      </c>
      <c r="AF33" s="75" t="str">
        <f t="shared" si="3"/>
        <v>MARIE-ANGE</v>
      </c>
      <c r="AG33" s="76"/>
      <c r="AH33" s="56">
        <f t="shared" si="4"/>
        <v>2</v>
      </c>
      <c r="AI33" s="57">
        <f t="shared" si="5"/>
        <v>13</v>
      </c>
    </row>
    <row r="34" spans="1:35" ht="14.1" customHeight="1" thickBot="1" x14ac:dyDescent="0.25">
      <c r="A34" s="46"/>
      <c r="B34" s="47" t="s">
        <v>41</v>
      </c>
      <c r="C34" s="48"/>
      <c r="D34" s="48"/>
      <c r="E34" s="49"/>
      <c r="F34" s="49"/>
      <c r="G34" s="49"/>
      <c r="H34" s="49"/>
      <c r="I34" s="50" t="s">
        <v>33</v>
      </c>
      <c r="J34" s="53" t="s">
        <v>33</v>
      </c>
      <c r="K34" s="50" t="s">
        <v>33</v>
      </c>
      <c r="L34" s="51" t="s">
        <v>33</v>
      </c>
      <c r="M34" s="50">
        <v>9</v>
      </c>
      <c r="N34" s="51">
        <v>9</v>
      </c>
      <c r="O34" s="52">
        <v>2</v>
      </c>
      <c r="P34" s="53">
        <v>2</v>
      </c>
      <c r="Q34" s="50">
        <v>2</v>
      </c>
      <c r="R34" s="51">
        <v>2</v>
      </c>
      <c r="S34" s="52"/>
      <c r="T34" s="53"/>
      <c r="U34" s="50" t="s">
        <v>33</v>
      </c>
      <c r="V34" s="51" t="s">
        <v>33</v>
      </c>
      <c r="W34" s="52" t="s">
        <v>33</v>
      </c>
      <c r="X34" s="51" t="s">
        <v>33</v>
      </c>
      <c r="Y34" s="48"/>
      <c r="Z34" s="48"/>
      <c r="AA34" s="48"/>
      <c r="AB34" s="48"/>
      <c r="AC34" s="48"/>
      <c r="AD34" s="48"/>
      <c r="AE34" s="48">
        <f t="shared" si="6"/>
        <v>2</v>
      </c>
      <c r="AF34" s="75" t="str">
        <f t="shared" si="3"/>
        <v>MARINE</v>
      </c>
      <c r="AG34" s="76"/>
      <c r="AH34" s="56">
        <f t="shared" si="4"/>
        <v>2</v>
      </c>
      <c r="AI34" s="57">
        <f t="shared" si="5"/>
        <v>7</v>
      </c>
    </row>
    <row r="35" spans="1:35" ht="14.1" customHeight="1" thickBot="1" x14ac:dyDescent="0.25">
      <c r="A35" s="46"/>
      <c r="B35" s="47" t="s">
        <v>42</v>
      </c>
      <c r="C35" s="48"/>
      <c r="D35" s="48"/>
      <c r="E35" s="49"/>
      <c r="F35" s="49"/>
      <c r="G35" s="49"/>
      <c r="H35" s="49"/>
      <c r="I35" s="50"/>
      <c r="J35" s="53"/>
      <c r="K35" s="50"/>
      <c r="L35" s="51"/>
      <c r="M35" s="52">
        <v>6</v>
      </c>
      <c r="N35" s="53">
        <v>6</v>
      </c>
      <c r="O35" s="50">
        <v>9</v>
      </c>
      <c r="P35" s="51">
        <v>9</v>
      </c>
      <c r="Q35" s="52">
        <v>5</v>
      </c>
      <c r="R35" s="53">
        <v>5</v>
      </c>
      <c r="S35" s="50">
        <v>5</v>
      </c>
      <c r="T35" s="51">
        <v>5</v>
      </c>
      <c r="U35" s="52">
        <v>5</v>
      </c>
      <c r="V35" s="53">
        <v>5</v>
      </c>
      <c r="W35" s="50">
        <v>5</v>
      </c>
      <c r="X35" s="51">
        <v>5</v>
      </c>
      <c r="Y35" s="48"/>
      <c r="Z35" s="48"/>
      <c r="AA35" s="48"/>
      <c r="AB35" s="48"/>
      <c r="AC35" s="48"/>
      <c r="AD35" s="48"/>
      <c r="AE35" s="48">
        <f t="shared" si="6"/>
        <v>2</v>
      </c>
      <c r="AF35" s="75" t="str">
        <f t="shared" si="3"/>
        <v>MARJORIE</v>
      </c>
      <c r="AG35" s="76"/>
      <c r="AH35" s="56">
        <f t="shared" si="4"/>
        <v>0</v>
      </c>
      <c r="AI35" s="57">
        <f t="shared" si="5"/>
        <v>0</v>
      </c>
    </row>
    <row r="36" spans="1:35" ht="14.1" customHeight="1" thickBot="1" x14ac:dyDescent="0.25">
      <c r="A36" s="46"/>
      <c r="B36" s="47" t="s">
        <v>43</v>
      </c>
      <c r="C36" s="48"/>
      <c r="D36" s="48"/>
      <c r="E36" s="49"/>
      <c r="F36" s="49"/>
      <c r="G36" s="49"/>
      <c r="H36" s="49"/>
      <c r="I36" s="50" t="s">
        <v>33</v>
      </c>
      <c r="J36" s="53" t="s">
        <v>33</v>
      </c>
      <c r="K36" s="50" t="s">
        <v>33</v>
      </c>
      <c r="L36" s="51" t="s">
        <v>33</v>
      </c>
      <c r="M36" s="50">
        <v>1</v>
      </c>
      <c r="N36" s="51">
        <v>1</v>
      </c>
      <c r="O36" s="52">
        <v>9</v>
      </c>
      <c r="P36" s="53">
        <v>9</v>
      </c>
      <c r="Q36" s="50" t="s">
        <v>33</v>
      </c>
      <c r="R36" s="51" t="s">
        <v>33</v>
      </c>
      <c r="S36" s="52" t="s">
        <v>33</v>
      </c>
      <c r="T36" s="53" t="s">
        <v>33</v>
      </c>
      <c r="U36" s="50">
        <v>1</v>
      </c>
      <c r="V36" s="51">
        <v>1</v>
      </c>
      <c r="W36" s="52">
        <v>1</v>
      </c>
      <c r="X36" s="51">
        <v>1</v>
      </c>
      <c r="Y36" s="48" t="s">
        <v>33</v>
      </c>
      <c r="Z36" s="48"/>
      <c r="AA36" s="48"/>
      <c r="AB36" s="48"/>
      <c r="AC36" s="48"/>
      <c r="AD36" s="48"/>
      <c r="AE36" s="48">
        <f t="shared" si="6"/>
        <v>2</v>
      </c>
      <c r="AF36" s="75" t="str">
        <f t="shared" si="3"/>
        <v>SABINE</v>
      </c>
      <c r="AG36" s="76"/>
      <c r="AH36" s="56">
        <f t="shared" si="4"/>
        <v>3</v>
      </c>
      <c r="AI36" s="57">
        <f t="shared" si="5"/>
        <v>10</v>
      </c>
    </row>
    <row r="37" spans="1:35" ht="14.1" customHeight="1" thickBot="1" x14ac:dyDescent="0.25">
      <c r="A37" s="46"/>
      <c r="B37" s="47" t="s">
        <v>75</v>
      </c>
      <c r="C37" s="48"/>
      <c r="D37" s="48"/>
      <c r="E37" s="49"/>
      <c r="F37" s="49"/>
      <c r="G37" s="49"/>
      <c r="H37" s="49"/>
      <c r="I37" s="50">
        <v>1</v>
      </c>
      <c r="J37" s="53">
        <v>1</v>
      </c>
      <c r="K37" s="50">
        <v>1</v>
      </c>
      <c r="L37" s="51">
        <v>1</v>
      </c>
      <c r="M37" s="50">
        <v>1</v>
      </c>
      <c r="N37" s="51">
        <v>1</v>
      </c>
      <c r="O37" s="52">
        <v>9</v>
      </c>
      <c r="P37" s="53">
        <v>9</v>
      </c>
      <c r="Q37" s="50"/>
      <c r="R37" s="53"/>
      <c r="S37" s="52"/>
      <c r="T37" s="53"/>
      <c r="U37" s="50">
        <v>2</v>
      </c>
      <c r="V37" s="51">
        <v>2</v>
      </c>
      <c r="W37" s="52">
        <v>2</v>
      </c>
      <c r="X37" s="51">
        <v>2</v>
      </c>
      <c r="Y37" s="48"/>
      <c r="Z37" s="48"/>
      <c r="AA37" s="48"/>
      <c r="AB37" s="48"/>
      <c r="AC37" s="48"/>
      <c r="AD37" s="48"/>
      <c r="AE37" s="128">
        <f>IF(COUNTIF(M37:P37,5)=4,"-",COUNTIF(E37:AD37,9))</f>
        <v>2</v>
      </c>
      <c r="AF37" s="75" t="s">
        <v>75</v>
      </c>
      <c r="AG37" s="76"/>
      <c r="AH37" s="56">
        <f>((COUNTIF(F37:AB37,8))+(COUNTIF(F37:AB37,1))+(COUNTIF(F37:AB37,2))+(COUNTIF(F37:AB37,3))+(COUNTIF(F37:AB37,4)))/2</f>
        <v>5</v>
      </c>
      <c r="AI37" s="57">
        <f t="shared" si="5"/>
        <v>11</v>
      </c>
    </row>
    <row r="38" spans="1:35" ht="14.1" customHeight="1" thickBot="1" x14ac:dyDescent="0.25">
      <c r="A38" s="46"/>
      <c r="B38" s="47" t="s">
        <v>44</v>
      </c>
      <c r="C38" s="48"/>
      <c r="D38" s="48"/>
      <c r="E38" s="49"/>
      <c r="F38" s="49"/>
      <c r="G38" s="49"/>
      <c r="H38" s="49"/>
      <c r="I38" s="50"/>
      <c r="J38" s="53"/>
      <c r="K38" s="50">
        <v>2</v>
      </c>
      <c r="L38" s="51">
        <v>2</v>
      </c>
      <c r="M38" s="50">
        <v>2</v>
      </c>
      <c r="N38" s="51">
        <v>2</v>
      </c>
      <c r="O38" s="52">
        <v>9</v>
      </c>
      <c r="P38" s="53">
        <v>9</v>
      </c>
      <c r="Q38" s="50"/>
      <c r="R38" s="53"/>
      <c r="S38" s="50">
        <v>1</v>
      </c>
      <c r="T38" s="53">
        <v>1</v>
      </c>
      <c r="U38" s="50" t="s">
        <v>33</v>
      </c>
      <c r="V38" s="51" t="s">
        <v>33</v>
      </c>
      <c r="W38" s="52">
        <v>5</v>
      </c>
      <c r="X38" s="51">
        <v>5</v>
      </c>
      <c r="Y38" s="48"/>
      <c r="Z38" s="48"/>
      <c r="AA38" s="48"/>
      <c r="AB38" s="48"/>
      <c r="AC38" s="48"/>
      <c r="AD38" s="59"/>
      <c r="AE38" s="48">
        <f t="shared" si="6"/>
        <v>2</v>
      </c>
      <c r="AF38" s="75" t="str">
        <f>AF16</f>
        <v>VIOLAINE</v>
      </c>
      <c r="AG38" s="76"/>
      <c r="AH38" s="56">
        <f t="shared" si="4"/>
        <v>3</v>
      </c>
      <c r="AI38" s="57">
        <f t="shared" si="5"/>
        <v>13.5</v>
      </c>
    </row>
    <row r="39" spans="1:35" ht="14.1" customHeight="1" thickBot="1" x14ac:dyDescent="0.25">
      <c r="A39" s="46"/>
      <c r="B39" s="62" t="s">
        <v>76</v>
      </c>
      <c r="C39" s="48" t="s">
        <v>36</v>
      </c>
      <c r="D39" s="48"/>
      <c r="E39" s="49"/>
      <c r="F39" s="49"/>
      <c r="G39" s="49"/>
      <c r="H39" s="49"/>
      <c r="I39" s="50">
        <v>5</v>
      </c>
      <c r="J39" s="53">
        <v>5</v>
      </c>
      <c r="K39" s="50">
        <v>5</v>
      </c>
      <c r="L39" s="51">
        <v>5</v>
      </c>
      <c r="M39" s="50">
        <v>5</v>
      </c>
      <c r="N39" s="51">
        <v>5</v>
      </c>
      <c r="O39" s="52">
        <v>5</v>
      </c>
      <c r="P39" s="53">
        <v>5</v>
      </c>
      <c r="Q39" s="50">
        <v>5</v>
      </c>
      <c r="R39" s="51">
        <v>5</v>
      </c>
      <c r="S39" s="52">
        <v>5</v>
      </c>
      <c r="T39" s="53">
        <v>5</v>
      </c>
      <c r="U39" s="50">
        <v>5</v>
      </c>
      <c r="V39" s="51">
        <v>5</v>
      </c>
      <c r="W39" s="52">
        <v>5</v>
      </c>
      <c r="X39" s="51">
        <v>5</v>
      </c>
      <c r="Y39" s="48"/>
      <c r="Z39" s="48"/>
      <c r="AA39" s="48"/>
      <c r="AB39" s="48"/>
      <c r="AC39" s="48"/>
      <c r="AD39" s="59"/>
      <c r="AE39" s="48" t="str">
        <f t="shared" si="6"/>
        <v>-</v>
      </c>
      <c r="AF39" s="75" t="str">
        <f>AF17</f>
        <v>Lucas</v>
      </c>
      <c r="AG39" s="76"/>
      <c r="AH39" s="56">
        <f t="shared" si="4"/>
        <v>0</v>
      </c>
      <c r="AI39" s="57">
        <f t="shared" si="5"/>
        <v>19</v>
      </c>
    </row>
    <row r="40" spans="1:35" ht="12" customHeight="1" thickBot="1" x14ac:dyDescent="0.25">
      <c r="A40" s="46"/>
      <c r="B40" s="62" t="s">
        <v>20</v>
      </c>
      <c r="C40" s="48" t="s">
        <v>36</v>
      </c>
      <c r="D40" s="48"/>
      <c r="E40" s="49"/>
      <c r="F40" s="49"/>
      <c r="G40" s="49"/>
      <c r="H40" s="49"/>
      <c r="I40" s="50">
        <v>5</v>
      </c>
      <c r="J40" s="53">
        <v>5</v>
      </c>
      <c r="K40" s="50">
        <v>5</v>
      </c>
      <c r="L40" s="51">
        <v>5</v>
      </c>
      <c r="M40" s="50">
        <v>5</v>
      </c>
      <c r="N40" s="51">
        <v>5</v>
      </c>
      <c r="O40" s="52">
        <v>5</v>
      </c>
      <c r="P40" s="53">
        <v>5</v>
      </c>
      <c r="Q40" s="50">
        <v>5</v>
      </c>
      <c r="R40" s="51">
        <v>5</v>
      </c>
      <c r="S40" s="52">
        <v>5</v>
      </c>
      <c r="T40" s="53">
        <v>5</v>
      </c>
      <c r="U40" s="50">
        <v>5</v>
      </c>
      <c r="V40" s="51">
        <v>5</v>
      </c>
      <c r="W40" s="52">
        <v>5</v>
      </c>
      <c r="X40" s="51">
        <v>5</v>
      </c>
      <c r="Y40" s="48"/>
      <c r="Z40" s="48"/>
      <c r="AA40" s="48"/>
      <c r="AB40" s="48"/>
      <c r="AC40" s="48"/>
      <c r="AD40" s="48"/>
      <c r="AE40" s="48" t="str">
        <f t="shared" si="6"/>
        <v>-</v>
      </c>
      <c r="AF40" s="75" t="str">
        <f>AF18</f>
        <v>Emeline</v>
      </c>
      <c r="AG40" s="76"/>
      <c r="AH40" s="56">
        <f t="shared" si="4"/>
        <v>0</v>
      </c>
      <c r="AI40" s="57">
        <f t="shared" si="5"/>
        <v>7</v>
      </c>
    </row>
    <row r="41" spans="1:35" ht="12" customHeight="1" x14ac:dyDescent="0.2">
      <c r="A41" s="46"/>
      <c r="B41" s="62" t="s">
        <v>45</v>
      </c>
      <c r="C41" s="48" t="s">
        <v>36</v>
      </c>
      <c r="D41" s="60"/>
      <c r="E41" s="49"/>
      <c r="F41" s="49"/>
      <c r="G41" s="49"/>
      <c r="H41" s="49"/>
      <c r="I41" s="50">
        <v>5</v>
      </c>
      <c r="J41" s="53">
        <v>5</v>
      </c>
      <c r="K41" s="50">
        <v>5</v>
      </c>
      <c r="L41" s="51">
        <v>5</v>
      </c>
      <c r="M41" s="50">
        <v>5</v>
      </c>
      <c r="N41" s="51">
        <v>5</v>
      </c>
      <c r="O41" s="52">
        <v>5</v>
      </c>
      <c r="P41" s="53">
        <v>5</v>
      </c>
      <c r="Q41" s="50">
        <v>5</v>
      </c>
      <c r="R41" s="51">
        <v>5</v>
      </c>
      <c r="S41" s="52">
        <v>5</v>
      </c>
      <c r="T41" s="53">
        <v>5</v>
      </c>
      <c r="U41" s="50">
        <v>5</v>
      </c>
      <c r="V41" s="51">
        <v>5</v>
      </c>
      <c r="W41" s="52">
        <v>5</v>
      </c>
      <c r="X41" s="51">
        <v>5</v>
      </c>
      <c r="Y41" s="48"/>
      <c r="Z41" s="48"/>
      <c r="AA41" s="48"/>
      <c r="AB41" s="48"/>
      <c r="AC41" s="48"/>
      <c r="AD41" s="48"/>
      <c r="AE41" s="48" t="str">
        <f t="shared" si="6"/>
        <v>-</v>
      </c>
      <c r="AF41" s="75" t="str">
        <f>AF19</f>
        <v>Raphaël</v>
      </c>
      <c r="AG41" s="76"/>
      <c r="AH41" s="56">
        <f t="shared" si="4"/>
        <v>0</v>
      </c>
      <c r="AI41" s="57">
        <f t="shared" si="5"/>
        <v>0</v>
      </c>
    </row>
    <row r="42" spans="1:35" ht="12" customHeight="1" x14ac:dyDescent="0.2">
      <c r="B42" s="47"/>
      <c r="C42" s="63"/>
      <c r="D42" s="63"/>
      <c r="E42" s="63"/>
      <c r="F42" s="63"/>
      <c r="G42" s="63"/>
      <c r="H42" s="63"/>
      <c r="I42" s="118" t="str">
        <f>"PR"&amp;((COUNTIF(I27:J41,1)/2))</f>
        <v>PR2</v>
      </c>
      <c r="J42" s="105" t="str">
        <f>"EPN"&amp;((COUNTIF(I27:J41,2)/2))</f>
        <v>EPN1</v>
      </c>
      <c r="K42" s="64" t="str">
        <f>"PR"&amp;((COUNTIF(K27:L41,1)/2))</f>
        <v>PR3</v>
      </c>
      <c r="L42" s="64" t="str">
        <f>"EPN"&amp;((COUNTIF(K27:L41,2)/2))</f>
        <v>EPN1</v>
      </c>
      <c r="M42" s="64" t="str">
        <f>"PR"&amp;((COUNTIF(M27:N41,1)/2))</f>
        <v>PR2</v>
      </c>
      <c r="N42" s="64" t="str">
        <f>"EPN"&amp;((COUNTIF(M27:N41,2)/2))</f>
        <v>EPN1</v>
      </c>
      <c r="O42" s="64" t="str">
        <f>"PR"&amp;((COUNTIF(O27:P41,1)/2))</f>
        <v>PR1</v>
      </c>
      <c r="P42" s="64" t="str">
        <f>"EPN"&amp;((COUNTIF(O27:P41,2)/2))</f>
        <v>EPN1</v>
      </c>
      <c r="Q42" s="64" t="str">
        <f>"PR"&amp;((COUNTIF(Q27:R41,1)/2))</f>
        <v>PR2</v>
      </c>
      <c r="R42" s="64" t="str">
        <f>"EPN"&amp;((COUNTIF(Q27:R41,2)/2))</f>
        <v>EPN1</v>
      </c>
      <c r="S42" s="64" t="str">
        <f>"PR"&amp;((COUNTIF(S27:T41,1)/2))</f>
        <v>PR3</v>
      </c>
      <c r="T42" s="64" t="str">
        <f>"EPN"&amp;((COUNTIF(S27:T41,2)/2))</f>
        <v>EPN1</v>
      </c>
      <c r="U42" s="64" t="str">
        <f>"PR"&amp;((COUNTIF(U27:V41,1)/2))</f>
        <v>PR3</v>
      </c>
      <c r="V42" s="64" t="str">
        <f>"EPN"&amp;((COUNTIF(U27:V41,2)/2))</f>
        <v>EPN1</v>
      </c>
      <c r="W42" s="64" t="str">
        <f>"PR"&amp;((COUNTIF(W27:X41,1)/2))</f>
        <v>PR2</v>
      </c>
      <c r="X42" s="64" t="str">
        <f>"EPN"&amp;((COUNTIF(W27:X41,2)/2))</f>
        <v>EPN1</v>
      </c>
      <c r="Y42" s="63"/>
      <c r="Z42" s="63"/>
      <c r="AA42" s="63"/>
      <c r="AB42" s="63"/>
      <c r="AC42" s="63"/>
      <c r="AD42" s="63"/>
      <c r="AF42" s="77"/>
      <c r="AG42" s="77"/>
      <c r="AH42" s="65">
        <f>SUM(AH27:AH41)</f>
        <v>26</v>
      </c>
      <c r="AI42" s="65">
        <f>IF(AH42="","",AI20+AH42)</f>
        <v>60</v>
      </c>
    </row>
    <row r="43" spans="1:35" ht="10.5" customHeight="1" x14ac:dyDescent="0.2">
      <c r="C43" s="140"/>
      <c r="D43" s="140"/>
      <c r="E43" s="140"/>
      <c r="F43" s="140"/>
      <c r="G43" s="140"/>
      <c r="H43" s="140"/>
      <c r="I43" s="147">
        <f>COUNTIF(I27:J41,1)/2+COUNTIF(I27:J41,2)/2</f>
        <v>3</v>
      </c>
      <c r="J43" s="136"/>
      <c r="K43" s="135">
        <f>COUNTIF(K27:L41,1)/2+COUNTIF(K27:L41,2)/2</f>
        <v>4</v>
      </c>
      <c r="L43" s="136"/>
      <c r="M43" s="135">
        <f>COUNTIF(M27:N41,1)/2+COUNTIF(M27:N41,2)/2</f>
        <v>3</v>
      </c>
      <c r="N43" s="136"/>
      <c r="O43" s="135">
        <f>COUNTIF(O27:P41,1)/2+COUNTIF(O27:P41,2)/2</f>
        <v>2</v>
      </c>
      <c r="P43" s="136"/>
      <c r="Q43" s="135">
        <f>COUNTIF(Q27:R41,1)/2+COUNTIF(Q27:R41,2)/2</f>
        <v>3</v>
      </c>
      <c r="R43" s="136"/>
      <c r="S43" s="135">
        <f>COUNTIF(S27:T41,1)/2+COUNTIF(S27:T41,2)/2</f>
        <v>4</v>
      </c>
      <c r="T43" s="136"/>
      <c r="U43" s="135">
        <f>COUNTIF(U27:V41,1)/2+COUNTIF(U27:V41,2)/2</f>
        <v>4</v>
      </c>
      <c r="V43" s="136"/>
      <c r="W43" s="135">
        <f>COUNTIF(W27:X41,1)/2+COUNTIF(W27:X41,2)/2</f>
        <v>3</v>
      </c>
      <c r="X43" s="136"/>
      <c r="Y43" s="140"/>
      <c r="Z43" s="140"/>
      <c r="AA43" s="140"/>
      <c r="AB43" s="140"/>
      <c r="AC43" s="140"/>
      <c r="AD43" s="140"/>
      <c r="AF43" s="74"/>
      <c r="AG43" s="74"/>
    </row>
    <row r="44" spans="1:35" s="58" customFormat="1" ht="13.5" customHeight="1" x14ac:dyDescent="0.2">
      <c r="B44" s="123"/>
      <c r="C44" s="123"/>
      <c r="D44" s="129"/>
      <c r="E44" s="129"/>
      <c r="F44" s="129"/>
      <c r="G44" s="129"/>
      <c r="H44" s="129" t="s">
        <v>58</v>
      </c>
      <c r="I44" s="129"/>
      <c r="J44" s="129" t="s">
        <v>46</v>
      </c>
      <c r="K44" s="129"/>
      <c r="L44" s="129" t="s">
        <v>47</v>
      </c>
      <c r="M44" s="129"/>
      <c r="N44" s="129" t="s">
        <v>48</v>
      </c>
      <c r="O44" s="129"/>
      <c r="P44" s="129" t="s">
        <v>49</v>
      </c>
      <c r="Q44" s="129"/>
      <c r="R44" s="129" t="s">
        <v>50</v>
      </c>
      <c r="S44" s="129"/>
      <c r="T44" s="129" t="s">
        <v>51</v>
      </c>
      <c r="U44" s="129"/>
      <c r="V44" s="129" t="s">
        <v>52</v>
      </c>
      <c r="W44" s="129"/>
      <c r="X44" s="129" t="s">
        <v>53</v>
      </c>
      <c r="Y44" s="129"/>
      <c r="Z44" s="129"/>
      <c r="AA44" s="129"/>
      <c r="AB44" s="129"/>
      <c r="AC44" s="129"/>
      <c r="AD44" s="67"/>
      <c r="AE44" s="67"/>
      <c r="AF44" s="78"/>
      <c r="AG44" s="78"/>
    </row>
    <row r="45" spans="1:35" ht="3.75" customHeight="1" thickBot="1" x14ac:dyDescent="0.4">
      <c r="A45" s="69"/>
      <c r="B45" s="69"/>
      <c r="C45" s="69"/>
      <c r="D45" s="69"/>
      <c r="E45" s="70"/>
      <c r="F45" s="70"/>
      <c r="G45" s="70"/>
      <c r="H45" s="70"/>
      <c r="I45" s="127"/>
      <c r="J45" s="127"/>
      <c r="K45" s="127"/>
      <c r="L45" s="127"/>
      <c r="M45" s="127"/>
      <c r="N45" s="127"/>
      <c r="O45" s="72"/>
      <c r="P45" s="73"/>
      <c r="Q45" s="73"/>
      <c r="R45" s="73"/>
      <c r="AF45" s="74"/>
      <c r="AG45" s="74"/>
    </row>
    <row r="46" spans="1:35" s="42" customFormat="1" ht="24" thickBot="1" x14ac:dyDescent="0.4">
      <c r="B46" s="43"/>
      <c r="C46" s="150" t="s">
        <v>56</v>
      </c>
      <c r="D46" s="150"/>
      <c r="E46" s="150"/>
      <c r="F46" s="150"/>
      <c r="G46" s="150"/>
      <c r="H46" s="142">
        <f>H25+1</f>
        <v>43678</v>
      </c>
      <c r="I46" s="142"/>
      <c r="J46" s="143" t="s">
        <v>28</v>
      </c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F46" s="144" t="s">
        <v>29</v>
      </c>
      <c r="AG46" s="149"/>
      <c r="AH46" s="79" t="s">
        <v>30</v>
      </c>
      <c r="AI46" s="79" t="s">
        <v>31</v>
      </c>
    </row>
    <row r="47" spans="1:35" s="42" customFormat="1" ht="3" customHeight="1" thickBot="1" x14ac:dyDescent="0.4">
      <c r="C47" s="125"/>
      <c r="D47" s="125"/>
      <c r="E47" s="125"/>
      <c r="F47" s="125"/>
      <c r="G47" s="125"/>
      <c r="H47" s="122"/>
      <c r="I47" s="12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F47" s="83"/>
      <c r="AG47" s="124"/>
      <c r="AH47" s="79"/>
      <c r="AI47" s="79"/>
    </row>
    <row r="48" spans="1:35" ht="14.1" customHeight="1" thickBot="1" x14ac:dyDescent="0.25">
      <c r="A48" s="46"/>
      <c r="B48" s="47" t="s">
        <v>32</v>
      </c>
      <c r="C48" s="48"/>
      <c r="D48" s="48"/>
      <c r="E48" s="48"/>
      <c r="F48" s="48"/>
      <c r="G48" s="50"/>
      <c r="H48" s="51"/>
      <c r="I48" s="52"/>
      <c r="J48" s="53"/>
      <c r="K48" s="50"/>
      <c r="L48" s="51"/>
      <c r="M48" s="52">
        <v>9</v>
      </c>
      <c r="N48" s="53">
        <v>9</v>
      </c>
      <c r="O48" s="50">
        <v>9</v>
      </c>
      <c r="P48" s="51">
        <v>9</v>
      </c>
      <c r="Q48" s="52"/>
      <c r="R48" s="53"/>
      <c r="S48" s="50"/>
      <c r="T48" s="51"/>
      <c r="U48" s="52"/>
      <c r="V48" s="53"/>
      <c r="W48" s="50"/>
      <c r="X48" s="51"/>
      <c r="Y48" s="48"/>
      <c r="Z48" s="48"/>
      <c r="AA48" s="48"/>
      <c r="AB48" s="48"/>
      <c r="AC48" s="48"/>
      <c r="AD48" s="48"/>
      <c r="AE48" s="48">
        <f>IF(COUNTIF(M48:P48,5)=4,"-",COUNTIF(E48:AD48,9))</f>
        <v>4</v>
      </c>
      <c r="AF48" s="75" t="str">
        <f t="shared" ref="AF48:AF57" si="7">AF27</f>
        <v>BRUNO</v>
      </c>
      <c r="AG48" s="76"/>
      <c r="AH48" s="56">
        <f t="shared" ref="AH48:AH62" si="8">((COUNTIF(F48:AB48,8))+(COUNTIF(F48:AB48,1))+(COUNTIF(F48:AB48,2))+(COUNTIF(F48:AB48,3))+(COUNTIF(F48:AB48,4)))/2</f>
        <v>0</v>
      </c>
      <c r="AI48" s="85">
        <f t="shared" ref="AI48:AI62" si="9">AH5+AH27+AH48+AH69+AH90</f>
        <v>12</v>
      </c>
    </row>
    <row r="49" spans="1:35" ht="14.1" customHeight="1" thickBot="1" x14ac:dyDescent="0.25">
      <c r="A49" s="46"/>
      <c r="B49" s="47" t="s">
        <v>34</v>
      </c>
      <c r="C49" s="48"/>
      <c r="D49" s="48"/>
      <c r="E49" s="48"/>
      <c r="F49" s="48"/>
      <c r="G49" s="50"/>
      <c r="H49" s="51"/>
      <c r="I49" s="52"/>
      <c r="J49" s="53"/>
      <c r="K49" s="50"/>
      <c r="L49" s="51"/>
      <c r="M49" s="52">
        <v>9</v>
      </c>
      <c r="N49" s="53">
        <v>9</v>
      </c>
      <c r="O49" s="50">
        <v>9</v>
      </c>
      <c r="P49" s="51">
        <v>9</v>
      </c>
      <c r="Q49" s="52"/>
      <c r="R49" s="53"/>
      <c r="S49" s="50" t="s">
        <v>33</v>
      </c>
      <c r="T49" s="51" t="s">
        <v>33</v>
      </c>
      <c r="U49" s="52"/>
      <c r="V49" s="53"/>
      <c r="W49" s="50"/>
      <c r="X49" s="51"/>
      <c r="Y49" s="48"/>
      <c r="Z49" s="48"/>
      <c r="AA49" s="48"/>
      <c r="AB49" s="48"/>
      <c r="AC49" s="48"/>
      <c r="AD49" s="48"/>
      <c r="AE49" s="48">
        <f t="shared" ref="AE49:AE62" si="10">IF(COUNTIF(M49:P49,5)=4,"-",COUNTIF(E49:AD49,9))</f>
        <v>4</v>
      </c>
      <c r="AF49" s="75" t="str">
        <f t="shared" si="7"/>
        <v>CHRISTINE</v>
      </c>
      <c r="AG49" s="76"/>
      <c r="AH49" s="56">
        <f t="shared" si="8"/>
        <v>0</v>
      </c>
      <c r="AI49" s="85">
        <f t="shared" si="9"/>
        <v>0</v>
      </c>
    </row>
    <row r="50" spans="1:35" ht="13.5" customHeight="1" thickBot="1" x14ac:dyDescent="0.25">
      <c r="A50" s="46"/>
      <c r="B50" s="47" t="s">
        <v>35</v>
      </c>
      <c r="C50" s="48" t="s">
        <v>36</v>
      </c>
      <c r="D50" s="48"/>
      <c r="E50" s="48"/>
      <c r="F50" s="48"/>
      <c r="G50" s="50">
        <v>5</v>
      </c>
      <c r="H50" s="51">
        <v>5</v>
      </c>
      <c r="I50" s="52">
        <v>5</v>
      </c>
      <c r="J50" s="53">
        <v>5</v>
      </c>
      <c r="K50" s="50">
        <v>5</v>
      </c>
      <c r="L50" s="51">
        <v>5</v>
      </c>
      <c r="M50" s="52">
        <v>5</v>
      </c>
      <c r="N50" s="53">
        <v>5</v>
      </c>
      <c r="O50" s="50">
        <v>5</v>
      </c>
      <c r="P50" s="51">
        <v>5</v>
      </c>
      <c r="Q50" s="52">
        <v>5</v>
      </c>
      <c r="R50" s="53">
        <v>5</v>
      </c>
      <c r="S50" s="50">
        <v>5</v>
      </c>
      <c r="T50" s="51">
        <v>5</v>
      </c>
      <c r="U50" s="52">
        <v>5</v>
      </c>
      <c r="V50" s="53">
        <v>5</v>
      </c>
      <c r="W50" s="50">
        <v>5</v>
      </c>
      <c r="X50" s="51">
        <v>5</v>
      </c>
      <c r="Y50" s="48"/>
      <c r="Z50" s="48"/>
      <c r="AA50" s="48"/>
      <c r="AB50" s="48"/>
      <c r="AC50" s="48"/>
      <c r="AD50" s="48"/>
      <c r="AE50" s="48" t="str">
        <f t="shared" si="10"/>
        <v>-</v>
      </c>
      <c r="AF50" s="75" t="str">
        <f t="shared" si="7"/>
        <v>CORINNE</v>
      </c>
      <c r="AG50" s="76"/>
      <c r="AH50" s="56">
        <f t="shared" si="8"/>
        <v>0</v>
      </c>
      <c r="AI50" s="85">
        <f t="shared" si="9"/>
        <v>4</v>
      </c>
    </row>
    <row r="51" spans="1:35" ht="14.1" customHeight="1" thickBot="1" x14ac:dyDescent="0.25">
      <c r="A51" s="46"/>
      <c r="B51" s="47" t="s">
        <v>37</v>
      </c>
      <c r="C51" s="48"/>
      <c r="D51" s="48"/>
      <c r="E51" s="48"/>
      <c r="F51" s="48"/>
      <c r="G51" s="50"/>
      <c r="H51" s="51"/>
      <c r="I51" s="52"/>
      <c r="J51" s="53"/>
      <c r="K51" s="50"/>
      <c r="L51" s="51"/>
      <c r="M51" s="52">
        <v>9</v>
      </c>
      <c r="N51" s="53">
        <v>9</v>
      </c>
      <c r="O51" s="50">
        <v>9</v>
      </c>
      <c r="P51" s="51">
        <v>9</v>
      </c>
      <c r="Q51" s="52"/>
      <c r="R51" s="53"/>
      <c r="S51" s="50"/>
      <c r="T51" s="51"/>
      <c r="U51" s="52"/>
      <c r="V51" s="53"/>
      <c r="W51" s="50"/>
      <c r="X51" s="51"/>
      <c r="Y51" s="48"/>
      <c r="Z51" s="48"/>
      <c r="AA51" s="48"/>
      <c r="AB51" s="48"/>
      <c r="AC51" s="48"/>
      <c r="AD51" s="48"/>
      <c r="AE51" s="48">
        <f t="shared" si="10"/>
        <v>4</v>
      </c>
      <c r="AF51" s="75" t="str">
        <f t="shared" si="7"/>
        <v>FABIEN</v>
      </c>
      <c r="AG51" s="76"/>
      <c r="AH51" s="56">
        <f t="shared" si="8"/>
        <v>0</v>
      </c>
      <c r="AI51" s="85">
        <f t="shared" si="9"/>
        <v>5</v>
      </c>
    </row>
    <row r="52" spans="1:35" ht="14.1" customHeight="1" thickBot="1" x14ac:dyDescent="0.25">
      <c r="A52" s="46"/>
      <c r="B52" s="47" t="s">
        <v>38</v>
      </c>
      <c r="C52" s="48"/>
      <c r="D52" s="48"/>
      <c r="E52" s="48"/>
      <c r="F52" s="48"/>
      <c r="G52" s="50"/>
      <c r="H52" s="51"/>
      <c r="I52" s="52"/>
      <c r="J52" s="53"/>
      <c r="K52" s="50"/>
      <c r="L52" s="51"/>
      <c r="M52" s="52">
        <v>9</v>
      </c>
      <c r="N52" s="53">
        <v>9</v>
      </c>
      <c r="O52" s="50">
        <v>9</v>
      </c>
      <c r="P52" s="51">
        <v>9</v>
      </c>
      <c r="Q52" s="52"/>
      <c r="R52" s="53"/>
      <c r="S52" s="50"/>
      <c r="T52" s="51"/>
      <c r="U52" s="52"/>
      <c r="V52" s="53"/>
      <c r="W52" s="50"/>
      <c r="X52" s="51"/>
      <c r="Y52" s="48"/>
      <c r="Z52" s="48"/>
      <c r="AA52" s="48"/>
      <c r="AB52" s="48"/>
      <c r="AC52" s="48"/>
      <c r="AD52" s="48"/>
      <c r="AE52" s="48">
        <f t="shared" si="10"/>
        <v>4</v>
      </c>
      <c r="AF52" s="75" t="str">
        <f t="shared" si="7"/>
        <v>FLORINE</v>
      </c>
      <c r="AG52" s="76"/>
      <c r="AH52" s="56">
        <f t="shared" si="8"/>
        <v>0</v>
      </c>
      <c r="AI52" s="85">
        <f t="shared" si="9"/>
        <v>13</v>
      </c>
    </row>
    <row r="53" spans="1:35" ht="14.1" customHeight="1" thickBot="1" x14ac:dyDescent="0.25">
      <c r="A53" s="46"/>
      <c r="B53" s="47" t="s">
        <v>39</v>
      </c>
      <c r="C53" s="48"/>
      <c r="D53" s="48"/>
      <c r="E53" s="48"/>
      <c r="F53" s="48"/>
      <c r="G53" s="50"/>
      <c r="H53" s="51"/>
      <c r="I53" s="52"/>
      <c r="J53" s="53"/>
      <c r="K53" s="50"/>
      <c r="L53" s="51"/>
      <c r="M53" s="52">
        <v>9</v>
      </c>
      <c r="N53" s="53">
        <v>9</v>
      </c>
      <c r="O53" s="50">
        <v>9</v>
      </c>
      <c r="P53" s="51">
        <v>9</v>
      </c>
      <c r="Q53" s="52"/>
      <c r="R53" s="53"/>
      <c r="S53" s="50"/>
      <c r="T53" s="51"/>
      <c r="U53" s="52"/>
      <c r="V53" s="53"/>
      <c r="W53" s="50"/>
      <c r="X53" s="51"/>
      <c r="Y53" s="48"/>
      <c r="Z53" s="48"/>
      <c r="AA53" s="48"/>
      <c r="AB53" s="48"/>
      <c r="AC53" s="48"/>
      <c r="AD53" s="48"/>
      <c r="AE53" s="48">
        <f t="shared" si="10"/>
        <v>4</v>
      </c>
      <c r="AF53" s="75" t="str">
        <f t="shared" si="7"/>
        <v>LAURIE</v>
      </c>
      <c r="AG53" s="76"/>
      <c r="AH53" s="56">
        <f t="shared" si="8"/>
        <v>0</v>
      </c>
      <c r="AI53" s="85">
        <f t="shared" si="9"/>
        <v>10</v>
      </c>
    </row>
    <row r="54" spans="1:35" ht="14.1" customHeight="1" thickBot="1" x14ac:dyDescent="0.25">
      <c r="A54" s="46"/>
      <c r="B54" s="47" t="s">
        <v>40</v>
      </c>
      <c r="C54" s="48"/>
      <c r="D54" s="48"/>
      <c r="E54" s="48"/>
      <c r="F54" s="48"/>
      <c r="G54" s="50"/>
      <c r="H54" s="51"/>
      <c r="I54" s="52"/>
      <c r="J54" s="53"/>
      <c r="K54" s="50"/>
      <c r="L54" s="51"/>
      <c r="M54" s="52">
        <v>9</v>
      </c>
      <c r="N54" s="53">
        <v>9</v>
      </c>
      <c r="O54" s="50">
        <v>9</v>
      </c>
      <c r="P54" s="51">
        <v>9</v>
      </c>
      <c r="Q54" s="52"/>
      <c r="R54" s="53"/>
      <c r="S54" s="50"/>
      <c r="T54" s="51"/>
      <c r="U54" s="52"/>
      <c r="V54" s="53"/>
      <c r="W54" s="50"/>
      <c r="X54" s="51"/>
      <c r="Y54" s="48"/>
      <c r="Z54" s="48"/>
      <c r="AA54" s="48"/>
      <c r="AB54" s="48"/>
      <c r="AC54" s="48"/>
      <c r="AD54" s="48"/>
      <c r="AE54" s="48">
        <f t="shared" si="10"/>
        <v>4</v>
      </c>
      <c r="AF54" s="75" t="str">
        <f t="shared" si="7"/>
        <v>MARIE-ANGE</v>
      </c>
      <c r="AG54" s="76"/>
      <c r="AH54" s="56">
        <f t="shared" si="8"/>
        <v>0</v>
      </c>
      <c r="AI54" s="85">
        <f t="shared" si="9"/>
        <v>13</v>
      </c>
    </row>
    <row r="55" spans="1:35" ht="14.1" customHeight="1" thickBot="1" x14ac:dyDescent="0.25">
      <c r="A55" s="46"/>
      <c r="B55" s="47" t="s">
        <v>41</v>
      </c>
      <c r="C55" s="48"/>
      <c r="D55" s="48"/>
      <c r="E55" s="48"/>
      <c r="F55" s="49"/>
      <c r="G55" s="50" t="s">
        <v>33</v>
      </c>
      <c r="H55" s="51" t="s">
        <v>33</v>
      </c>
      <c r="I55" s="52" t="s">
        <v>33</v>
      </c>
      <c r="J55" s="53" t="s">
        <v>33</v>
      </c>
      <c r="K55" s="50" t="s">
        <v>33</v>
      </c>
      <c r="L55" s="51" t="s">
        <v>33</v>
      </c>
      <c r="M55" s="52">
        <v>9</v>
      </c>
      <c r="N55" s="53">
        <v>9</v>
      </c>
      <c r="O55" s="50">
        <v>9</v>
      </c>
      <c r="P55" s="51">
        <v>9</v>
      </c>
      <c r="Q55" s="52" t="s">
        <v>33</v>
      </c>
      <c r="R55" s="53" t="s">
        <v>33</v>
      </c>
      <c r="S55" s="50" t="s">
        <v>33</v>
      </c>
      <c r="T55" s="51" t="s">
        <v>33</v>
      </c>
      <c r="U55" s="52" t="s">
        <v>33</v>
      </c>
      <c r="V55" s="53" t="s">
        <v>33</v>
      </c>
      <c r="W55" s="50" t="s">
        <v>33</v>
      </c>
      <c r="X55" s="51" t="s">
        <v>33</v>
      </c>
      <c r="Y55" s="48"/>
      <c r="Z55" s="48"/>
      <c r="AA55" s="48"/>
      <c r="AB55" s="48"/>
      <c r="AC55" s="48"/>
      <c r="AD55" s="48"/>
      <c r="AE55" s="48">
        <f t="shared" si="10"/>
        <v>4</v>
      </c>
      <c r="AF55" s="75" t="str">
        <f t="shared" si="7"/>
        <v>MARINE</v>
      </c>
      <c r="AG55" s="76"/>
      <c r="AH55" s="56">
        <f t="shared" si="8"/>
        <v>0</v>
      </c>
      <c r="AI55" s="85">
        <f t="shared" si="9"/>
        <v>7</v>
      </c>
    </row>
    <row r="56" spans="1:35" ht="14.1" customHeight="1" thickBot="1" x14ac:dyDescent="0.25">
      <c r="A56" s="46"/>
      <c r="B56" s="47" t="s">
        <v>42</v>
      </c>
      <c r="C56" s="48"/>
      <c r="D56" s="48"/>
      <c r="E56" s="48"/>
      <c r="F56" s="49"/>
      <c r="G56" s="50"/>
      <c r="H56" s="51"/>
      <c r="I56" s="52"/>
      <c r="J56" s="53"/>
      <c r="K56" s="50"/>
      <c r="L56" s="51"/>
      <c r="M56" s="52">
        <v>6</v>
      </c>
      <c r="N56" s="53">
        <v>6</v>
      </c>
      <c r="O56" s="50">
        <v>9</v>
      </c>
      <c r="P56" s="51">
        <v>9</v>
      </c>
      <c r="Q56" s="52">
        <v>5</v>
      </c>
      <c r="R56" s="53">
        <v>5</v>
      </c>
      <c r="S56" s="50">
        <v>5</v>
      </c>
      <c r="T56" s="51">
        <v>5</v>
      </c>
      <c r="U56" s="52">
        <v>5</v>
      </c>
      <c r="V56" s="53">
        <v>5</v>
      </c>
      <c r="W56" s="50">
        <v>5</v>
      </c>
      <c r="X56" s="51">
        <v>5</v>
      </c>
      <c r="Y56" s="48"/>
      <c r="Z56" s="48"/>
      <c r="AA56" s="48"/>
      <c r="AB56" s="48"/>
      <c r="AC56" s="48"/>
      <c r="AD56" s="48"/>
      <c r="AE56" s="48">
        <f t="shared" si="10"/>
        <v>2</v>
      </c>
      <c r="AF56" s="75" t="str">
        <f t="shared" si="7"/>
        <v>MARJORIE</v>
      </c>
      <c r="AG56" s="76"/>
      <c r="AH56" s="56">
        <f t="shared" si="8"/>
        <v>0</v>
      </c>
      <c r="AI56" s="85">
        <f t="shared" si="9"/>
        <v>0</v>
      </c>
    </row>
    <row r="57" spans="1:35" ht="14.1" customHeight="1" thickBot="1" x14ac:dyDescent="0.25">
      <c r="A57" s="46"/>
      <c r="B57" s="47" t="s">
        <v>43</v>
      </c>
      <c r="C57" s="48"/>
      <c r="D57" s="48"/>
      <c r="E57" s="48"/>
      <c r="F57" s="49"/>
      <c r="G57" s="50" t="s">
        <v>33</v>
      </c>
      <c r="H57" s="51" t="s">
        <v>33</v>
      </c>
      <c r="I57" s="52" t="s">
        <v>33</v>
      </c>
      <c r="J57" s="53" t="s">
        <v>33</v>
      </c>
      <c r="K57" s="50" t="s">
        <v>33</v>
      </c>
      <c r="L57" s="51" t="s">
        <v>33</v>
      </c>
      <c r="M57" s="52">
        <v>9</v>
      </c>
      <c r="N57" s="53">
        <v>9</v>
      </c>
      <c r="O57" s="50">
        <v>9</v>
      </c>
      <c r="P57" s="51">
        <v>9</v>
      </c>
      <c r="Q57" s="52" t="s">
        <v>33</v>
      </c>
      <c r="R57" s="53" t="s">
        <v>33</v>
      </c>
      <c r="S57" s="50" t="s">
        <v>33</v>
      </c>
      <c r="T57" s="51" t="s">
        <v>33</v>
      </c>
      <c r="U57" s="52" t="s">
        <v>33</v>
      </c>
      <c r="V57" s="53" t="s">
        <v>33</v>
      </c>
      <c r="W57" s="50" t="s">
        <v>33</v>
      </c>
      <c r="X57" s="51" t="s">
        <v>33</v>
      </c>
      <c r="Y57" s="48"/>
      <c r="Z57" s="48"/>
      <c r="AA57" s="48"/>
      <c r="AB57" s="48"/>
      <c r="AC57" s="48"/>
      <c r="AD57" s="59"/>
      <c r="AE57" s="48">
        <f t="shared" si="10"/>
        <v>4</v>
      </c>
      <c r="AF57" s="75" t="str">
        <f t="shared" si="7"/>
        <v>SABINE</v>
      </c>
      <c r="AG57" s="76"/>
      <c r="AH57" s="56">
        <f t="shared" si="8"/>
        <v>0</v>
      </c>
      <c r="AI57" s="85">
        <f t="shared" si="9"/>
        <v>10</v>
      </c>
    </row>
    <row r="58" spans="1:35" ht="14.1" customHeight="1" thickBot="1" x14ac:dyDescent="0.25">
      <c r="A58" s="46"/>
      <c r="B58" s="47" t="s">
        <v>75</v>
      </c>
      <c r="C58" s="48" t="s">
        <v>36</v>
      </c>
      <c r="D58" s="48"/>
      <c r="E58" s="48"/>
      <c r="F58" s="49"/>
      <c r="G58" s="50">
        <v>5</v>
      </c>
      <c r="H58" s="51">
        <v>5</v>
      </c>
      <c r="I58" s="50">
        <v>5</v>
      </c>
      <c r="J58" s="51">
        <v>5</v>
      </c>
      <c r="K58" s="50">
        <v>5</v>
      </c>
      <c r="L58" s="51">
        <v>5</v>
      </c>
      <c r="M58" s="50">
        <v>5</v>
      </c>
      <c r="N58" s="51">
        <v>5</v>
      </c>
      <c r="O58" s="50">
        <v>5</v>
      </c>
      <c r="P58" s="51">
        <v>5</v>
      </c>
      <c r="Q58" s="50">
        <v>5</v>
      </c>
      <c r="R58" s="51">
        <v>5</v>
      </c>
      <c r="S58" s="50">
        <v>5</v>
      </c>
      <c r="T58" s="51">
        <v>5</v>
      </c>
      <c r="U58" s="50">
        <v>5</v>
      </c>
      <c r="V58" s="51">
        <v>5</v>
      </c>
      <c r="W58" s="50">
        <v>5</v>
      </c>
      <c r="X58" s="51">
        <v>5</v>
      </c>
      <c r="Y58" s="48"/>
      <c r="Z58" s="48"/>
      <c r="AA58" s="48"/>
      <c r="AB58" s="48"/>
      <c r="AC58" s="48"/>
      <c r="AD58" s="59"/>
      <c r="AE58" s="128" t="str">
        <f>IF(COUNTIF(M58:P58,5)=4,"-",COUNTIF(E58:AD58,9))</f>
        <v>-</v>
      </c>
      <c r="AF58" s="75" t="s">
        <v>75</v>
      </c>
      <c r="AG58" s="76"/>
      <c r="AH58" s="56">
        <f>((COUNTIF(F58:AB58,8))+(COUNTIF(F58:AB58,1))+(COUNTIF(F58:AB58,2))+(COUNTIF(F58:AB58,3))+(COUNTIF(F58:AB58,4)))/2</f>
        <v>0</v>
      </c>
      <c r="AI58" s="85">
        <f t="shared" si="9"/>
        <v>11</v>
      </c>
    </row>
    <row r="59" spans="1:35" ht="14.1" customHeight="1" thickBot="1" x14ac:dyDescent="0.25">
      <c r="A59" s="46"/>
      <c r="B59" s="47" t="s">
        <v>44</v>
      </c>
      <c r="C59" s="48"/>
      <c r="D59" s="60"/>
      <c r="E59" s="48"/>
      <c r="F59" s="48"/>
      <c r="G59" s="50"/>
      <c r="H59" s="51"/>
      <c r="I59" s="52"/>
      <c r="J59" s="53"/>
      <c r="K59" s="50"/>
      <c r="L59" s="51"/>
      <c r="M59" s="52">
        <v>9</v>
      </c>
      <c r="N59" s="53">
        <v>9</v>
      </c>
      <c r="O59" s="50">
        <v>9</v>
      </c>
      <c r="P59" s="51">
        <v>9</v>
      </c>
      <c r="Q59" s="52"/>
      <c r="R59" s="53"/>
      <c r="S59" s="50"/>
      <c r="T59" s="51"/>
      <c r="U59" s="52"/>
      <c r="V59" s="53"/>
      <c r="W59" s="50"/>
      <c r="X59" s="51"/>
      <c r="Y59" s="48"/>
      <c r="Z59" s="48"/>
      <c r="AA59" s="48"/>
      <c r="AB59" s="48"/>
      <c r="AC59" s="48"/>
      <c r="AD59" s="59"/>
      <c r="AE59" s="48">
        <f t="shared" si="10"/>
        <v>4</v>
      </c>
      <c r="AF59" s="75" t="str">
        <f>AF38</f>
        <v>VIOLAINE</v>
      </c>
      <c r="AG59" s="76"/>
      <c r="AH59" s="56">
        <f t="shared" si="8"/>
        <v>0</v>
      </c>
      <c r="AI59" s="85">
        <f t="shared" si="9"/>
        <v>13.5</v>
      </c>
    </row>
    <row r="60" spans="1:35" ht="14.1" customHeight="1" thickBot="1" x14ac:dyDescent="0.25">
      <c r="A60" s="46"/>
      <c r="B60" s="62" t="s">
        <v>76</v>
      </c>
      <c r="C60" s="48" t="s">
        <v>36</v>
      </c>
      <c r="D60" s="60"/>
      <c r="E60" s="48"/>
      <c r="F60" s="48"/>
      <c r="G60" s="50">
        <v>5</v>
      </c>
      <c r="H60" s="51">
        <v>5</v>
      </c>
      <c r="I60" s="52">
        <v>5</v>
      </c>
      <c r="J60" s="53">
        <v>5</v>
      </c>
      <c r="K60" s="50">
        <v>5</v>
      </c>
      <c r="L60" s="51">
        <v>5</v>
      </c>
      <c r="M60" s="52">
        <v>5</v>
      </c>
      <c r="N60" s="53">
        <v>5</v>
      </c>
      <c r="O60" s="50">
        <v>5</v>
      </c>
      <c r="P60" s="51">
        <v>5</v>
      </c>
      <c r="Q60" s="52">
        <v>5</v>
      </c>
      <c r="R60" s="53">
        <v>5</v>
      </c>
      <c r="S60" s="50">
        <v>5</v>
      </c>
      <c r="T60" s="51">
        <v>5</v>
      </c>
      <c r="U60" s="52">
        <v>5</v>
      </c>
      <c r="V60" s="53">
        <v>5</v>
      </c>
      <c r="W60" s="50">
        <v>5</v>
      </c>
      <c r="X60" s="51">
        <v>5</v>
      </c>
      <c r="Y60" s="48"/>
      <c r="Z60" s="48"/>
      <c r="AA60" s="48"/>
      <c r="AB60" s="48"/>
      <c r="AC60" s="48"/>
      <c r="AD60" s="59"/>
      <c r="AE60" s="48" t="str">
        <f t="shared" si="10"/>
        <v>-</v>
      </c>
      <c r="AF60" s="75" t="str">
        <f>AF39</f>
        <v>Lucas</v>
      </c>
      <c r="AG60" s="76"/>
      <c r="AH60" s="56">
        <f t="shared" si="8"/>
        <v>0</v>
      </c>
      <c r="AI60" s="85">
        <f t="shared" si="9"/>
        <v>19</v>
      </c>
    </row>
    <row r="61" spans="1:35" ht="12" customHeight="1" thickBot="1" x14ac:dyDescent="0.25">
      <c r="A61" s="46"/>
      <c r="B61" s="62" t="s">
        <v>20</v>
      </c>
      <c r="C61" s="48" t="s">
        <v>36</v>
      </c>
      <c r="D61" s="48"/>
      <c r="E61" s="48"/>
      <c r="F61" s="48"/>
      <c r="G61" s="50">
        <v>5</v>
      </c>
      <c r="H61" s="51">
        <v>5</v>
      </c>
      <c r="I61" s="52">
        <v>5</v>
      </c>
      <c r="J61" s="53">
        <v>5</v>
      </c>
      <c r="K61" s="50">
        <v>5</v>
      </c>
      <c r="L61" s="51">
        <v>5</v>
      </c>
      <c r="M61" s="52">
        <v>5</v>
      </c>
      <c r="N61" s="53">
        <v>5</v>
      </c>
      <c r="O61" s="50">
        <v>5</v>
      </c>
      <c r="P61" s="51">
        <v>5</v>
      </c>
      <c r="Q61" s="52">
        <v>5</v>
      </c>
      <c r="R61" s="53">
        <v>5</v>
      </c>
      <c r="S61" s="50">
        <v>5</v>
      </c>
      <c r="T61" s="51">
        <v>5</v>
      </c>
      <c r="U61" s="52">
        <v>5</v>
      </c>
      <c r="V61" s="53">
        <v>5</v>
      </c>
      <c r="W61" s="50">
        <v>5</v>
      </c>
      <c r="X61" s="51">
        <v>5</v>
      </c>
      <c r="Y61" s="48"/>
      <c r="Z61" s="48"/>
      <c r="AA61" s="48"/>
      <c r="AB61" s="48"/>
      <c r="AC61" s="48"/>
      <c r="AD61" s="48"/>
      <c r="AE61" s="48" t="str">
        <f t="shared" si="10"/>
        <v>-</v>
      </c>
      <c r="AF61" s="75" t="str">
        <f>AF40</f>
        <v>Emeline</v>
      </c>
      <c r="AG61" s="76"/>
      <c r="AH61" s="56">
        <f t="shared" si="8"/>
        <v>0</v>
      </c>
      <c r="AI61" s="85">
        <f t="shared" si="9"/>
        <v>7</v>
      </c>
    </row>
    <row r="62" spans="1:35" ht="12" customHeight="1" x14ac:dyDescent="0.2">
      <c r="A62" s="46"/>
      <c r="B62" s="62" t="s">
        <v>45</v>
      </c>
      <c r="C62" s="48" t="s">
        <v>36</v>
      </c>
      <c r="D62" s="48"/>
      <c r="E62" s="48"/>
      <c r="F62" s="48"/>
      <c r="G62" s="50">
        <v>5</v>
      </c>
      <c r="H62" s="51">
        <v>5</v>
      </c>
      <c r="I62" s="52">
        <v>5</v>
      </c>
      <c r="J62" s="53">
        <v>5</v>
      </c>
      <c r="K62" s="50">
        <v>5</v>
      </c>
      <c r="L62" s="51">
        <v>5</v>
      </c>
      <c r="M62" s="52">
        <v>5</v>
      </c>
      <c r="N62" s="53">
        <v>5</v>
      </c>
      <c r="O62" s="50">
        <v>5</v>
      </c>
      <c r="P62" s="51">
        <v>5</v>
      </c>
      <c r="Q62" s="52">
        <v>5</v>
      </c>
      <c r="R62" s="53">
        <v>5</v>
      </c>
      <c r="S62" s="50">
        <v>5</v>
      </c>
      <c r="T62" s="51">
        <v>5</v>
      </c>
      <c r="U62" s="52">
        <v>5</v>
      </c>
      <c r="V62" s="53">
        <v>5</v>
      </c>
      <c r="W62" s="50">
        <v>5</v>
      </c>
      <c r="X62" s="51">
        <v>5</v>
      </c>
      <c r="Y62" s="48"/>
      <c r="Z62" s="48"/>
      <c r="AA62" s="48"/>
      <c r="AB62" s="48"/>
      <c r="AC62" s="48"/>
      <c r="AD62" s="48"/>
      <c r="AE62" s="48" t="str">
        <f t="shared" si="10"/>
        <v>-</v>
      </c>
      <c r="AF62" s="75" t="str">
        <f>AF41</f>
        <v>Raphaël</v>
      </c>
      <c r="AG62" s="76"/>
      <c r="AH62" s="56">
        <f t="shared" si="8"/>
        <v>0</v>
      </c>
      <c r="AI62" s="85">
        <f t="shared" si="9"/>
        <v>0</v>
      </c>
    </row>
    <row r="63" spans="1:35" ht="12" customHeight="1" x14ac:dyDescent="0.2">
      <c r="B63" s="47"/>
      <c r="C63" s="63"/>
      <c r="D63" s="63"/>
      <c r="E63" s="63"/>
      <c r="F63" s="63"/>
      <c r="G63" s="64" t="str">
        <f>"PR"&amp;((COUNTIF(G48:H62,1)/2))</f>
        <v>PR0</v>
      </c>
      <c r="H63" s="64" t="str">
        <f>"EPN"&amp;((COUNTIF(G48:H62,2)/2))</f>
        <v>EPN0</v>
      </c>
      <c r="I63" s="64" t="str">
        <f>"PR"&amp;((COUNTIF(I48:J62,1)/2))</f>
        <v>PR0</v>
      </c>
      <c r="J63" s="64" t="str">
        <f>"EPN"&amp;((COUNTIF(I48:J62,2)/2))</f>
        <v>EPN0</v>
      </c>
      <c r="K63" s="64" t="str">
        <f>"PR"&amp;((COUNTIF(K48:L62,1)/2))</f>
        <v>PR0</v>
      </c>
      <c r="L63" s="64" t="str">
        <f>"EPN"&amp;((COUNTIF(K48:L62,2)/2))</f>
        <v>EPN0</v>
      </c>
      <c r="M63" s="64" t="str">
        <f>"PR"&amp;((COUNTIF(M48:N62,1)/2))</f>
        <v>PR0</v>
      </c>
      <c r="N63" s="64" t="str">
        <f>"EPN"&amp;((COUNTIF(M48:N62,2)/2))</f>
        <v>EPN0</v>
      </c>
      <c r="O63" s="64" t="str">
        <f>"PR"&amp;((COUNTIF(O48:P62,1)/2))</f>
        <v>PR0</v>
      </c>
      <c r="P63" s="64" t="str">
        <f>"EPN"&amp;((COUNTIF(O48:P62,2)/2))</f>
        <v>EPN0</v>
      </c>
      <c r="Q63" s="64" t="str">
        <f>"PR"&amp;((COUNTIF(Q48:R62,1)/2))</f>
        <v>PR0</v>
      </c>
      <c r="R63" s="64" t="str">
        <f>"EPN"&amp;((COUNTIF(Q48:R62,2)/2))</f>
        <v>EPN0</v>
      </c>
      <c r="S63" s="64" t="str">
        <f>"PR"&amp;((COUNTIF(S48:T62,1)/2))</f>
        <v>PR0</v>
      </c>
      <c r="T63" s="64" t="str">
        <f>"EPN"&amp;((COUNTIF(S48:T62,2)/2))</f>
        <v>EPN0</v>
      </c>
      <c r="U63" s="64" t="str">
        <f>"PR"&amp;((COUNTIF(U48:V62,1)/2))</f>
        <v>PR0</v>
      </c>
      <c r="V63" s="64" t="str">
        <f>"EPN"&amp;((COUNTIF(U48:V62,2)/2))</f>
        <v>EPN0</v>
      </c>
      <c r="W63" s="64" t="str">
        <f>"PR"&amp;((COUNTIF(W48:X62,1)/2))</f>
        <v>PR0</v>
      </c>
      <c r="X63" s="64" t="str">
        <f>"EPN"&amp;((COUNTIF(W48:X62,2)/2))</f>
        <v>EPN0</v>
      </c>
      <c r="Y63" s="63"/>
      <c r="Z63" s="63"/>
      <c r="AA63" s="63"/>
      <c r="AB63" s="63"/>
      <c r="AC63" s="63"/>
      <c r="AD63" s="63"/>
      <c r="AF63" s="77"/>
      <c r="AG63" s="77"/>
      <c r="AH63" s="65">
        <f>SUM(AH48:AH62)</f>
        <v>0</v>
      </c>
      <c r="AI63" s="65">
        <f>IF(AH63="","",AI42+AH63)</f>
        <v>60</v>
      </c>
    </row>
    <row r="64" spans="1:35" ht="10.5" customHeight="1" x14ac:dyDescent="0.2">
      <c r="C64" s="140"/>
      <c r="D64" s="140"/>
      <c r="E64" s="140"/>
      <c r="F64" s="140"/>
      <c r="G64" s="135">
        <f>COUNTIF(G48:H62,1)/2+COUNTIF(G48:H62,2)/2</f>
        <v>0</v>
      </c>
      <c r="H64" s="136"/>
      <c r="I64" s="135">
        <f>COUNTIF(I48:J62,1)/2+COUNTIF(I48:J62,2)/2</f>
        <v>0</v>
      </c>
      <c r="J64" s="136"/>
      <c r="K64" s="135">
        <f>COUNTIF(K48:L62,1)/2+COUNTIF(K48:L62,2)/2</f>
        <v>0</v>
      </c>
      <c r="L64" s="136"/>
      <c r="M64" s="135">
        <f>COUNTIF(M48:N62,1)/2+COUNTIF(M48:N62,2)/2</f>
        <v>0</v>
      </c>
      <c r="N64" s="136"/>
      <c r="O64" s="135">
        <f>COUNTIF(O48:P62,1)/2+COUNTIF(O48:P62,2)/2</f>
        <v>0</v>
      </c>
      <c r="P64" s="136"/>
      <c r="Q64" s="135">
        <f>COUNTIF(Q48:R62,1)/2+COUNTIF(Q48:R62,2)/2</f>
        <v>0</v>
      </c>
      <c r="R64" s="136"/>
      <c r="S64" s="135">
        <f>COUNTIF(S48:T62,1)/2+COUNTIF(S48:T62,2)/2</f>
        <v>0</v>
      </c>
      <c r="T64" s="136"/>
      <c r="U64" s="135">
        <f>COUNTIF(U48:V62,1)/2+COUNTIF(U48:V62,2)/2</f>
        <v>0</v>
      </c>
      <c r="V64" s="136"/>
      <c r="W64" s="135">
        <f>COUNTIF(W48:X62,1)/2+COUNTIF(W48:X62,2)/2</f>
        <v>0</v>
      </c>
      <c r="X64" s="136"/>
      <c r="Y64" s="140"/>
      <c r="Z64" s="140"/>
      <c r="AA64" s="140"/>
      <c r="AB64" s="140"/>
      <c r="AC64" s="140"/>
      <c r="AD64" s="140"/>
      <c r="AH64" s="74"/>
      <c r="AI64" s="74"/>
    </row>
    <row r="65" spans="1:35" s="58" customFormat="1" ht="13.5" customHeight="1" x14ac:dyDescent="0.2">
      <c r="B65" s="123"/>
      <c r="C65" s="123"/>
      <c r="D65" s="129"/>
      <c r="E65" s="129"/>
      <c r="F65" s="129" t="s">
        <v>57</v>
      </c>
      <c r="G65" s="129"/>
      <c r="H65" s="129" t="s">
        <v>58</v>
      </c>
      <c r="I65" s="129"/>
      <c r="J65" s="129" t="s">
        <v>46</v>
      </c>
      <c r="K65" s="129"/>
      <c r="L65" s="129" t="s">
        <v>47</v>
      </c>
      <c r="M65" s="129"/>
      <c r="N65" s="129" t="s">
        <v>48</v>
      </c>
      <c r="O65" s="129"/>
      <c r="P65" s="129" t="s">
        <v>49</v>
      </c>
      <c r="Q65" s="129"/>
      <c r="R65" s="129" t="s">
        <v>50</v>
      </c>
      <c r="S65" s="129"/>
      <c r="T65" s="129" t="s">
        <v>51</v>
      </c>
      <c r="U65" s="129"/>
      <c r="V65" s="129" t="s">
        <v>52</v>
      </c>
      <c r="W65" s="129"/>
      <c r="X65" s="129" t="s">
        <v>53</v>
      </c>
      <c r="Y65" s="129"/>
      <c r="Z65" s="129"/>
      <c r="AA65" s="129"/>
      <c r="AB65" s="129"/>
      <c r="AC65" s="129"/>
      <c r="AD65" s="67"/>
      <c r="AE65" s="67"/>
      <c r="AF65" s="68"/>
      <c r="AG65" s="68"/>
    </row>
    <row r="66" spans="1:35" ht="3.75" customHeight="1" thickBot="1" x14ac:dyDescent="0.4">
      <c r="A66" s="69"/>
      <c r="B66" s="69"/>
      <c r="C66" s="69"/>
      <c r="D66" s="69"/>
      <c r="E66" s="70"/>
      <c r="F66" s="70"/>
      <c r="G66" s="70"/>
      <c r="H66" s="70"/>
      <c r="I66" s="127"/>
      <c r="J66" s="127"/>
      <c r="K66" s="127"/>
      <c r="L66" s="127"/>
      <c r="M66" s="127"/>
      <c r="N66" s="127"/>
      <c r="O66" s="72"/>
      <c r="P66" s="73"/>
      <c r="Q66" s="73"/>
      <c r="R66" s="73"/>
      <c r="AH66" s="74"/>
      <c r="AI66" s="74"/>
    </row>
    <row r="67" spans="1:35" s="42" customFormat="1" ht="24" thickBot="1" x14ac:dyDescent="0.4">
      <c r="B67" s="43"/>
      <c r="C67" s="150" t="s">
        <v>59</v>
      </c>
      <c r="D67" s="150"/>
      <c r="E67" s="150"/>
      <c r="F67" s="150"/>
      <c r="G67" s="150"/>
      <c r="H67" s="142">
        <f>H46+1</f>
        <v>43679</v>
      </c>
      <c r="I67" s="142"/>
      <c r="J67" s="143" t="s">
        <v>84</v>
      </c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F67" s="151" t="s">
        <v>29</v>
      </c>
      <c r="AG67" s="152"/>
      <c r="AH67" s="44" t="s">
        <v>30</v>
      </c>
      <c r="AI67" s="44" t="s">
        <v>31</v>
      </c>
    </row>
    <row r="68" spans="1:35" ht="3.75" customHeight="1" thickBot="1" x14ac:dyDescent="0.25">
      <c r="AH68" s="74"/>
      <c r="AI68" s="74"/>
    </row>
    <row r="69" spans="1:35" ht="14.1" customHeight="1" thickBot="1" x14ac:dyDescent="0.25">
      <c r="A69" s="46"/>
      <c r="B69" s="47" t="s">
        <v>32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50">
        <v>1</v>
      </c>
      <c r="N69" s="53">
        <v>1</v>
      </c>
      <c r="O69" s="50">
        <v>9</v>
      </c>
      <c r="P69" s="51">
        <v>9</v>
      </c>
      <c r="Q69" s="50" t="s">
        <v>33</v>
      </c>
      <c r="R69" s="51" t="s">
        <v>33</v>
      </c>
      <c r="S69" s="50">
        <v>1</v>
      </c>
      <c r="T69" s="51">
        <v>1</v>
      </c>
      <c r="U69" s="50">
        <v>1</v>
      </c>
      <c r="V69" s="51">
        <v>1</v>
      </c>
      <c r="W69" s="50" t="s">
        <v>33</v>
      </c>
      <c r="X69" s="51" t="s">
        <v>33</v>
      </c>
      <c r="Y69" s="107">
        <v>5</v>
      </c>
      <c r="Z69" s="108">
        <v>5</v>
      </c>
      <c r="AA69" s="48"/>
      <c r="AB69" s="48"/>
      <c r="AC69" s="48"/>
      <c r="AD69" s="48"/>
      <c r="AE69" s="48">
        <f>IF(COUNTIF(M69:P69,5)=4,"-",COUNTIF(E69:AD69,9))</f>
        <v>2</v>
      </c>
      <c r="AF69" s="75" t="str">
        <f t="shared" ref="AF69:AF78" si="11">AF48</f>
        <v>BRUNO</v>
      </c>
      <c r="AG69" s="76"/>
      <c r="AH69" s="56">
        <f t="shared" ref="AH69:AH83" si="12">((COUNTIF(F69:AB69,8))+(COUNTIF(F69:AB69,1))+(COUNTIF(F69:AB69,2))+(COUNTIF(F69:AB69,3))+(COUNTIF(F69:AB69,4)))/2</f>
        <v>3</v>
      </c>
      <c r="AI69" s="85">
        <f t="shared" ref="AI69:AI83" si="13">AH5+AH27+AH48+AH69+AH90</f>
        <v>12</v>
      </c>
    </row>
    <row r="70" spans="1:35" ht="14.1" customHeight="1" thickBot="1" x14ac:dyDescent="0.25">
      <c r="A70" s="46"/>
      <c r="B70" s="47" t="s">
        <v>34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50">
        <v>5</v>
      </c>
      <c r="N70" s="53">
        <v>5</v>
      </c>
      <c r="O70" s="50">
        <v>5</v>
      </c>
      <c r="P70" s="53">
        <v>5</v>
      </c>
      <c r="Q70" s="50">
        <v>5</v>
      </c>
      <c r="R70" s="53">
        <v>5</v>
      </c>
      <c r="S70" s="50">
        <v>5</v>
      </c>
      <c r="T70" s="53">
        <v>5</v>
      </c>
      <c r="U70" s="50">
        <v>5</v>
      </c>
      <c r="V70" s="53">
        <v>5</v>
      </c>
      <c r="W70" s="50">
        <v>5</v>
      </c>
      <c r="X70" s="53">
        <v>5</v>
      </c>
      <c r="Y70" s="50">
        <v>5</v>
      </c>
      <c r="Z70" s="53">
        <v>5</v>
      </c>
      <c r="AA70" s="48"/>
      <c r="AB70" s="48"/>
      <c r="AC70" s="48"/>
      <c r="AD70" s="48"/>
      <c r="AE70" s="48" t="str">
        <f t="shared" ref="AE70:AE83" si="14">IF(COUNTIF(M70:P70,5)=4,"-",COUNTIF(E70:AD70,9))</f>
        <v>-</v>
      </c>
      <c r="AF70" s="75" t="str">
        <f t="shared" si="11"/>
        <v>CHRISTINE</v>
      </c>
      <c r="AG70" s="76"/>
      <c r="AH70" s="56">
        <f t="shared" si="12"/>
        <v>0</v>
      </c>
      <c r="AI70" s="85">
        <f t="shared" si="13"/>
        <v>0</v>
      </c>
    </row>
    <row r="71" spans="1:35" ht="14.1" customHeight="1" thickBot="1" x14ac:dyDescent="0.25">
      <c r="A71" s="46"/>
      <c r="B71" s="47" t="s">
        <v>35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50">
        <v>9</v>
      </c>
      <c r="N71" s="53">
        <v>9</v>
      </c>
      <c r="O71" s="50" t="s">
        <v>33</v>
      </c>
      <c r="P71" s="51" t="s">
        <v>33</v>
      </c>
      <c r="Q71" s="50" t="s">
        <v>33</v>
      </c>
      <c r="R71" s="51" t="s">
        <v>33</v>
      </c>
      <c r="S71" s="50" t="s">
        <v>33</v>
      </c>
      <c r="T71" s="51" t="s">
        <v>33</v>
      </c>
      <c r="U71" s="50" t="s">
        <v>33</v>
      </c>
      <c r="V71" s="51" t="s">
        <v>33</v>
      </c>
      <c r="W71" s="50">
        <v>1</v>
      </c>
      <c r="X71" s="51">
        <v>1</v>
      </c>
      <c r="Y71" s="107">
        <v>1</v>
      </c>
      <c r="Z71" s="108">
        <v>1</v>
      </c>
      <c r="AA71" s="48"/>
      <c r="AB71" s="48"/>
      <c r="AC71" s="48"/>
      <c r="AD71" s="48"/>
      <c r="AE71" s="48">
        <f t="shared" si="14"/>
        <v>2</v>
      </c>
      <c r="AF71" s="75" t="str">
        <f t="shared" si="11"/>
        <v>CORINNE</v>
      </c>
      <c r="AG71" s="76"/>
      <c r="AH71" s="56">
        <f t="shared" si="12"/>
        <v>2</v>
      </c>
      <c r="AI71" s="85">
        <f t="shared" si="13"/>
        <v>4</v>
      </c>
    </row>
    <row r="72" spans="1:35" ht="14.1" customHeight="1" thickBot="1" x14ac:dyDescent="0.25">
      <c r="A72" s="46"/>
      <c r="B72" s="47" t="s">
        <v>37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50">
        <v>5</v>
      </c>
      <c r="N72" s="53">
        <v>5</v>
      </c>
      <c r="O72" s="50">
        <v>5</v>
      </c>
      <c r="P72" s="53">
        <v>5</v>
      </c>
      <c r="Q72" s="50">
        <v>5</v>
      </c>
      <c r="R72" s="53">
        <v>5</v>
      </c>
      <c r="S72" s="50">
        <v>5</v>
      </c>
      <c r="T72" s="53">
        <v>5</v>
      </c>
      <c r="U72" s="50">
        <v>5</v>
      </c>
      <c r="V72" s="53">
        <v>5</v>
      </c>
      <c r="W72" s="50">
        <v>5</v>
      </c>
      <c r="X72" s="53">
        <v>5</v>
      </c>
      <c r="Y72" s="50">
        <v>5</v>
      </c>
      <c r="Z72" s="53">
        <v>5</v>
      </c>
      <c r="AA72" s="48"/>
      <c r="AB72" s="48"/>
      <c r="AC72" s="48"/>
      <c r="AD72" s="48"/>
      <c r="AE72" s="48" t="str">
        <f t="shared" si="14"/>
        <v>-</v>
      </c>
      <c r="AF72" s="75" t="str">
        <f t="shared" si="11"/>
        <v>FABIEN</v>
      </c>
      <c r="AG72" s="76"/>
      <c r="AH72" s="56">
        <f t="shared" si="12"/>
        <v>0</v>
      </c>
      <c r="AI72" s="85">
        <f t="shared" si="13"/>
        <v>5</v>
      </c>
    </row>
    <row r="73" spans="1:35" ht="14.1" customHeight="1" thickBot="1" x14ac:dyDescent="0.25">
      <c r="A73" s="46"/>
      <c r="B73" s="47" t="s">
        <v>38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50">
        <v>1</v>
      </c>
      <c r="N73" s="53">
        <v>1</v>
      </c>
      <c r="O73" s="50">
        <v>9</v>
      </c>
      <c r="P73" s="51">
        <v>9</v>
      </c>
      <c r="Q73" s="50"/>
      <c r="R73" s="51"/>
      <c r="S73" s="50" t="s">
        <v>33</v>
      </c>
      <c r="T73" s="51" t="s">
        <v>33</v>
      </c>
      <c r="U73" s="50">
        <v>1</v>
      </c>
      <c r="V73" s="51">
        <v>1</v>
      </c>
      <c r="W73" s="50" t="s">
        <v>33</v>
      </c>
      <c r="X73" s="51" t="s">
        <v>33</v>
      </c>
      <c r="Y73" s="107">
        <v>5</v>
      </c>
      <c r="Z73" s="108">
        <v>5</v>
      </c>
      <c r="AA73" s="48"/>
      <c r="AB73" s="48"/>
      <c r="AC73" s="48"/>
      <c r="AD73" s="48"/>
      <c r="AE73" s="48">
        <f t="shared" si="14"/>
        <v>2</v>
      </c>
      <c r="AF73" s="75" t="str">
        <f t="shared" si="11"/>
        <v>FLORINE</v>
      </c>
      <c r="AG73" s="76"/>
      <c r="AH73" s="56">
        <f t="shared" si="12"/>
        <v>2</v>
      </c>
      <c r="AI73" s="85">
        <f t="shared" si="13"/>
        <v>13</v>
      </c>
    </row>
    <row r="74" spans="1:35" ht="14.1" customHeight="1" thickBot="1" x14ac:dyDescent="0.25">
      <c r="A74" s="46"/>
      <c r="B74" s="47" t="s">
        <v>39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50">
        <v>9</v>
      </c>
      <c r="N74" s="53">
        <v>9</v>
      </c>
      <c r="O74" s="50" t="s">
        <v>33</v>
      </c>
      <c r="P74" s="51" t="s">
        <v>33</v>
      </c>
      <c r="Q74" s="50" t="s">
        <v>33</v>
      </c>
      <c r="R74" s="51" t="s">
        <v>33</v>
      </c>
      <c r="S74" s="50" t="s">
        <v>33</v>
      </c>
      <c r="T74" s="51" t="s">
        <v>33</v>
      </c>
      <c r="U74" s="50" t="s">
        <v>33</v>
      </c>
      <c r="V74" s="51" t="s">
        <v>33</v>
      </c>
      <c r="W74" s="50">
        <v>1</v>
      </c>
      <c r="X74" s="51">
        <v>1</v>
      </c>
      <c r="Y74" s="107">
        <v>1</v>
      </c>
      <c r="Z74" s="108">
        <v>1</v>
      </c>
      <c r="AA74" s="48"/>
      <c r="AB74" s="48"/>
      <c r="AC74" s="48"/>
      <c r="AD74" s="48"/>
      <c r="AE74" s="48">
        <f t="shared" si="14"/>
        <v>2</v>
      </c>
      <c r="AF74" s="75" t="str">
        <f t="shared" si="11"/>
        <v>LAURIE</v>
      </c>
      <c r="AG74" s="76"/>
      <c r="AH74" s="56">
        <f t="shared" si="12"/>
        <v>2</v>
      </c>
      <c r="AI74" s="85">
        <f t="shared" si="13"/>
        <v>10</v>
      </c>
    </row>
    <row r="75" spans="1:35" ht="14.1" customHeight="1" thickBot="1" x14ac:dyDescent="0.25">
      <c r="A75" s="46"/>
      <c r="B75" s="47" t="s">
        <v>40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50">
        <v>9</v>
      </c>
      <c r="N75" s="53">
        <v>9</v>
      </c>
      <c r="O75" s="50"/>
      <c r="P75" s="51" t="s">
        <v>33</v>
      </c>
      <c r="Q75" s="50">
        <v>1</v>
      </c>
      <c r="R75" s="51">
        <v>1</v>
      </c>
      <c r="S75" s="50">
        <v>1</v>
      </c>
      <c r="T75" s="51">
        <v>1</v>
      </c>
      <c r="U75" s="50" t="s">
        <v>33</v>
      </c>
      <c r="V75" s="51" t="s">
        <v>33</v>
      </c>
      <c r="W75" s="50" t="s">
        <v>33</v>
      </c>
      <c r="X75" s="51" t="s">
        <v>33</v>
      </c>
      <c r="Y75" s="107">
        <v>5</v>
      </c>
      <c r="Z75" s="108">
        <v>5</v>
      </c>
      <c r="AA75" s="48"/>
      <c r="AB75" s="48"/>
      <c r="AC75" s="48"/>
      <c r="AD75" s="48"/>
      <c r="AE75" s="48">
        <f t="shared" si="14"/>
        <v>2</v>
      </c>
      <c r="AF75" s="75" t="str">
        <f t="shared" si="11"/>
        <v>MARIE-ANGE</v>
      </c>
      <c r="AG75" s="76"/>
      <c r="AH75" s="56">
        <f t="shared" si="12"/>
        <v>2</v>
      </c>
      <c r="AI75" s="85">
        <f t="shared" si="13"/>
        <v>13</v>
      </c>
    </row>
    <row r="76" spans="1:35" ht="14.1" customHeight="1" thickBot="1" x14ac:dyDescent="0.25">
      <c r="A76" s="46"/>
      <c r="B76" s="47" t="s">
        <v>41</v>
      </c>
      <c r="C76" s="48"/>
      <c r="D76" s="48"/>
      <c r="E76" s="48"/>
      <c r="F76" s="48"/>
      <c r="G76" s="48"/>
      <c r="H76" s="48"/>
      <c r="I76" s="48"/>
      <c r="J76" s="48"/>
      <c r="K76" s="48"/>
      <c r="L76" s="49"/>
      <c r="M76" s="50">
        <v>2</v>
      </c>
      <c r="N76" s="53">
        <v>2</v>
      </c>
      <c r="O76" s="50">
        <v>9</v>
      </c>
      <c r="P76" s="51">
        <v>9</v>
      </c>
      <c r="Q76" s="50" t="s">
        <v>33</v>
      </c>
      <c r="R76" s="51" t="s">
        <v>33</v>
      </c>
      <c r="S76" s="50">
        <v>2</v>
      </c>
      <c r="T76" s="51">
        <v>2</v>
      </c>
      <c r="U76" s="50">
        <v>2</v>
      </c>
      <c r="V76" s="51">
        <v>2</v>
      </c>
      <c r="W76" s="50" t="s">
        <v>33</v>
      </c>
      <c r="X76" s="51" t="s">
        <v>33</v>
      </c>
      <c r="Y76" s="107" t="s">
        <v>33</v>
      </c>
      <c r="Z76" s="108" t="s">
        <v>33</v>
      </c>
      <c r="AA76" s="48"/>
      <c r="AB76" s="48"/>
      <c r="AC76" s="48"/>
      <c r="AD76" s="48"/>
      <c r="AE76" s="48">
        <f t="shared" si="14"/>
        <v>2</v>
      </c>
      <c r="AF76" s="75" t="str">
        <f t="shared" si="11"/>
        <v>MARINE</v>
      </c>
      <c r="AG76" s="76"/>
      <c r="AH76" s="56">
        <f t="shared" si="12"/>
        <v>3</v>
      </c>
      <c r="AI76" s="85">
        <f t="shared" si="13"/>
        <v>7</v>
      </c>
    </row>
    <row r="77" spans="1:35" ht="14.1" customHeight="1" thickBot="1" x14ac:dyDescent="0.25">
      <c r="A77" s="46"/>
      <c r="B77" s="47" t="s">
        <v>42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52">
        <v>6</v>
      </c>
      <c r="N77" s="53">
        <v>6</v>
      </c>
      <c r="O77" s="50">
        <v>9</v>
      </c>
      <c r="P77" s="51">
        <v>9</v>
      </c>
      <c r="Q77" s="50">
        <v>5</v>
      </c>
      <c r="R77" s="51">
        <v>5</v>
      </c>
      <c r="S77" s="50">
        <v>5</v>
      </c>
      <c r="T77" s="51">
        <v>5</v>
      </c>
      <c r="U77" s="50">
        <v>5</v>
      </c>
      <c r="V77" s="51">
        <v>5</v>
      </c>
      <c r="W77" s="50">
        <v>5</v>
      </c>
      <c r="X77" s="51">
        <v>5</v>
      </c>
      <c r="Y77" s="107">
        <v>5</v>
      </c>
      <c r="Z77" s="108">
        <v>5</v>
      </c>
      <c r="AA77" s="48"/>
      <c r="AB77" s="48"/>
      <c r="AC77" s="48"/>
      <c r="AD77" s="48"/>
      <c r="AE77" s="48">
        <f t="shared" si="14"/>
        <v>2</v>
      </c>
      <c r="AF77" s="75" t="str">
        <f t="shared" si="11"/>
        <v>MARJORIE</v>
      </c>
      <c r="AG77" s="76"/>
      <c r="AH77" s="56">
        <f t="shared" si="12"/>
        <v>0</v>
      </c>
      <c r="AI77" s="85">
        <f t="shared" si="13"/>
        <v>0</v>
      </c>
    </row>
    <row r="78" spans="1:35" ht="14.1" customHeight="1" thickBot="1" x14ac:dyDescent="0.25">
      <c r="A78" s="46"/>
      <c r="B78" s="47" t="s">
        <v>43</v>
      </c>
      <c r="C78" s="48"/>
      <c r="D78" s="48"/>
      <c r="E78" s="48"/>
      <c r="F78" s="48"/>
      <c r="G78" s="48"/>
      <c r="H78" s="48"/>
      <c r="I78" s="48"/>
      <c r="J78" s="48"/>
      <c r="K78" s="48"/>
      <c r="L78" s="49"/>
      <c r="M78" s="50">
        <v>9</v>
      </c>
      <c r="N78" s="53">
        <v>9</v>
      </c>
      <c r="O78" s="50">
        <v>1</v>
      </c>
      <c r="P78" s="51">
        <v>1</v>
      </c>
      <c r="Q78" s="50">
        <v>1</v>
      </c>
      <c r="R78" s="51">
        <v>1</v>
      </c>
      <c r="S78" s="50" t="s">
        <v>33</v>
      </c>
      <c r="T78" s="51" t="s">
        <v>33</v>
      </c>
      <c r="U78" s="50" t="s">
        <v>33</v>
      </c>
      <c r="V78" s="51" t="s">
        <v>33</v>
      </c>
      <c r="W78" s="50">
        <v>2</v>
      </c>
      <c r="X78" s="51">
        <v>2</v>
      </c>
      <c r="Y78" s="107">
        <v>2</v>
      </c>
      <c r="Z78" s="108">
        <v>2</v>
      </c>
      <c r="AA78" s="48"/>
      <c r="AB78" s="48"/>
      <c r="AC78" s="48"/>
      <c r="AD78" s="48"/>
      <c r="AE78" s="48">
        <f t="shared" si="14"/>
        <v>2</v>
      </c>
      <c r="AF78" s="75" t="str">
        <f t="shared" si="11"/>
        <v>SABINE</v>
      </c>
      <c r="AG78" s="76"/>
      <c r="AH78" s="56">
        <f t="shared" si="12"/>
        <v>4</v>
      </c>
      <c r="AI78" s="85">
        <f t="shared" si="13"/>
        <v>10</v>
      </c>
    </row>
    <row r="79" spans="1:35" ht="14.1" customHeight="1" thickBot="1" x14ac:dyDescent="0.25">
      <c r="A79" s="46"/>
      <c r="B79" s="47" t="s">
        <v>75</v>
      </c>
      <c r="C79" s="48" t="s">
        <v>36</v>
      </c>
      <c r="D79" s="48"/>
      <c r="E79" s="48"/>
      <c r="F79" s="48"/>
      <c r="G79" s="48"/>
      <c r="H79" s="48"/>
      <c r="I79" s="48"/>
      <c r="J79" s="48"/>
      <c r="K79" s="48"/>
      <c r="L79" s="49"/>
      <c r="M79" s="50">
        <v>5</v>
      </c>
      <c r="N79" s="53">
        <v>5</v>
      </c>
      <c r="O79" s="50">
        <v>5</v>
      </c>
      <c r="P79" s="53">
        <v>5</v>
      </c>
      <c r="Q79" s="50">
        <v>5</v>
      </c>
      <c r="R79" s="53">
        <v>5</v>
      </c>
      <c r="S79" s="50">
        <v>5</v>
      </c>
      <c r="T79" s="53">
        <v>5</v>
      </c>
      <c r="U79" s="50">
        <v>5</v>
      </c>
      <c r="V79" s="53">
        <v>5</v>
      </c>
      <c r="W79" s="50">
        <v>5</v>
      </c>
      <c r="X79" s="53">
        <v>5</v>
      </c>
      <c r="Y79" s="50">
        <v>5</v>
      </c>
      <c r="Z79" s="53">
        <v>5</v>
      </c>
      <c r="AA79" s="48"/>
      <c r="AB79" s="48"/>
      <c r="AC79" s="48"/>
      <c r="AD79" s="48"/>
      <c r="AE79" s="128" t="str">
        <f>IF(COUNTIF(M79:P79,5)=4,"-",COUNTIF(E79:AD79,9))</f>
        <v>-</v>
      </c>
      <c r="AF79" s="75" t="s">
        <v>75</v>
      </c>
      <c r="AG79" s="76"/>
      <c r="AH79" s="56">
        <f>((COUNTIF(F79:AB79,8))+(COUNTIF(F79:AB79,1))+(COUNTIF(F79:AB79,2))+(COUNTIF(F79:AB79,3))+(COUNTIF(F79:AB79,4)))/2</f>
        <v>0</v>
      </c>
      <c r="AI79" s="85">
        <f t="shared" si="13"/>
        <v>11</v>
      </c>
    </row>
    <row r="80" spans="1:35" ht="14.1" customHeight="1" thickBot="1" x14ac:dyDescent="0.25">
      <c r="A80" s="46"/>
      <c r="B80" s="47" t="s">
        <v>44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50">
        <v>9</v>
      </c>
      <c r="N80" s="53">
        <v>9</v>
      </c>
      <c r="O80" s="50" t="s">
        <v>33</v>
      </c>
      <c r="P80" s="51" t="s">
        <v>33</v>
      </c>
      <c r="Q80" s="50">
        <v>4</v>
      </c>
      <c r="R80" s="51">
        <v>4</v>
      </c>
      <c r="S80" s="50">
        <v>4</v>
      </c>
      <c r="T80" s="51">
        <v>4</v>
      </c>
      <c r="U80" s="50">
        <v>4</v>
      </c>
      <c r="V80" s="51">
        <v>4</v>
      </c>
      <c r="W80" s="50">
        <v>4</v>
      </c>
      <c r="X80" s="51" t="s">
        <v>33</v>
      </c>
      <c r="Y80" s="107">
        <v>5</v>
      </c>
      <c r="Z80" s="108">
        <v>5</v>
      </c>
      <c r="AA80" s="48"/>
      <c r="AB80" s="48"/>
      <c r="AC80" s="48"/>
      <c r="AD80" s="48"/>
      <c r="AE80" s="48">
        <f t="shared" si="14"/>
        <v>2</v>
      </c>
      <c r="AF80" s="75" t="str">
        <f>AF59</f>
        <v>VIOLAINE</v>
      </c>
      <c r="AG80" s="76"/>
      <c r="AH80" s="56">
        <f t="shared" si="12"/>
        <v>3.5</v>
      </c>
      <c r="AI80" s="85">
        <f t="shared" si="13"/>
        <v>13.5</v>
      </c>
    </row>
    <row r="81" spans="1:35" ht="14.1" customHeight="1" thickBot="1" x14ac:dyDescent="0.25">
      <c r="A81" s="46"/>
      <c r="B81" s="62" t="s">
        <v>76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50">
        <v>9</v>
      </c>
      <c r="N81" s="53">
        <v>9</v>
      </c>
      <c r="O81" s="50">
        <v>2</v>
      </c>
      <c r="P81" s="51">
        <v>2</v>
      </c>
      <c r="Q81" s="52">
        <v>2</v>
      </c>
      <c r="R81" s="53">
        <v>2</v>
      </c>
      <c r="S81" s="50">
        <v>1</v>
      </c>
      <c r="T81" s="51">
        <v>1</v>
      </c>
      <c r="U81" s="52">
        <v>1</v>
      </c>
      <c r="V81" s="53">
        <v>1</v>
      </c>
      <c r="W81" s="50">
        <v>1</v>
      </c>
      <c r="X81" s="51">
        <v>1</v>
      </c>
      <c r="Y81" s="110">
        <v>1</v>
      </c>
      <c r="Z81" s="111">
        <v>1</v>
      </c>
      <c r="AA81" s="48"/>
      <c r="AB81" s="48"/>
      <c r="AC81" s="48"/>
      <c r="AD81" s="59"/>
      <c r="AE81" s="48">
        <f t="shared" si="14"/>
        <v>2</v>
      </c>
      <c r="AF81" s="75" t="str">
        <f>AF60</f>
        <v>Lucas</v>
      </c>
      <c r="AG81" s="76"/>
      <c r="AH81" s="56">
        <f t="shared" si="12"/>
        <v>6</v>
      </c>
      <c r="AI81" s="85">
        <f t="shared" si="13"/>
        <v>19</v>
      </c>
    </row>
    <row r="82" spans="1:35" ht="14.1" customHeight="1" thickBot="1" x14ac:dyDescent="0.25">
      <c r="A82" s="46"/>
      <c r="B82" s="62" t="s">
        <v>20</v>
      </c>
      <c r="C82" s="48" t="s">
        <v>36</v>
      </c>
      <c r="D82" s="60"/>
      <c r="E82" s="48"/>
      <c r="F82" s="48"/>
      <c r="G82" s="48"/>
      <c r="H82" s="48"/>
      <c r="I82" s="48"/>
      <c r="J82" s="48"/>
      <c r="K82" s="48"/>
      <c r="L82" s="48"/>
      <c r="M82" s="50">
        <v>5</v>
      </c>
      <c r="N82" s="53">
        <v>5</v>
      </c>
      <c r="O82" s="50">
        <v>5</v>
      </c>
      <c r="P82" s="51">
        <v>5</v>
      </c>
      <c r="Q82" s="52">
        <v>5</v>
      </c>
      <c r="R82" s="53">
        <v>5</v>
      </c>
      <c r="S82" s="50">
        <v>5</v>
      </c>
      <c r="T82" s="51">
        <v>5</v>
      </c>
      <c r="U82" s="52">
        <v>5</v>
      </c>
      <c r="V82" s="53">
        <v>5</v>
      </c>
      <c r="W82" s="50">
        <v>5</v>
      </c>
      <c r="X82" s="51">
        <v>5</v>
      </c>
      <c r="Y82" s="110">
        <v>5</v>
      </c>
      <c r="Z82" s="111">
        <v>5</v>
      </c>
      <c r="AA82" s="48"/>
      <c r="AB82" s="48"/>
      <c r="AC82" s="48"/>
      <c r="AD82" s="59"/>
      <c r="AE82" s="48" t="str">
        <f t="shared" si="14"/>
        <v>-</v>
      </c>
      <c r="AF82" s="75" t="str">
        <f>AF61</f>
        <v>Emeline</v>
      </c>
      <c r="AG82" s="76"/>
      <c r="AH82" s="56">
        <f t="shared" si="12"/>
        <v>0</v>
      </c>
      <c r="AI82" s="85">
        <f t="shared" si="13"/>
        <v>7</v>
      </c>
    </row>
    <row r="83" spans="1:35" ht="12" customHeight="1" x14ac:dyDescent="0.2">
      <c r="A83" s="46"/>
      <c r="B83" s="62" t="s">
        <v>45</v>
      </c>
      <c r="C83" s="48" t="s">
        <v>36</v>
      </c>
      <c r="D83" s="48"/>
      <c r="E83" s="48"/>
      <c r="F83" s="48"/>
      <c r="G83" s="48"/>
      <c r="H83" s="48"/>
      <c r="I83" s="48"/>
      <c r="J83" s="48"/>
      <c r="K83" s="48"/>
      <c r="L83" s="48"/>
      <c r="M83" s="50">
        <v>5</v>
      </c>
      <c r="N83" s="53">
        <v>5</v>
      </c>
      <c r="O83" s="50">
        <v>5</v>
      </c>
      <c r="P83" s="51">
        <v>5</v>
      </c>
      <c r="Q83" s="52">
        <v>5</v>
      </c>
      <c r="R83" s="53">
        <v>5</v>
      </c>
      <c r="S83" s="50">
        <v>5</v>
      </c>
      <c r="T83" s="51">
        <v>5</v>
      </c>
      <c r="U83" s="52">
        <v>5</v>
      </c>
      <c r="V83" s="53">
        <v>5</v>
      </c>
      <c r="W83" s="50">
        <v>5</v>
      </c>
      <c r="X83" s="51">
        <v>5</v>
      </c>
      <c r="Y83" s="110">
        <v>5</v>
      </c>
      <c r="Z83" s="111">
        <v>5</v>
      </c>
      <c r="AA83" s="48"/>
      <c r="AB83" s="48"/>
      <c r="AC83" s="48"/>
      <c r="AD83" s="48"/>
      <c r="AE83" s="48" t="str">
        <f t="shared" si="14"/>
        <v>-</v>
      </c>
      <c r="AF83" s="75" t="str">
        <f>AF62</f>
        <v>Raphaël</v>
      </c>
      <c r="AG83" s="76"/>
      <c r="AH83" s="56">
        <f t="shared" si="12"/>
        <v>0</v>
      </c>
      <c r="AI83" s="85">
        <f t="shared" si="13"/>
        <v>0</v>
      </c>
    </row>
    <row r="84" spans="1:35" ht="12" customHeight="1" x14ac:dyDescent="0.2">
      <c r="B84" s="47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64" t="str">
        <f>"PR"&amp;((COUNTIF(M69:N83,1)/2))</f>
        <v>PR2</v>
      </c>
      <c r="N84" s="64" t="str">
        <f>"EPN"&amp;((COUNTIF(M69:N83,2)/2))</f>
        <v>EPN1</v>
      </c>
      <c r="O84" s="64" t="str">
        <f>"PR"&amp;((COUNTIF(O69:P83,1)/2))</f>
        <v>PR1</v>
      </c>
      <c r="P84" s="64" t="str">
        <f>"EPN"&amp;((COUNTIF(O69:P83,2)/2))</f>
        <v>EPN1</v>
      </c>
      <c r="Q84" s="64" t="str">
        <f>"PR"&amp;((COUNTIF(Q69:R83,1)/2))</f>
        <v>PR2</v>
      </c>
      <c r="R84" s="64" t="str">
        <f>"EPN"&amp;((COUNTIF(Q69:R83,2)/2))</f>
        <v>EPN1</v>
      </c>
      <c r="S84" s="64" t="str">
        <f>"PR"&amp;((COUNTIF(S69:T83,1)/2))</f>
        <v>PR3</v>
      </c>
      <c r="T84" s="64" t="str">
        <f>"EPN"&amp;((COUNTIF(S69:T83,2)/2))</f>
        <v>EPN1</v>
      </c>
      <c r="U84" s="64" t="str">
        <f>"PR"&amp;((COUNTIF(U69:V83,1)/2))</f>
        <v>PR3</v>
      </c>
      <c r="V84" s="64" t="str">
        <f>"EPN"&amp;((COUNTIF(U69:V83,2)/2))</f>
        <v>EPN1</v>
      </c>
      <c r="W84" s="64" t="str">
        <f>"PR"&amp;((COUNTIF(W69:X83,1)/2))</f>
        <v>PR3</v>
      </c>
      <c r="X84" s="64" t="str">
        <f>"EPN"&amp;((COUNTIF(W69:X83,2)/2))</f>
        <v>EPN1</v>
      </c>
      <c r="Y84" s="102" t="str">
        <f>"PR"&amp;((COUNTIF(Y69:Z83,1)/2))</f>
        <v>PR3</v>
      </c>
      <c r="Z84" s="112" t="str">
        <f>"EPN"&amp;((COUNTIF(Y69:Z83,2)/2))</f>
        <v>EPN1</v>
      </c>
      <c r="AA84" s="86"/>
      <c r="AB84" s="86"/>
      <c r="AC84" s="86"/>
      <c r="AD84" s="86"/>
      <c r="AF84" s="77"/>
      <c r="AG84" s="77"/>
      <c r="AH84" s="65">
        <f>SUM(AH69:AH83)</f>
        <v>27.5</v>
      </c>
      <c r="AI84" s="65">
        <f>IF(AH84="","",AI63+AH84)</f>
        <v>87.5</v>
      </c>
    </row>
    <row r="85" spans="1:35" ht="10.5" customHeight="1" x14ac:dyDescent="0.2"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35">
        <f>COUNTIF(M69:N83,1)/2+COUNTIF(M69:N83,2)/2</f>
        <v>3</v>
      </c>
      <c r="N85" s="136"/>
      <c r="O85" s="135">
        <f>COUNTIF(O69:P83,1)/2+COUNTIF(O69:P83,2)/2</f>
        <v>2</v>
      </c>
      <c r="P85" s="136"/>
      <c r="Q85" s="135">
        <f>COUNTIF(Q69:R83,1)/2+COUNTIF(Q69:R83,2)/2</f>
        <v>3</v>
      </c>
      <c r="R85" s="136"/>
      <c r="S85" s="135">
        <f>COUNTIF(S69:T83,1)/2+COUNTIF(S69:T83,2)/2</f>
        <v>4</v>
      </c>
      <c r="T85" s="136"/>
      <c r="U85" s="135">
        <f>COUNTIF(U69:V83,1)/2+COUNTIF(U69:V83,2)/2</f>
        <v>4</v>
      </c>
      <c r="V85" s="136"/>
      <c r="W85" s="135">
        <f>COUNTIF(W69:X83,1)/2+COUNTIF(W69:X83,2)/2</f>
        <v>4</v>
      </c>
      <c r="X85" s="136"/>
      <c r="Y85" s="153">
        <f>COUNTIF(Y69:Z83,1)/2+COUNTIF(Y69:Z83,2)/2</f>
        <v>4</v>
      </c>
      <c r="Z85" s="154"/>
      <c r="AA85" s="140"/>
      <c r="AB85" s="140"/>
      <c r="AC85" s="140"/>
      <c r="AD85" s="140"/>
    </row>
    <row r="86" spans="1:35" s="58" customFormat="1" ht="13.5" customHeight="1" x14ac:dyDescent="0.2">
      <c r="B86" s="123"/>
      <c r="C86" s="123"/>
      <c r="D86" s="129"/>
      <c r="E86" s="129"/>
      <c r="F86" s="129"/>
      <c r="G86" s="129"/>
      <c r="H86" s="129"/>
      <c r="I86" s="129"/>
      <c r="J86" s="129"/>
      <c r="K86" s="129"/>
      <c r="L86" s="129" t="s">
        <v>47</v>
      </c>
      <c r="M86" s="129"/>
      <c r="N86" s="129" t="s">
        <v>48</v>
      </c>
      <c r="O86" s="129"/>
      <c r="P86" s="129" t="s">
        <v>49</v>
      </c>
      <c r="Q86" s="129"/>
      <c r="R86" s="129" t="s">
        <v>50</v>
      </c>
      <c r="S86" s="129"/>
      <c r="T86" s="129" t="s">
        <v>51</v>
      </c>
      <c r="U86" s="129"/>
      <c r="V86" s="129" t="s">
        <v>52</v>
      </c>
      <c r="W86" s="129"/>
      <c r="X86" s="129" t="s">
        <v>53</v>
      </c>
      <c r="Y86" s="129"/>
      <c r="Z86" s="129" t="s">
        <v>54</v>
      </c>
      <c r="AA86" s="129"/>
      <c r="AB86" s="129"/>
      <c r="AC86" s="129"/>
      <c r="AD86" s="67"/>
      <c r="AE86" s="67"/>
      <c r="AF86" s="68"/>
      <c r="AG86" s="68"/>
    </row>
    <row r="87" spans="1:35" ht="3.75" customHeight="1" thickBot="1" x14ac:dyDescent="0.4">
      <c r="A87" s="69"/>
      <c r="B87" s="69"/>
      <c r="C87" s="69"/>
      <c r="D87" s="69"/>
      <c r="E87" s="70"/>
      <c r="F87" s="70"/>
      <c r="G87" s="70"/>
      <c r="H87" s="70"/>
      <c r="I87" s="127"/>
      <c r="J87" s="127"/>
      <c r="K87" s="127"/>
      <c r="L87" s="127"/>
      <c r="M87" s="127"/>
      <c r="N87" s="127"/>
      <c r="O87" s="72"/>
      <c r="P87" s="73"/>
      <c r="Q87" s="73"/>
      <c r="R87" s="73"/>
    </row>
    <row r="88" spans="1:35" s="42" customFormat="1" ht="24" thickBot="1" x14ac:dyDescent="0.4">
      <c r="B88" s="43"/>
      <c r="C88" s="150" t="s">
        <v>60</v>
      </c>
      <c r="D88" s="150"/>
      <c r="E88" s="150"/>
      <c r="F88" s="150"/>
      <c r="G88" s="150"/>
      <c r="H88" s="142">
        <f>H67+1</f>
        <v>43680</v>
      </c>
      <c r="I88" s="142"/>
      <c r="J88" s="143" t="s">
        <v>28</v>
      </c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F88" s="151" t="s">
        <v>29</v>
      </c>
      <c r="AG88" s="152"/>
      <c r="AH88" s="44" t="s">
        <v>30</v>
      </c>
      <c r="AI88" s="44" t="s">
        <v>31</v>
      </c>
    </row>
    <row r="89" spans="1:35" ht="3.75" customHeight="1" thickBot="1" x14ac:dyDescent="0.25"/>
    <row r="90" spans="1:35" ht="14.1" customHeight="1" thickBot="1" x14ac:dyDescent="0.25">
      <c r="A90" s="46"/>
      <c r="B90" s="47" t="s">
        <v>32</v>
      </c>
      <c r="C90" s="48"/>
      <c r="D90" s="48"/>
      <c r="E90" s="49"/>
      <c r="F90" s="49"/>
      <c r="G90" s="49"/>
      <c r="H90" s="49"/>
      <c r="I90" s="50">
        <v>1</v>
      </c>
      <c r="J90" s="53">
        <v>1</v>
      </c>
      <c r="K90" s="50">
        <v>1</v>
      </c>
      <c r="L90" s="51">
        <v>1</v>
      </c>
      <c r="M90" s="52">
        <v>9</v>
      </c>
      <c r="N90" s="53">
        <v>9</v>
      </c>
      <c r="O90" s="50">
        <v>1</v>
      </c>
      <c r="P90" s="51">
        <v>1</v>
      </c>
      <c r="Q90" s="50"/>
      <c r="R90" s="51"/>
      <c r="S90" s="50" t="s">
        <v>33</v>
      </c>
      <c r="T90" s="51" t="s">
        <v>33</v>
      </c>
      <c r="U90" s="50">
        <v>1</v>
      </c>
      <c r="V90" s="51">
        <v>1</v>
      </c>
      <c r="W90" s="50">
        <v>1</v>
      </c>
      <c r="X90" s="51">
        <v>1</v>
      </c>
      <c r="Y90" s="49"/>
      <c r="Z90" s="48"/>
      <c r="AA90" s="48"/>
      <c r="AB90" s="48"/>
      <c r="AC90" s="48"/>
      <c r="AD90" s="48"/>
      <c r="AE90" s="48">
        <f>IF(COUNTIF(M90:P90,5)=4,"-",COUNTIF(E90:AD90,9))</f>
        <v>2</v>
      </c>
      <c r="AF90" s="75" t="str">
        <f t="shared" ref="AF90:AF99" si="15">AF69</f>
        <v>BRUNO</v>
      </c>
      <c r="AG90" s="76"/>
      <c r="AH90" s="56">
        <f t="shared" ref="AH90:AH104" si="16">((COUNTIF(F90:AB90,8))+(COUNTIF(F90:AB90,1))+(COUNTIF(F90:AB90,2))+(COUNTIF(F90:AB90,3))+(COUNTIF(F90:AB90,4)))/2</f>
        <v>5</v>
      </c>
      <c r="AI90" s="87">
        <f t="shared" ref="AI90:AI104" si="17">AH5+AH27+AH48+AH69+AH90</f>
        <v>12</v>
      </c>
    </row>
    <row r="91" spans="1:35" ht="14.1" customHeight="1" thickBot="1" x14ac:dyDescent="0.25">
      <c r="A91" s="46"/>
      <c r="B91" s="47" t="s">
        <v>34</v>
      </c>
      <c r="C91" s="48" t="s">
        <v>36</v>
      </c>
      <c r="D91" s="48"/>
      <c r="E91" s="49"/>
      <c r="F91" s="49"/>
      <c r="G91" s="49"/>
      <c r="H91" s="49"/>
      <c r="I91" s="50">
        <v>5</v>
      </c>
      <c r="J91" s="53">
        <v>5</v>
      </c>
      <c r="K91" s="50">
        <v>5</v>
      </c>
      <c r="L91" s="51">
        <v>5</v>
      </c>
      <c r="M91" s="52">
        <v>5</v>
      </c>
      <c r="N91" s="53">
        <v>5</v>
      </c>
      <c r="O91" s="50">
        <v>5</v>
      </c>
      <c r="P91" s="51">
        <v>5</v>
      </c>
      <c r="Q91" s="50">
        <v>5</v>
      </c>
      <c r="R91" s="51">
        <v>5</v>
      </c>
      <c r="S91" s="50">
        <v>5</v>
      </c>
      <c r="T91" s="51">
        <v>5</v>
      </c>
      <c r="U91" s="50">
        <v>5</v>
      </c>
      <c r="V91" s="51">
        <v>5</v>
      </c>
      <c r="W91" s="50">
        <v>5</v>
      </c>
      <c r="X91" s="51">
        <v>5</v>
      </c>
      <c r="Y91" s="49"/>
      <c r="Z91" s="48"/>
      <c r="AA91" s="48"/>
      <c r="AB91" s="48"/>
      <c r="AC91" s="48"/>
      <c r="AD91" s="48"/>
      <c r="AE91" s="48" t="str">
        <f t="shared" ref="AE91:AE104" si="18">IF(COUNTIF(M91:P91,5)=4,"-",COUNTIF(E91:AD91,9))</f>
        <v>-</v>
      </c>
      <c r="AF91" s="75" t="str">
        <f t="shared" si="15"/>
        <v>CHRISTINE</v>
      </c>
      <c r="AG91" s="76"/>
      <c r="AH91" s="56">
        <f t="shared" si="16"/>
        <v>0</v>
      </c>
      <c r="AI91" s="87">
        <f t="shared" si="17"/>
        <v>0</v>
      </c>
    </row>
    <row r="92" spans="1:35" ht="14.1" customHeight="1" thickBot="1" x14ac:dyDescent="0.25">
      <c r="A92" s="46"/>
      <c r="B92" s="47" t="s">
        <v>35</v>
      </c>
      <c r="C92" s="48" t="s">
        <v>36</v>
      </c>
      <c r="D92" s="48"/>
      <c r="E92" s="49"/>
      <c r="F92" s="49"/>
      <c r="G92" s="49"/>
      <c r="H92" s="49"/>
      <c r="I92" s="50">
        <v>5</v>
      </c>
      <c r="J92" s="53">
        <v>5</v>
      </c>
      <c r="K92" s="50">
        <v>5</v>
      </c>
      <c r="L92" s="53">
        <v>5</v>
      </c>
      <c r="M92" s="50">
        <v>5</v>
      </c>
      <c r="N92" s="53">
        <v>5</v>
      </c>
      <c r="O92" s="50">
        <v>5</v>
      </c>
      <c r="P92" s="53">
        <v>5</v>
      </c>
      <c r="Q92" s="50">
        <v>5</v>
      </c>
      <c r="R92" s="53">
        <v>5</v>
      </c>
      <c r="S92" s="50">
        <v>5</v>
      </c>
      <c r="T92" s="53">
        <v>5</v>
      </c>
      <c r="U92" s="50">
        <v>5</v>
      </c>
      <c r="V92" s="53">
        <v>5</v>
      </c>
      <c r="W92" s="50">
        <v>5</v>
      </c>
      <c r="X92" s="51">
        <v>5</v>
      </c>
      <c r="Y92" s="49"/>
      <c r="Z92" s="48"/>
      <c r="AA92" s="48"/>
      <c r="AB92" s="48"/>
      <c r="AC92" s="48"/>
      <c r="AD92" s="48"/>
      <c r="AE92" s="48" t="str">
        <f t="shared" si="18"/>
        <v>-</v>
      </c>
      <c r="AF92" s="75" t="str">
        <f t="shared" si="15"/>
        <v>CORINNE</v>
      </c>
      <c r="AG92" s="76"/>
      <c r="AH92" s="56">
        <f t="shared" si="16"/>
        <v>0</v>
      </c>
      <c r="AI92" s="87">
        <f t="shared" si="17"/>
        <v>4</v>
      </c>
    </row>
    <row r="93" spans="1:35" ht="14.1" customHeight="1" thickBot="1" x14ac:dyDescent="0.25">
      <c r="A93" s="46"/>
      <c r="B93" s="47" t="s">
        <v>37</v>
      </c>
      <c r="C93" s="48"/>
      <c r="D93" s="48"/>
      <c r="E93" s="49"/>
      <c r="F93" s="49"/>
      <c r="G93" s="49"/>
      <c r="H93" s="49"/>
      <c r="I93" s="50">
        <v>5</v>
      </c>
      <c r="J93" s="53">
        <v>5</v>
      </c>
      <c r="K93" s="50">
        <v>5</v>
      </c>
      <c r="L93" s="53">
        <v>5</v>
      </c>
      <c r="M93" s="50">
        <v>5</v>
      </c>
      <c r="N93" s="53">
        <v>5</v>
      </c>
      <c r="O93" s="50">
        <v>5</v>
      </c>
      <c r="P93" s="53">
        <v>5</v>
      </c>
      <c r="Q93" s="50">
        <v>5</v>
      </c>
      <c r="R93" s="53">
        <v>5</v>
      </c>
      <c r="S93" s="50">
        <v>5</v>
      </c>
      <c r="T93" s="53">
        <v>5</v>
      </c>
      <c r="U93" s="50">
        <v>5</v>
      </c>
      <c r="V93" s="53">
        <v>5</v>
      </c>
      <c r="W93" s="50">
        <v>5</v>
      </c>
      <c r="X93" s="53">
        <v>5</v>
      </c>
      <c r="Y93" s="49"/>
      <c r="Z93" s="48"/>
      <c r="AA93" s="48"/>
      <c r="AB93" s="48"/>
      <c r="AC93" s="48"/>
      <c r="AD93" s="48"/>
      <c r="AE93" s="48" t="str">
        <f t="shared" si="18"/>
        <v>-</v>
      </c>
      <c r="AF93" s="75" t="str">
        <f t="shared" si="15"/>
        <v>FABIEN</v>
      </c>
      <c r="AG93" s="76"/>
      <c r="AH93" s="56">
        <f t="shared" si="16"/>
        <v>0</v>
      </c>
      <c r="AI93" s="87">
        <f t="shared" si="17"/>
        <v>5</v>
      </c>
    </row>
    <row r="94" spans="1:35" ht="14.65" customHeight="1" thickBot="1" x14ac:dyDescent="0.25">
      <c r="A94" s="46"/>
      <c r="B94" s="47" t="s">
        <v>38</v>
      </c>
      <c r="C94" s="48"/>
      <c r="D94" s="48"/>
      <c r="E94" s="49"/>
      <c r="F94" s="49"/>
      <c r="G94" s="49"/>
      <c r="H94" s="49"/>
      <c r="I94" s="50"/>
      <c r="J94" s="53"/>
      <c r="K94" s="50"/>
      <c r="L94" s="51"/>
      <c r="M94" s="52">
        <v>1</v>
      </c>
      <c r="N94" s="53">
        <v>1</v>
      </c>
      <c r="O94" s="50">
        <v>9</v>
      </c>
      <c r="P94" s="51">
        <v>9</v>
      </c>
      <c r="Q94" s="50" t="s">
        <v>33</v>
      </c>
      <c r="R94" s="51" t="s">
        <v>33</v>
      </c>
      <c r="S94" s="50">
        <v>8</v>
      </c>
      <c r="T94" s="51">
        <v>8</v>
      </c>
      <c r="U94" s="50">
        <v>1</v>
      </c>
      <c r="V94" s="51">
        <v>1</v>
      </c>
      <c r="W94" s="50">
        <v>1</v>
      </c>
      <c r="X94" s="51">
        <v>1</v>
      </c>
      <c r="Y94" s="49"/>
      <c r="Z94" s="48"/>
      <c r="AA94" s="48"/>
      <c r="AB94" s="48"/>
      <c r="AC94" s="48"/>
      <c r="AD94" s="48"/>
      <c r="AE94" s="48">
        <f t="shared" si="18"/>
        <v>2</v>
      </c>
      <c r="AF94" s="75" t="str">
        <f t="shared" si="15"/>
        <v>FLORINE</v>
      </c>
      <c r="AG94" s="76"/>
      <c r="AH94" s="56">
        <f t="shared" si="16"/>
        <v>4</v>
      </c>
      <c r="AI94" s="87">
        <f t="shared" si="17"/>
        <v>13</v>
      </c>
    </row>
    <row r="95" spans="1:35" ht="14.1" customHeight="1" thickBot="1" x14ac:dyDescent="0.25">
      <c r="A95" s="46"/>
      <c r="B95" s="47" t="s">
        <v>39</v>
      </c>
      <c r="C95" s="48" t="s">
        <v>36</v>
      </c>
      <c r="D95" s="48"/>
      <c r="E95" s="49"/>
      <c r="F95" s="49"/>
      <c r="G95" s="49"/>
      <c r="H95" s="49"/>
      <c r="I95" s="50">
        <v>5</v>
      </c>
      <c r="J95" s="53">
        <v>5</v>
      </c>
      <c r="K95" s="50">
        <v>5</v>
      </c>
      <c r="L95" s="53">
        <v>5</v>
      </c>
      <c r="M95" s="50">
        <v>5</v>
      </c>
      <c r="N95" s="53">
        <v>5</v>
      </c>
      <c r="O95" s="50">
        <v>5</v>
      </c>
      <c r="P95" s="53">
        <v>5</v>
      </c>
      <c r="Q95" s="50">
        <v>5</v>
      </c>
      <c r="R95" s="53">
        <v>5</v>
      </c>
      <c r="S95" s="50">
        <v>5</v>
      </c>
      <c r="T95" s="53">
        <v>5</v>
      </c>
      <c r="U95" s="50">
        <v>5</v>
      </c>
      <c r="V95" s="53">
        <v>5</v>
      </c>
      <c r="W95" s="50">
        <v>5</v>
      </c>
      <c r="X95" s="51">
        <v>5</v>
      </c>
      <c r="Y95" s="48"/>
      <c r="Z95" s="48"/>
      <c r="AA95" s="48"/>
      <c r="AB95" s="48"/>
      <c r="AC95" s="48"/>
      <c r="AD95" s="48"/>
      <c r="AE95" s="48" t="str">
        <f t="shared" si="18"/>
        <v>-</v>
      </c>
      <c r="AF95" s="75" t="str">
        <f t="shared" si="15"/>
        <v>LAURIE</v>
      </c>
      <c r="AG95" s="76"/>
      <c r="AH95" s="56">
        <f t="shared" si="16"/>
        <v>0</v>
      </c>
      <c r="AI95" s="87">
        <f t="shared" si="17"/>
        <v>10</v>
      </c>
    </row>
    <row r="96" spans="1:35" ht="14.1" customHeight="1" thickBot="1" x14ac:dyDescent="0.25">
      <c r="A96" s="46"/>
      <c r="B96" s="47" t="s">
        <v>40</v>
      </c>
      <c r="C96" s="48"/>
      <c r="D96" s="48"/>
      <c r="E96" s="49"/>
      <c r="F96" s="49"/>
      <c r="G96" s="49"/>
      <c r="H96" s="49"/>
      <c r="I96" s="50"/>
      <c r="J96" s="53"/>
      <c r="K96" s="50">
        <v>1</v>
      </c>
      <c r="L96" s="51">
        <v>1</v>
      </c>
      <c r="M96" s="52">
        <v>1</v>
      </c>
      <c r="N96" s="53">
        <v>1</v>
      </c>
      <c r="O96" s="50">
        <v>9</v>
      </c>
      <c r="P96" s="51">
        <v>9</v>
      </c>
      <c r="Q96" s="50">
        <v>1</v>
      </c>
      <c r="R96" s="51">
        <v>1</v>
      </c>
      <c r="S96" s="50">
        <v>1</v>
      </c>
      <c r="T96" s="51">
        <v>1</v>
      </c>
      <c r="U96" s="50" t="s">
        <v>33</v>
      </c>
      <c r="V96" s="51" t="s">
        <v>33</v>
      </c>
      <c r="W96" s="50" t="s">
        <v>33</v>
      </c>
      <c r="X96" s="51" t="s">
        <v>33</v>
      </c>
      <c r="Y96" s="48"/>
      <c r="Z96" s="48"/>
      <c r="AA96" s="48"/>
      <c r="AB96" s="48"/>
      <c r="AC96" s="48"/>
      <c r="AD96" s="48"/>
      <c r="AE96" s="48">
        <f t="shared" si="18"/>
        <v>2</v>
      </c>
      <c r="AF96" s="75" t="str">
        <f t="shared" si="15"/>
        <v>MARIE-ANGE</v>
      </c>
      <c r="AG96" s="76"/>
      <c r="AH96" s="56">
        <f t="shared" si="16"/>
        <v>4</v>
      </c>
      <c r="AI96" s="87">
        <f t="shared" si="17"/>
        <v>13</v>
      </c>
    </row>
    <row r="97" spans="1:35" ht="14.1" customHeight="1" thickBot="1" x14ac:dyDescent="0.25">
      <c r="A97" s="46"/>
      <c r="B97" s="47" t="s">
        <v>41</v>
      </c>
      <c r="C97" s="48" t="s">
        <v>36</v>
      </c>
      <c r="D97" s="48"/>
      <c r="E97" s="49"/>
      <c r="F97" s="49"/>
      <c r="G97" s="49"/>
      <c r="H97" s="88"/>
      <c r="I97" s="50">
        <v>5</v>
      </c>
      <c r="J97" s="53">
        <v>5</v>
      </c>
      <c r="K97" s="50">
        <v>5</v>
      </c>
      <c r="L97" s="53">
        <v>5</v>
      </c>
      <c r="M97" s="50">
        <v>5</v>
      </c>
      <c r="N97" s="53">
        <v>5</v>
      </c>
      <c r="O97" s="50">
        <v>5</v>
      </c>
      <c r="P97" s="53">
        <v>5</v>
      </c>
      <c r="Q97" s="50">
        <v>5</v>
      </c>
      <c r="R97" s="53">
        <v>5</v>
      </c>
      <c r="S97" s="50">
        <v>5</v>
      </c>
      <c r="T97" s="53">
        <v>5</v>
      </c>
      <c r="U97" s="50">
        <v>5</v>
      </c>
      <c r="V97" s="53">
        <v>5</v>
      </c>
      <c r="W97" s="50">
        <v>5</v>
      </c>
      <c r="X97" s="51">
        <v>5</v>
      </c>
      <c r="Y97" s="48"/>
      <c r="Z97" s="48"/>
      <c r="AA97" s="48"/>
      <c r="AB97" s="48"/>
      <c r="AC97" s="48"/>
      <c r="AD97" s="48"/>
      <c r="AE97" s="48" t="str">
        <f t="shared" si="18"/>
        <v>-</v>
      </c>
      <c r="AF97" s="75" t="str">
        <f t="shared" si="15"/>
        <v>MARINE</v>
      </c>
      <c r="AG97" s="76"/>
      <c r="AH97" s="56">
        <f t="shared" si="16"/>
        <v>0</v>
      </c>
      <c r="AI97" s="87">
        <f t="shared" si="17"/>
        <v>7</v>
      </c>
    </row>
    <row r="98" spans="1:35" ht="14.1" customHeight="1" thickBot="1" x14ac:dyDescent="0.25">
      <c r="A98" s="46"/>
      <c r="B98" s="47" t="s">
        <v>42</v>
      </c>
      <c r="C98" s="48" t="s">
        <v>36</v>
      </c>
      <c r="D98" s="48"/>
      <c r="E98" s="49"/>
      <c r="F98" s="49"/>
      <c r="G98" s="49"/>
      <c r="H98" s="49"/>
      <c r="I98" s="50">
        <v>5</v>
      </c>
      <c r="J98" s="53">
        <v>5</v>
      </c>
      <c r="K98" s="50">
        <v>5</v>
      </c>
      <c r="L98" s="51">
        <v>5</v>
      </c>
      <c r="M98" s="52">
        <v>5</v>
      </c>
      <c r="N98" s="53">
        <v>5</v>
      </c>
      <c r="O98" s="50">
        <v>5</v>
      </c>
      <c r="P98" s="51">
        <v>5</v>
      </c>
      <c r="Q98" s="50">
        <v>5</v>
      </c>
      <c r="R98" s="51">
        <v>5</v>
      </c>
      <c r="S98" s="50">
        <v>5</v>
      </c>
      <c r="T98" s="51">
        <v>5</v>
      </c>
      <c r="U98" s="50">
        <v>5</v>
      </c>
      <c r="V98" s="51">
        <v>5</v>
      </c>
      <c r="W98" s="50">
        <v>5</v>
      </c>
      <c r="X98" s="51">
        <v>5</v>
      </c>
      <c r="Y98" s="49"/>
      <c r="Z98" s="49"/>
      <c r="AA98" s="48"/>
      <c r="AB98" s="48"/>
      <c r="AC98" s="48"/>
      <c r="AD98" s="48"/>
      <c r="AE98" s="48" t="str">
        <f t="shared" si="18"/>
        <v>-</v>
      </c>
      <c r="AF98" s="75" t="str">
        <f t="shared" si="15"/>
        <v>MARJORIE</v>
      </c>
      <c r="AG98" s="76"/>
      <c r="AH98" s="56">
        <f t="shared" si="16"/>
        <v>0</v>
      </c>
      <c r="AI98" s="87">
        <f t="shared" si="17"/>
        <v>0</v>
      </c>
    </row>
    <row r="99" spans="1:35" ht="14.1" customHeight="1" thickBot="1" x14ac:dyDescent="0.25">
      <c r="A99" s="46"/>
      <c r="B99" s="47" t="s">
        <v>43</v>
      </c>
      <c r="C99" s="48" t="s">
        <v>36</v>
      </c>
      <c r="D99" s="48"/>
      <c r="E99" s="49"/>
      <c r="F99" s="49"/>
      <c r="G99" s="49"/>
      <c r="H99" s="49"/>
      <c r="I99" s="50">
        <v>5</v>
      </c>
      <c r="J99" s="53">
        <v>5</v>
      </c>
      <c r="K99" s="50">
        <v>5</v>
      </c>
      <c r="L99" s="53">
        <v>5</v>
      </c>
      <c r="M99" s="50">
        <v>5</v>
      </c>
      <c r="N99" s="53">
        <v>5</v>
      </c>
      <c r="O99" s="50">
        <v>5</v>
      </c>
      <c r="P99" s="53">
        <v>5</v>
      </c>
      <c r="Q99" s="50">
        <v>5</v>
      </c>
      <c r="R99" s="53">
        <v>5</v>
      </c>
      <c r="S99" s="50">
        <v>5</v>
      </c>
      <c r="T99" s="53">
        <v>5</v>
      </c>
      <c r="U99" s="50">
        <v>5</v>
      </c>
      <c r="V99" s="53">
        <v>5</v>
      </c>
      <c r="W99" s="50">
        <v>5</v>
      </c>
      <c r="X99" s="51">
        <v>5</v>
      </c>
      <c r="Y99" s="49"/>
      <c r="Z99" s="49"/>
      <c r="AA99" s="48"/>
      <c r="AB99" s="48"/>
      <c r="AC99" s="48"/>
      <c r="AD99" s="48"/>
      <c r="AE99" s="48" t="str">
        <f t="shared" si="18"/>
        <v>-</v>
      </c>
      <c r="AF99" s="75" t="str">
        <f t="shared" si="15"/>
        <v>SABINE</v>
      </c>
      <c r="AG99" s="76"/>
      <c r="AH99" s="56">
        <f t="shared" si="16"/>
        <v>0</v>
      </c>
      <c r="AI99" s="87">
        <f t="shared" si="17"/>
        <v>10</v>
      </c>
    </row>
    <row r="100" spans="1:35" ht="14.1" customHeight="1" thickBot="1" x14ac:dyDescent="0.25">
      <c r="A100" s="46"/>
      <c r="B100" s="47" t="s">
        <v>75</v>
      </c>
      <c r="C100" s="48"/>
      <c r="D100" s="48"/>
      <c r="E100" s="49"/>
      <c r="F100" s="49"/>
      <c r="G100" s="49"/>
      <c r="H100" s="49"/>
      <c r="I100" s="50">
        <v>2</v>
      </c>
      <c r="J100" s="53">
        <v>2</v>
      </c>
      <c r="K100" s="50">
        <v>2</v>
      </c>
      <c r="L100" s="53">
        <v>2</v>
      </c>
      <c r="M100" s="50">
        <v>9</v>
      </c>
      <c r="N100" s="53">
        <v>9</v>
      </c>
      <c r="O100" s="50">
        <v>2</v>
      </c>
      <c r="P100" s="53">
        <v>2</v>
      </c>
      <c r="Q100" s="50">
        <v>1</v>
      </c>
      <c r="R100" s="53">
        <v>1</v>
      </c>
      <c r="S100" s="50"/>
      <c r="T100" s="53"/>
      <c r="U100" s="50">
        <v>2</v>
      </c>
      <c r="V100" s="53">
        <v>2</v>
      </c>
      <c r="W100" s="50">
        <v>2</v>
      </c>
      <c r="X100" s="51">
        <v>2</v>
      </c>
      <c r="Y100" s="49"/>
      <c r="Z100" s="49"/>
      <c r="AA100" s="48"/>
      <c r="AB100" s="48"/>
      <c r="AC100" s="48"/>
      <c r="AD100" s="48"/>
      <c r="AE100" s="128">
        <f>IF(COUNTIF(M100:P100,5)=4,"-",COUNTIF(E100:AD100,9))</f>
        <v>2</v>
      </c>
      <c r="AF100" s="75" t="s">
        <v>75</v>
      </c>
      <c r="AG100" s="76"/>
      <c r="AH100" s="56">
        <f>((COUNTIF(F100:AB100,8))+(COUNTIF(F100:AB100,1))+(COUNTIF(F100:AB100,2))+(COUNTIF(F100:AB100,3))+(COUNTIF(F100:AB100,4)))/2</f>
        <v>6</v>
      </c>
      <c r="AI100" s="87">
        <f t="shared" si="17"/>
        <v>11</v>
      </c>
    </row>
    <row r="101" spans="1:35" ht="14.1" customHeight="1" thickBot="1" x14ac:dyDescent="0.25">
      <c r="A101" s="46"/>
      <c r="B101" s="47" t="s">
        <v>44</v>
      </c>
      <c r="C101" s="48"/>
      <c r="D101" s="48"/>
      <c r="E101" s="49"/>
      <c r="F101" s="49"/>
      <c r="G101" s="49"/>
      <c r="H101" s="49"/>
      <c r="I101" s="50">
        <v>1</v>
      </c>
      <c r="J101" s="53">
        <v>1</v>
      </c>
      <c r="K101" s="50" t="s">
        <v>33</v>
      </c>
      <c r="L101" s="53" t="s">
        <v>33</v>
      </c>
      <c r="M101" s="50">
        <v>2</v>
      </c>
      <c r="N101" s="53">
        <v>2</v>
      </c>
      <c r="O101" s="50">
        <v>9</v>
      </c>
      <c r="P101" s="53">
        <v>9</v>
      </c>
      <c r="Q101" s="50">
        <v>2</v>
      </c>
      <c r="R101" s="53">
        <v>2</v>
      </c>
      <c r="S101" s="50">
        <v>2</v>
      </c>
      <c r="T101" s="53">
        <v>2</v>
      </c>
      <c r="U101" s="50" t="s">
        <v>33</v>
      </c>
      <c r="V101" s="53" t="s">
        <v>33</v>
      </c>
      <c r="W101" s="50" t="s">
        <v>33</v>
      </c>
      <c r="X101" s="51" t="s">
        <v>33</v>
      </c>
      <c r="Y101" s="48"/>
      <c r="Z101" s="48"/>
      <c r="AA101" s="48"/>
      <c r="AB101" s="48"/>
      <c r="AC101" s="48"/>
      <c r="AD101" s="59"/>
      <c r="AE101" s="48">
        <f t="shared" si="18"/>
        <v>2</v>
      </c>
      <c r="AF101" s="75" t="str">
        <f>AF80</f>
        <v>VIOLAINE</v>
      </c>
      <c r="AG101" s="76"/>
      <c r="AH101" s="56">
        <f t="shared" si="16"/>
        <v>4</v>
      </c>
      <c r="AI101" s="87">
        <f t="shared" si="17"/>
        <v>13.5</v>
      </c>
    </row>
    <row r="102" spans="1:35" ht="12.75" customHeight="1" thickBot="1" x14ac:dyDescent="0.25">
      <c r="A102" s="46"/>
      <c r="B102" s="62" t="s">
        <v>76</v>
      </c>
      <c r="C102" s="48"/>
      <c r="D102" s="48"/>
      <c r="E102" s="49"/>
      <c r="F102" s="49"/>
      <c r="G102" s="49"/>
      <c r="H102" s="49"/>
      <c r="I102" s="50">
        <v>1</v>
      </c>
      <c r="J102" s="53">
        <v>1</v>
      </c>
      <c r="K102" s="50">
        <v>1</v>
      </c>
      <c r="L102" s="51">
        <v>1</v>
      </c>
      <c r="M102" s="52">
        <v>9</v>
      </c>
      <c r="N102" s="53">
        <v>9</v>
      </c>
      <c r="O102" s="50">
        <v>1</v>
      </c>
      <c r="P102" s="51">
        <v>1</v>
      </c>
      <c r="Q102" s="50">
        <v>1</v>
      </c>
      <c r="R102" s="51">
        <v>1</v>
      </c>
      <c r="S102" s="50">
        <v>1</v>
      </c>
      <c r="T102" s="51">
        <v>1</v>
      </c>
      <c r="U102" s="50">
        <v>1</v>
      </c>
      <c r="V102" s="51">
        <v>1</v>
      </c>
      <c r="W102" s="50">
        <v>1</v>
      </c>
      <c r="X102" s="51">
        <v>1</v>
      </c>
      <c r="Y102" s="48"/>
      <c r="Z102" s="48"/>
      <c r="AA102" s="48"/>
      <c r="AB102" s="48"/>
      <c r="AC102" s="48"/>
      <c r="AD102" s="59"/>
      <c r="AE102" s="48">
        <f t="shared" si="18"/>
        <v>2</v>
      </c>
      <c r="AF102" s="75" t="str">
        <f>AF81</f>
        <v>Lucas</v>
      </c>
      <c r="AG102" s="76"/>
      <c r="AH102" s="56">
        <f t="shared" si="16"/>
        <v>7</v>
      </c>
      <c r="AI102" s="87">
        <f t="shared" si="17"/>
        <v>19</v>
      </c>
    </row>
    <row r="103" spans="1:35" ht="14.25" customHeight="1" thickBot="1" x14ac:dyDescent="0.25">
      <c r="A103" s="46"/>
      <c r="B103" s="62" t="s">
        <v>20</v>
      </c>
      <c r="C103" s="48"/>
      <c r="D103" s="48"/>
      <c r="E103" s="49"/>
      <c r="F103" s="49"/>
      <c r="G103" s="49"/>
      <c r="H103" s="49"/>
      <c r="I103" s="50">
        <v>1</v>
      </c>
      <c r="J103" s="53">
        <v>1</v>
      </c>
      <c r="K103" s="50">
        <v>1</v>
      </c>
      <c r="L103" s="51">
        <v>1</v>
      </c>
      <c r="M103" s="52">
        <v>1</v>
      </c>
      <c r="N103" s="53">
        <v>1</v>
      </c>
      <c r="O103" s="50">
        <v>9</v>
      </c>
      <c r="P103" s="51">
        <v>9</v>
      </c>
      <c r="Q103" s="50">
        <v>1</v>
      </c>
      <c r="R103" s="51">
        <v>1</v>
      </c>
      <c r="S103" s="50">
        <v>1</v>
      </c>
      <c r="T103" s="51">
        <v>1</v>
      </c>
      <c r="U103" s="50">
        <v>1</v>
      </c>
      <c r="V103" s="51">
        <v>1</v>
      </c>
      <c r="W103" s="50">
        <v>1</v>
      </c>
      <c r="X103" s="51">
        <v>1</v>
      </c>
      <c r="Y103" s="48"/>
      <c r="Z103" s="48"/>
      <c r="AA103" s="48"/>
      <c r="AB103" s="48"/>
      <c r="AC103" s="48"/>
      <c r="AD103" s="48"/>
      <c r="AE103" s="48">
        <f t="shared" si="18"/>
        <v>2</v>
      </c>
      <c r="AF103" s="75" t="str">
        <f>AF82</f>
        <v>Emeline</v>
      </c>
      <c r="AG103" s="76"/>
      <c r="AH103" s="56">
        <f t="shared" si="16"/>
        <v>7</v>
      </c>
      <c r="AI103" s="87">
        <f t="shared" si="17"/>
        <v>7</v>
      </c>
    </row>
    <row r="104" spans="1:35" ht="12" customHeight="1" x14ac:dyDescent="0.2">
      <c r="A104" s="46"/>
      <c r="B104" s="62" t="s">
        <v>45</v>
      </c>
      <c r="C104" s="48" t="s">
        <v>36</v>
      </c>
      <c r="D104" s="60"/>
      <c r="E104" s="49"/>
      <c r="F104" s="49"/>
      <c r="G104" s="49"/>
      <c r="H104" s="49"/>
      <c r="I104" s="50">
        <v>5</v>
      </c>
      <c r="J104" s="53">
        <v>5</v>
      </c>
      <c r="K104" s="50">
        <v>5</v>
      </c>
      <c r="L104" s="51">
        <v>5</v>
      </c>
      <c r="M104" s="52">
        <v>5</v>
      </c>
      <c r="N104" s="53">
        <v>5</v>
      </c>
      <c r="O104" s="50">
        <v>5</v>
      </c>
      <c r="P104" s="51">
        <v>5</v>
      </c>
      <c r="Q104" s="50">
        <v>5</v>
      </c>
      <c r="R104" s="51">
        <v>5</v>
      </c>
      <c r="S104" s="50">
        <v>5</v>
      </c>
      <c r="T104" s="51">
        <v>5</v>
      </c>
      <c r="U104" s="50">
        <v>5</v>
      </c>
      <c r="V104" s="51">
        <v>5</v>
      </c>
      <c r="W104" s="50">
        <v>5</v>
      </c>
      <c r="X104" s="51">
        <v>5</v>
      </c>
      <c r="Y104" s="48"/>
      <c r="Z104" s="48"/>
      <c r="AA104" s="48"/>
      <c r="AB104" s="48"/>
      <c r="AC104" s="48"/>
      <c r="AD104" s="48"/>
      <c r="AE104" s="48" t="str">
        <f t="shared" si="18"/>
        <v>-</v>
      </c>
      <c r="AF104" s="75" t="str">
        <f>AF83</f>
        <v>Raphaël</v>
      </c>
      <c r="AG104" s="76"/>
      <c r="AH104" s="56">
        <f t="shared" si="16"/>
        <v>0</v>
      </c>
      <c r="AI104" s="87">
        <f t="shared" si="17"/>
        <v>0</v>
      </c>
    </row>
    <row r="105" spans="1:35" ht="12" customHeight="1" x14ac:dyDescent="0.2">
      <c r="B105" s="47"/>
      <c r="C105" s="86"/>
      <c r="D105" s="86"/>
      <c r="E105" s="86"/>
      <c r="F105" s="86"/>
      <c r="G105" s="86"/>
      <c r="H105" s="86"/>
      <c r="I105" s="64" t="str">
        <f>"PR"&amp;((COUNTIF(I90:J104,1)/2))</f>
        <v>PR4</v>
      </c>
      <c r="J105" s="64" t="str">
        <f>"EPN"&amp;((COUNTIF(I90:J104,2)/2))</f>
        <v>EPN1</v>
      </c>
      <c r="K105" s="64" t="str">
        <f>"PR"&amp;((COUNTIF(K90:L104,1)/2))</f>
        <v>PR4</v>
      </c>
      <c r="L105" s="64" t="str">
        <f>"EPN"&amp;((COUNTIF(K90:L104,2)/2))</f>
        <v>EPN1</v>
      </c>
      <c r="M105" s="64" t="str">
        <f>"PR"&amp;((COUNTIF(M90:N104,1)/2))</f>
        <v>PR3</v>
      </c>
      <c r="N105" s="64" t="str">
        <f>"EPN"&amp;((COUNTIF(M90:N104,2)/2))</f>
        <v>EPN1</v>
      </c>
      <c r="O105" s="64" t="str">
        <f>"PR"&amp;((COUNTIF(O90:P104,1)/2))</f>
        <v>PR2</v>
      </c>
      <c r="P105" s="64" t="str">
        <f>"EPN"&amp;((COUNTIF(O90:P104,2)/2))</f>
        <v>EPN1</v>
      </c>
      <c r="Q105" s="64" t="str">
        <f>"PR"&amp;((COUNTIF(Q90:R104,1)/2))</f>
        <v>PR4</v>
      </c>
      <c r="R105" s="64" t="str">
        <f>"EPN"&amp;((COUNTIF(Q90:R104,2)/2))</f>
        <v>EPN1</v>
      </c>
      <c r="S105" s="64" t="str">
        <f>"PR"&amp;((COUNTIF(S90:T104,1)/2))</f>
        <v>PR3</v>
      </c>
      <c r="T105" s="64" t="str">
        <f>"EPN"&amp;((COUNTIF(S90:T104,2)/2))</f>
        <v>EPN1</v>
      </c>
      <c r="U105" s="64" t="str">
        <f>"PR"&amp;((COUNTIF(U90:V104,1)/2))</f>
        <v>PR4</v>
      </c>
      <c r="V105" s="64" t="str">
        <f>"EPN"&amp;((COUNTIF(U90:V104,2)/2))</f>
        <v>EPN1</v>
      </c>
      <c r="W105" s="113" t="str">
        <f>"PR"&amp;((COUNTIF(W90:X104,1)/2))</f>
        <v>PR4</v>
      </c>
      <c r="X105" s="114" t="str">
        <f>"EPN"&amp;((COUNTIF(W90:X104,2)/2))</f>
        <v>EPN1</v>
      </c>
      <c r="Y105" s="86"/>
      <c r="Z105" s="86"/>
      <c r="AA105" s="86"/>
      <c r="AB105" s="86"/>
      <c r="AC105" s="86"/>
      <c r="AD105" s="86"/>
      <c r="AF105" s="77"/>
      <c r="AG105" s="77"/>
      <c r="AH105" s="65">
        <f>SUM(AH90:AH104)</f>
        <v>37</v>
      </c>
      <c r="AI105" s="89">
        <f>IF(AH105="","",AI84+AH105)</f>
        <v>124.5</v>
      </c>
    </row>
    <row r="106" spans="1:35" ht="10.5" customHeight="1" x14ac:dyDescent="0.2">
      <c r="C106" s="155"/>
      <c r="D106" s="155"/>
      <c r="E106" s="155"/>
      <c r="F106" s="155"/>
      <c r="G106" s="155"/>
      <c r="H106" s="155"/>
      <c r="I106" s="135">
        <f>COUNTIF(I90:J104,1)/2+COUNTIF(I90:J104,2)/2</f>
        <v>5</v>
      </c>
      <c r="J106" s="136"/>
      <c r="K106" s="135">
        <f>COUNTIF(K90:L104,1)/2+COUNTIF(K90:L104,2)/2</f>
        <v>5</v>
      </c>
      <c r="L106" s="136"/>
      <c r="M106" s="135">
        <f>COUNTIF(M90:N104,1)/2+COUNTIF(M90:N104,2)/2</f>
        <v>4</v>
      </c>
      <c r="N106" s="136"/>
      <c r="O106" s="135">
        <f>COUNTIF(O90:P104,1)/2+COUNTIF(O90:P104,2)/2</f>
        <v>3</v>
      </c>
      <c r="P106" s="136"/>
      <c r="Q106" s="135">
        <f>COUNTIF(Q90:R104,1)/2+COUNTIF(Q90:R104,2)/2</f>
        <v>5</v>
      </c>
      <c r="R106" s="136"/>
      <c r="S106" s="135">
        <f>COUNTIF(S90:T104,1)/2+COUNTIF(S90:T104,2)/2</f>
        <v>4</v>
      </c>
      <c r="T106" s="136"/>
      <c r="U106" s="135">
        <f>COUNTIF(U90:V104,1)/2+COUNTIF(U90:V104,2)/2</f>
        <v>5</v>
      </c>
      <c r="V106" s="136"/>
      <c r="W106" s="135">
        <f>COUNTIF(W90:X104,1)/2+COUNTIF(W90:X104,2)/2</f>
        <v>5</v>
      </c>
      <c r="X106" s="136"/>
      <c r="Y106" s="155"/>
      <c r="Z106" s="155"/>
      <c r="AA106" s="155"/>
      <c r="AB106" s="155"/>
      <c r="AC106" s="155"/>
      <c r="AD106" s="155"/>
    </row>
    <row r="107" spans="1:35" s="58" customFormat="1" ht="13.5" customHeight="1" x14ac:dyDescent="0.2">
      <c r="B107" s="127"/>
      <c r="C107" s="127"/>
      <c r="D107" s="156"/>
      <c r="E107" s="156"/>
      <c r="F107" s="156"/>
      <c r="G107" s="156"/>
      <c r="H107" s="156" t="s">
        <v>58</v>
      </c>
      <c r="I107" s="156"/>
      <c r="J107" s="156" t="s">
        <v>46</v>
      </c>
      <c r="K107" s="156"/>
      <c r="L107" s="156" t="s">
        <v>47</v>
      </c>
      <c r="M107" s="156"/>
      <c r="N107" s="156" t="s">
        <v>48</v>
      </c>
      <c r="O107" s="156"/>
      <c r="P107" s="156" t="s">
        <v>49</v>
      </c>
      <c r="Q107" s="156"/>
      <c r="R107" s="156" t="s">
        <v>50</v>
      </c>
      <c r="S107" s="156"/>
      <c r="T107" s="156" t="s">
        <v>51</v>
      </c>
      <c r="U107" s="156"/>
      <c r="V107" s="156" t="s">
        <v>52</v>
      </c>
      <c r="W107" s="156"/>
      <c r="X107" s="156" t="s">
        <v>53</v>
      </c>
      <c r="Y107" s="156"/>
      <c r="Z107" s="156"/>
      <c r="AA107" s="156"/>
      <c r="AB107" s="156"/>
      <c r="AC107" s="156"/>
      <c r="AD107" s="90"/>
      <c r="AE107" s="90"/>
      <c r="AF107" s="68"/>
      <c r="AG107" s="68"/>
    </row>
    <row r="108" spans="1:35" s="58" customFormat="1" ht="3" customHeight="1" x14ac:dyDescent="0.2"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90"/>
      <c r="AE108" s="90"/>
      <c r="AF108" s="68"/>
      <c r="AG108" s="68"/>
      <c r="AH108" s="91"/>
      <c r="AI108" s="92"/>
    </row>
    <row r="109" spans="1:35" s="58" customFormat="1" ht="3.75" customHeight="1" x14ac:dyDescent="0.2"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90"/>
      <c r="AE109" s="90"/>
      <c r="AF109" s="68"/>
      <c r="AG109" s="68"/>
      <c r="AH109" s="93"/>
      <c r="AI109" s="93"/>
    </row>
    <row r="110" spans="1:35" ht="6" customHeight="1" x14ac:dyDescent="0.2"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</row>
    <row r="111" spans="1:35" ht="5.25" customHeight="1" thickBot="1" x14ac:dyDescent="0.25">
      <c r="C111" s="95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</row>
    <row r="112" spans="1:35" ht="16.5" customHeight="1" thickBot="1" x14ac:dyDescent="0.3">
      <c r="C112" s="157">
        <v>1</v>
      </c>
      <c r="D112" s="158"/>
      <c r="E112" s="159" t="s">
        <v>61</v>
      </c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1"/>
    </row>
    <row r="113" spans="3:35" ht="16.5" customHeight="1" thickBot="1" x14ac:dyDescent="0.3">
      <c r="C113" s="169">
        <v>2</v>
      </c>
      <c r="D113" s="170"/>
      <c r="E113" s="159" t="s">
        <v>62</v>
      </c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1"/>
    </row>
    <row r="114" spans="3:35" ht="16.5" customHeight="1" thickBot="1" x14ac:dyDescent="0.3">
      <c r="C114" s="171">
        <v>3</v>
      </c>
      <c r="D114" s="172"/>
      <c r="E114" s="159" t="s">
        <v>63</v>
      </c>
      <c r="F114" s="160"/>
      <c r="G114" s="160"/>
      <c r="H114" s="160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1"/>
    </row>
    <row r="115" spans="3:35" ht="16.5" customHeight="1" thickBot="1" x14ac:dyDescent="0.3">
      <c r="C115" s="173">
        <v>4</v>
      </c>
      <c r="D115" s="174"/>
      <c r="E115" s="161" t="s">
        <v>64</v>
      </c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</row>
    <row r="116" spans="3:35" ht="16.5" customHeight="1" thickBot="1" x14ac:dyDescent="0.3">
      <c r="C116" s="162">
        <v>5</v>
      </c>
      <c r="D116" s="163"/>
      <c r="E116" s="161" t="s">
        <v>65</v>
      </c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64"/>
      <c r="AH116" s="164"/>
      <c r="AI116" s="164"/>
    </row>
    <row r="117" spans="3:35" ht="16.5" customHeight="1" thickBot="1" x14ac:dyDescent="0.3">
      <c r="C117" s="165">
        <v>6</v>
      </c>
      <c r="D117" s="166"/>
      <c r="E117" s="161" t="s">
        <v>66</v>
      </c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4"/>
      <c r="AH117" s="164"/>
      <c r="AI117" s="164"/>
    </row>
    <row r="118" spans="3:35" ht="16.5" customHeight="1" thickBot="1" x14ac:dyDescent="0.3">
      <c r="C118" s="167">
        <v>7</v>
      </c>
      <c r="D118" s="168"/>
      <c r="E118" s="161" t="s">
        <v>67</v>
      </c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</row>
    <row r="119" spans="3:35" ht="16.5" customHeight="1" thickBot="1" x14ac:dyDescent="0.3">
      <c r="C119" s="179">
        <v>8</v>
      </c>
      <c r="D119" s="180"/>
      <c r="E119" s="161" t="s">
        <v>68</v>
      </c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  <c r="AD119" s="164"/>
      <c r="AE119" s="164"/>
      <c r="AF119" s="164"/>
      <c r="AG119" s="164"/>
      <c r="AH119" s="164"/>
      <c r="AI119" s="164"/>
    </row>
    <row r="120" spans="3:35" ht="16.5" customHeight="1" thickBot="1" x14ac:dyDescent="0.3">
      <c r="C120" s="181">
        <v>9</v>
      </c>
      <c r="D120" s="182"/>
      <c r="E120" s="161" t="s">
        <v>69</v>
      </c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64"/>
      <c r="AH120" s="164"/>
      <c r="AI120" s="164"/>
    </row>
    <row r="121" spans="3:35" ht="16.5" customHeight="1" thickBot="1" x14ac:dyDescent="0.3">
      <c r="C121" s="175" t="s">
        <v>33</v>
      </c>
      <c r="D121" s="176"/>
      <c r="E121" s="161" t="s">
        <v>70</v>
      </c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  <c r="AD121" s="164"/>
      <c r="AE121" s="164"/>
      <c r="AF121" s="164"/>
      <c r="AG121" s="164"/>
      <c r="AH121" s="164"/>
      <c r="AI121" s="164"/>
    </row>
    <row r="122" spans="3:35" ht="16.5" customHeight="1" thickBot="1" x14ac:dyDescent="0.3">
      <c r="C122" s="175" t="s">
        <v>71</v>
      </c>
      <c r="D122" s="176"/>
      <c r="E122" s="161" t="s">
        <v>72</v>
      </c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4"/>
      <c r="AG122" s="164"/>
      <c r="AH122" s="164"/>
      <c r="AI122" s="164"/>
    </row>
    <row r="123" spans="3:35" ht="5.25" customHeight="1" x14ac:dyDescent="0.2">
      <c r="C123" s="177"/>
      <c r="D123" s="178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</row>
  </sheetData>
  <mergeCells count="184">
    <mergeCell ref="AB22:AC22"/>
    <mergeCell ref="AA21:AB21"/>
    <mergeCell ref="AC21:AD21"/>
    <mergeCell ref="D22:E22"/>
    <mergeCell ref="F22:G22"/>
    <mergeCell ref="H22:I22"/>
    <mergeCell ref="J22:K22"/>
    <mergeCell ref="T22:U22"/>
    <mergeCell ref="V22:W22"/>
    <mergeCell ref="X22:Y22"/>
    <mergeCell ref="H1:J1"/>
    <mergeCell ref="M1:N1"/>
    <mergeCell ref="O1:R1"/>
    <mergeCell ref="S1:T1"/>
    <mergeCell ref="U1:Y1"/>
    <mergeCell ref="Z22:AA22"/>
    <mergeCell ref="U21:V21"/>
    <mergeCell ref="W21:X21"/>
    <mergeCell ref="AF1:AI1"/>
    <mergeCell ref="C3:G3"/>
    <mergeCell ref="H3:I3"/>
    <mergeCell ref="J3:AD3"/>
    <mergeCell ref="AF3:AG3"/>
    <mergeCell ref="I21:J21"/>
    <mergeCell ref="K21:L21"/>
    <mergeCell ref="M21:N21"/>
    <mergeCell ref="Y21:Z21"/>
    <mergeCell ref="C21:D21"/>
    <mergeCell ref="E21:F21"/>
    <mergeCell ref="G21:H21"/>
    <mergeCell ref="AF25:AG25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C25:G25"/>
    <mergeCell ref="H25:I25"/>
    <mergeCell ref="J25:AD25"/>
    <mergeCell ref="L22:M22"/>
    <mergeCell ref="N22:O22"/>
    <mergeCell ref="P22:Q22"/>
    <mergeCell ref="R22:S22"/>
    <mergeCell ref="O21:P21"/>
    <mergeCell ref="Q21:R21"/>
    <mergeCell ref="S21:T21"/>
    <mergeCell ref="AF46:AG46"/>
    <mergeCell ref="N44:O44"/>
    <mergeCell ref="P44:Q44"/>
    <mergeCell ref="R44:S44"/>
    <mergeCell ref="T44:U44"/>
    <mergeCell ref="V44:W44"/>
    <mergeCell ref="X44:Y44"/>
    <mergeCell ref="U43:V43"/>
    <mergeCell ref="W43:X43"/>
    <mergeCell ref="Y43:Z43"/>
    <mergeCell ref="AA43:AB43"/>
    <mergeCell ref="AC43:AD43"/>
    <mergeCell ref="C64:D64"/>
    <mergeCell ref="E64:F64"/>
    <mergeCell ref="G64:H64"/>
    <mergeCell ref="I64:J64"/>
    <mergeCell ref="K64:L64"/>
    <mergeCell ref="M64:N64"/>
    <mergeCell ref="Z44:AA44"/>
    <mergeCell ref="AB44:AC44"/>
    <mergeCell ref="C46:G46"/>
    <mergeCell ref="H46:I46"/>
    <mergeCell ref="J46:AD46"/>
    <mergeCell ref="D44:E44"/>
    <mergeCell ref="F44:G44"/>
    <mergeCell ref="H44:I44"/>
    <mergeCell ref="J44:K44"/>
    <mergeCell ref="L44:M44"/>
    <mergeCell ref="T65:U65"/>
    <mergeCell ref="V65:W65"/>
    <mergeCell ref="X65:Y65"/>
    <mergeCell ref="Z65:AA65"/>
    <mergeCell ref="AB65:AC65"/>
    <mergeCell ref="C67:G67"/>
    <mergeCell ref="H67:I67"/>
    <mergeCell ref="J67:AD67"/>
    <mergeCell ref="AA64:AB64"/>
    <mergeCell ref="AC64:AD64"/>
    <mergeCell ref="D65:E65"/>
    <mergeCell ref="F65:G65"/>
    <mergeCell ref="H65:I65"/>
    <mergeCell ref="J65:K65"/>
    <mergeCell ref="L65:M65"/>
    <mergeCell ref="N65:O65"/>
    <mergeCell ref="P65:Q65"/>
    <mergeCell ref="R65:S65"/>
    <mergeCell ref="O64:P64"/>
    <mergeCell ref="Q64:R64"/>
    <mergeCell ref="S64:T64"/>
    <mergeCell ref="U64:V64"/>
    <mergeCell ref="W64:X64"/>
    <mergeCell ref="Y64:Z64"/>
    <mergeCell ref="AF67:AG67"/>
    <mergeCell ref="C85:D85"/>
    <mergeCell ref="E85:F85"/>
    <mergeCell ref="G85:H85"/>
    <mergeCell ref="I85:J85"/>
    <mergeCell ref="K85:L85"/>
    <mergeCell ref="M85:N85"/>
    <mergeCell ref="O85:P85"/>
    <mergeCell ref="Q85:R85"/>
    <mergeCell ref="S85:T85"/>
    <mergeCell ref="AF88:AG88"/>
    <mergeCell ref="N86:O86"/>
    <mergeCell ref="P86:Q86"/>
    <mergeCell ref="R86:S86"/>
    <mergeCell ref="T86:U86"/>
    <mergeCell ref="V86:W86"/>
    <mergeCell ref="X86:Y86"/>
    <mergeCell ref="U85:V85"/>
    <mergeCell ref="W85:X85"/>
    <mergeCell ref="Y85:Z85"/>
    <mergeCell ref="AA85:AB85"/>
    <mergeCell ref="AC85:AD85"/>
    <mergeCell ref="E106:F106"/>
    <mergeCell ref="G106:H106"/>
    <mergeCell ref="I106:J106"/>
    <mergeCell ref="K106:L106"/>
    <mergeCell ref="M106:N106"/>
    <mergeCell ref="Z86:AA86"/>
    <mergeCell ref="AB86:AC86"/>
    <mergeCell ref="C88:G88"/>
    <mergeCell ref="H88:I88"/>
    <mergeCell ref="J88:AD88"/>
    <mergeCell ref="D86:E86"/>
    <mergeCell ref="F86:G86"/>
    <mergeCell ref="H86:I86"/>
    <mergeCell ref="J86:K86"/>
    <mergeCell ref="L86:M86"/>
    <mergeCell ref="T107:U107"/>
    <mergeCell ref="V107:W107"/>
    <mergeCell ref="X107:Y107"/>
    <mergeCell ref="Z107:AA107"/>
    <mergeCell ref="AB107:AC107"/>
    <mergeCell ref="C112:D112"/>
    <mergeCell ref="E112:AI112"/>
    <mergeCell ref="AA106:AB106"/>
    <mergeCell ref="AC106:AD106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O106:P106"/>
    <mergeCell ref="Q106:R106"/>
    <mergeCell ref="S106:T106"/>
    <mergeCell ref="U106:V106"/>
    <mergeCell ref="W106:X106"/>
    <mergeCell ref="Y106:Z106"/>
    <mergeCell ref="C106:D106"/>
    <mergeCell ref="C116:D116"/>
    <mergeCell ref="E116:AI116"/>
    <mergeCell ref="C117:D117"/>
    <mergeCell ref="E117:AI117"/>
    <mergeCell ref="C118:D118"/>
    <mergeCell ref="E118:AI118"/>
    <mergeCell ref="C113:D113"/>
    <mergeCell ref="E113:AI113"/>
    <mergeCell ref="C114:D114"/>
    <mergeCell ref="E114:AI114"/>
    <mergeCell ref="C115:D115"/>
    <mergeCell ref="E115:AI115"/>
    <mergeCell ref="C122:D122"/>
    <mergeCell ref="E122:AI122"/>
    <mergeCell ref="C123:D123"/>
    <mergeCell ref="C119:D119"/>
    <mergeCell ref="E119:AI119"/>
    <mergeCell ref="C120:D120"/>
    <mergeCell ref="E120:AI120"/>
    <mergeCell ref="C121:D121"/>
    <mergeCell ref="E121:AI121"/>
  </mergeCells>
  <conditionalFormatting sqref="AG5:AG19 AG27:AG41 AG48:AG62 AG69:AG83 AG90:AG104">
    <cfRule type="expression" dxfId="1063" priority="329" stopIfTrue="1">
      <formula>AH5=0</formula>
    </cfRule>
  </conditionalFormatting>
  <conditionalFormatting sqref="B3 B25 B46 B67 B88">
    <cfRule type="cellIs" dxfId="1062" priority="330" stopIfTrue="1" operator="equal">
      <formula>"jfo"</formula>
    </cfRule>
  </conditionalFormatting>
  <conditionalFormatting sqref="AF5:AF19 AF27:AF41 AF48:AF62 AF69:AF83 AF90:AF104">
    <cfRule type="expression" dxfId="1061" priority="328" stopIfTrue="1">
      <formula>AH5=0</formula>
    </cfRule>
  </conditionalFormatting>
  <conditionalFormatting sqref="AF5:AF19 AF27:AF41 AF69:AF83 AF90:AF104">
    <cfRule type="expression" dxfId="1060" priority="327" stopIfTrue="1">
      <formula>AND(B5&lt;&gt;0,AF5&lt;&gt;B5)</formula>
    </cfRule>
  </conditionalFormatting>
  <conditionalFormatting sqref="AF48:AF62">
    <cfRule type="expression" dxfId="1059" priority="324" stopIfTrue="1">
      <formula>AND(48&lt;&gt;0,AF48&lt;&gt;B48)</formula>
    </cfRule>
  </conditionalFormatting>
  <conditionalFormatting sqref="G64:H64">
    <cfRule type="colorScale" priority="32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21:L21">
    <cfRule type="colorScale" priority="32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21:N21">
    <cfRule type="colorScale" priority="31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21:P21">
    <cfRule type="colorScale" priority="31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21:R21">
    <cfRule type="colorScale" priority="31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21:T21">
    <cfRule type="colorScale" priority="31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21:V21">
    <cfRule type="colorScale" priority="31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21:X21">
    <cfRule type="colorScale" priority="31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Y21:Z21">
    <cfRule type="colorScale" priority="31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AA21:AB21">
    <cfRule type="colorScale" priority="31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43:N43">
    <cfRule type="colorScale" priority="31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43:P43">
    <cfRule type="colorScale" priority="31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43:R43">
    <cfRule type="colorScale" priority="30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43:T43">
    <cfRule type="colorScale" priority="30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43:V43">
    <cfRule type="colorScale" priority="30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43:X43">
    <cfRule type="colorScale" priority="30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64:J64">
    <cfRule type="colorScale" priority="30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64:L64">
    <cfRule type="colorScale" priority="30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64:N64">
    <cfRule type="colorScale" priority="30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64:P64">
    <cfRule type="colorScale" priority="30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64:R64">
    <cfRule type="colorScale" priority="30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64:T64">
    <cfRule type="colorScale" priority="30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64:V64">
    <cfRule type="colorScale" priority="29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64:X64">
    <cfRule type="colorScale" priority="29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85:N85">
    <cfRule type="colorScale" priority="29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85:P85">
    <cfRule type="colorScale" priority="29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85:R85">
    <cfRule type="colorScale" priority="29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85:T85">
    <cfRule type="colorScale" priority="29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85:V85">
    <cfRule type="colorScale" priority="29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85:X85">
    <cfRule type="colorScale" priority="29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106:J106">
    <cfRule type="colorScale" priority="29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106:L106">
    <cfRule type="colorScale" priority="29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106:N106">
    <cfRule type="colorScale" priority="28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106:P106">
    <cfRule type="colorScale" priority="28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106:R106">
    <cfRule type="colorScale" priority="28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106:T106">
    <cfRule type="colorScale" priority="28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106:V106">
    <cfRule type="colorScale" priority="28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106:X106">
    <cfRule type="colorScale" priority="28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L20">
    <cfRule type="cellIs" dxfId="1058" priority="269" operator="notEqual">
      <formula>"EPN0"</formula>
    </cfRule>
  </conditionalFormatting>
  <conditionalFormatting sqref="K20">
    <cfRule type="cellIs" dxfId="1057" priority="265" operator="equal">
      <formula>"PR5"</formula>
    </cfRule>
    <cfRule type="cellIs" dxfId="1056" priority="266" operator="equal">
      <formula>"PR4"</formula>
    </cfRule>
    <cfRule type="cellIs" dxfId="1055" priority="267" operator="equal">
      <formula>"PR3"</formula>
    </cfRule>
    <cfRule type="cellIs" dxfId="1054" priority="268" operator="equal">
      <formula>"PR2"</formula>
    </cfRule>
  </conditionalFormatting>
  <conditionalFormatting sqref="M20">
    <cfRule type="cellIs" dxfId="1053" priority="261" operator="equal">
      <formula>"PR5"</formula>
    </cfRule>
    <cfRule type="cellIs" dxfId="1052" priority="262" operator="equal">
      <formula>"PR4"</formula>
    </cfRule>
    <cfRule type="cellIs" dxfId="1051" priority="263" operator="equal">
      <formula>"PR3"</formula>
    </cfRule>
    <cfRule type="cellIs" dxfId="1050" priority="264" operator="equal">
      <formula>"PR2"</formula>
    </cfRule>
  </conditionalFormatting>
  <conditionalFormatting sqref="O20">
    <cfRule type="cellIs" dxfId="1049" priority="257" operator="equal">
      <formula>"PR5"</formula>
    </cfRule>
    <cfRule type="cellIs" dxfId="1048" priority="258" operator="equal">
      <formula>"PR4"</formula>
    </cfRule>
    <cfRule type="cellIs" dxfId="1047" priority="259" operator="equal">
      <formula>"PR3"</formula>
    </cfRule>
    <cfRule type="cellIs" dxfId="1046" priority="260" operator="equal">
      <formula>"PR2"</formula>
    </cfRule>
  </conditionalFormatting>
  <conditionalFormatting sqref="Q20">
    <cfRule type="cellIs" dxfId="1045" priority="253" operator="equal">
      <formula>"PR5"</formula>
    </cfRule>
    <cfRule type="cellIs" dxfId="1044" priority="254" operator="equal">
      <formula>"PR4"</formula>
    </cfRule>
    <cfRule type="cellIs" dxfId="1043" priority="255" operator="equal">
      <formula>"PR3"</formula>
    </cfRule>
    <cfRule type="cellIs" dxfId="1042" priority="256" operator="equal">
      <formula>"PR2"</formula>
    </cfRule>
  </conditionalFormatting>
  <conditionalFormatting sqref="S20">
    <cfRule type="cellIs" dxfId="1041" priority="249" operator="equal">
      <formula>"PR5"</formula>
    </cfRule>
    <cfRule type="cellIs" dxfId="1040" priority="250" operator="equal">
      <formula>"PR4"</formula>
    </cfRule>
    <cfRule type="cellIs" dxfId="1039" priority="251" operator="equal">
      <formula>"PR3"</formula>
    </cfRule>
    <cfRule type="cellIs" dxfId="1038" priority="252" operator="equal">
      <formula>"PR2"</formula>
    </cfRule>
  </conditionalFormatting>
  <conditionalFormatting sqref="U20">
    <cfRule type="cellIs" dxfId="1037" priority="245" operator="equal">
      <formula>"PR5"</formula>
    </cfRule>
    <cfRule type="cellIs" dxfId="1036" priority="246" operator="equal">
      <formula>"PR4"</formula>
    </cfRule>
    <cfRule type="cellIs" dxfId="1035" priority="247" operator="equal">
      <formula>"PR3"</formula>
    </cfRule>
    <cfRule type="cellIs" dxfId="1034" priority="248" operator="equal">
      <formula>"PR2"</formula>
    </cfRule>
  </conditionalFormatting>
  <conditionalFormatting sqref="W20">
    <cfRule type="cellIs" dxfId="1033" priority="241" operator="equal">
      <formula>"PR5"</formula>
    </cfRule>
    <cfRule type="cellIs" dxfId="1032" priority="242" operator="equal">
      <formula>"PR4"</formula>
    </cfRule>
    <cfRule type="cellIs" dxfId="1031" priority="243" operator="equal">
      <formula>"PR3"</formula>
    </cfRule>
    <cfRule type="cellIs" dxfId="1030" priority="244" operator="equal">
      <formula>"PR2"</formula>
    </cfRule>
  </conditionalFormatting>
  <conditionalFormatting sqref="Y20">
    <cfRule type="cellIs" dxfId="1029" priority="237" operator="equal">
      <formula>"PR5"</formula>
    </cfRule>
    <cfRule type="cellIs" dxfId="1028" priority="238" operator="equal">
      <formula>"PR4"</formula>
    </cfRule>
    <cfRule type="cellIs" dxfId="1027" priority="239" operator="equal">
      <formula>"PR3"</formula>
    </cfRule>
    <cfRule type="cellIs" dxfId="1026" priority="240" operator="equal">
      <formula>"PR2"</formula>
    </cfRule>
  </conditionalFormatting>
  <conditionalFormatting sqref="AA20">
    <cfRule type="cellIs" dxfId="1025" priority="233" operator="equal">
      <formula>"PR5"</formula>
    </cfRule>
    <cfRule type="cellIs" dxfId="1024" priority="234" operator="equal">
      <formula>"PR4"</formula>
    </cfRule>
    <cfRule type="cellIs" dxfId="1023" priority="235" operator="equal">
      <formula>"PR3"</formula>
    </cfRule>
    <cfRule type="cellIs" dxfId="1022" priority="236" operator="equal">
      <formula>"PR2"</formula>
    </cfRule>
  </conditionalFormatting>
  <conditionalFormatting sqref="N20">
    <cfRule type="cellIs" dxfId="1021" priority="232" operator="notEqual">
      <formula>"EPN0"</formula>
    </cfRule>
  </conditionalFormatting>
  <conditionalFormatting sqref="P20">
    <cfRule type="cellIs" dxfId="1020" priority="231" operator="notEqual">
      <formula>"EPN0"</formula>
    </cfRule>
  </conditionalFormatting>
  <conditionalFormatting sqref="R20">
    <cfRule type="cellIs" dxfId="1019" priority="230" operator="notEqual">
      <formula>"EPN0"</formula>
    </cfRule>
  </conditionalFormatting>
  <conditionalFormatting sqref="T20">
    <cfRule type="cellIs" dxfId="1018" priority="229" operator="notEqual">
      <formula>"EPN0"</formula>
    </cfRule>
  </conditionalFormatting>
  <conditionalFormatting sqref="V20">
    <cfRule type="cellIs" dxfId="1017" priority="228" operator="notEqual">
      <formula>"EPN0"</formula>
    </cfRule>
  </conditionalFormatting>
  <conditionalFormatting sqref="X20">
    <cfRule type="cellIs" dxfId="1016" priority="227" operator="notEqual">
      <formula>"EPN0"</formula>
    </cfRule>
  </conditionalFormatting>
  <conditionalFormatting sqref="Z20">
    <cfRule type="cellIs" dxfId="1015" priority="226" operator="notEqual">
      <formula>"EPN0"</formula>
    </cfRule>
  </conditionalFormatting>
  <conditionalFormatting sqref="AB20">
    <cfRule type="cellIs" dxfId="1014" priority="225" operator="notEqual">
      <formula>"EPN0"</formula>
    </cfRule>
  </conditionalFormatting>
  <conditionalFormatting sqref="N42">
    <cfRule type="cellIs" dxfId="1013" priority="224" operator="notEqual">
      <formula>"EPN0"</formula>
    </cfRule>
  </conditionalFormatting>
  <conditionalFormatting sqref="M42">
    <cfRule type="cellIs" dxfId="1012" priority="220" operator="equal">
      <formula>"PR5"</formula>
    </cfRule>
    <cfRule type="cellIs" dxfId="1011" priority="221" operator="equal">
      <formula>"PR4"</formula>
    </cfRule>
    <cfRule type="cellIs" dxfId="1010" priority="222" operator="equal">
      <formula>"PR3"</formula>
    </cfRule>
    <cfRule type="cellIs" dxfId="1009" priority="223" operator="equal">
      <formula>"PR2"</formula>
    </cfRule>
  </conditionalFormatting>
  <conditionalFormatting sqref="O42">
    <cfRule type="cellIs" dxfId="1008" priority="216" operator="equal">
      <formula>"PR5"</formula>
    </cfRule>
    <cfRule type="cellIs" dxfId="1007" priority="217" operator="equal">
      <formula>"PR4"</formula>
    </cfRule>
    <cfRule type="cellIs" dxfId="1006" priority="218" operator="equal">
      <formula>"PR3"</formula>
    </cfRule>
    <cfRule type="cellIs" dxfId="1005" priority="219" operator="equal">
      <formula>"PR2"</formula>
    </cfRule>
  </conditionalFormatting>
  <conditionalFormatting sqref="Q42">
    <cfRule type="cellIs" dxfId="1004" priority="212" operator="equal">
      <formula>"PR5"</formula>
    </cfRule>
    <cfRule type="cellIs" dxfId="1003" priority="213" operator="equal">
      <formula>"PR4"</formula>
    </cfRule>
    <cfRule type="cellIs" dxfId="1002" priority="214" operator="equal">
      <formula>"PR3"</formula>
    </cfRule>
    <cfRule type="cellIs" dxfId="1001" priority="215" operator="equal">
      <formula>"PR2"</formula>
    </cfRule>
  </conditionalFormatting>
  <conditionalFormatting sqref="S42">
    <cfRule type="cellIs" dxfId="1000" priority="208" operator="equal">
      <formula>"PR5"</formula>
    </cfRule>
    <cfRule type="cellIs" dxfId="999" priority="209" operator="equal">
      <formula>"PR4"</formula>
    </cfRule>
    <cfRule type="cellIs" dxfId="998" priority="210" operator="equal">
      <formula>"PR3"</formula>
    </cfRule>
    <cfRule type="cellIs" dxfId="997" priority="211" operator="equal">
      <formula>"PR2"</formula>
    </cfRule>
  </conditionalFormatting>
  <conditionalFormatting sqref="U42">
    <cfRule type="cellIs" dxfId="996" priority="204" operator="equal">
      <formula>"PR5"</formula>
    </cfRule>
    <cfRule type="cellIs" dxfId="995" priority="205" operator="equal">
      <formula>"PR4"</formula>
    </cfRule>
    <cfRule type="cellIs" dxfId="994" priority="206" operator="equal">
      <formula>"PR3"</formula>
    </cfRule>
    <cfRule type="cellIs" dxfId="993" priority="207" operator="equal">
      <formula>"PR2"</formula>
    </cfRule>
  </conditionalFormatting>
  <conditionalFormatting sqref="P42">
    <cfRule type="cellIs" dxfId="992" priority="203" operator="notEqual">
      <formula>"EPN0"</formula>
    </cfRule>
  </conditionalFormatting>
  <conditionalFormatting sqref="R42">
    <cfRule type="cellIs" dxfId="991" priority="202" operator="notEqual">
      <formula>"EPN0"</formula>
    </cfRule>
  </conditionalFormatting>
  <conditionalFormatting sqref="T42">
    <cfRule type="cellIs" dxfId="990" priority="201" operator="notEqual">
      <formula>"EPN0"</formula>
    </cfRule>
  </conditionalFormatting>
  <conditionalFormatting sqref="V42">
    <cfRule type="cellIs" dxfId="989" priority="200" operator="notEqual">
      <formula>"EPN0"</formula>
    </cfRule>
  </conditionalFormatting>
  <conditionalFormatting sqref="W42">
    <cfRule type="cellIs" dxfId="988" priority="196" operator="equal">
      <formula>"PR5"</formula>
    </cfRule>
    <cfRule type="cellIs" dxfId="987" priority="197" operator="equal">
      <formula>"PR4"</formula>
    </cfRule>
    <cfRule type="cellIs" dxfId="986" priority="198" operator="equal">
      <formula>"PR3"</formula>
    </cfRule>
    <cfRule type="cellIs" dxfId="985" priority="199" operator="equal">
      <formula>"PR2"</formula>
    </cfRule>
  </conditionalFormatting>
  <conditionalFormatting sqref="X42">
    <cfRule type="cellIs" dxfId="984" priority="195" operator="notEqual">
      <formula>"EPN0"</formula>
    </cfRule>
  </conditionalFormatting>
  <conditionalFormatting sqref="H63">
    <cfRule type="cellIs" dxfId="983" priority="194" operator="notEqual">
      <formula>"EPN0"</formula>
    </cfRule>
  </conditionalFormatting>
  <conditionalFormatting sqref="G63">
    <cfRule type="cellIs" dxfId="982" priority="190" operator="equal">
      <formula>"PR5"</formula>
    </cfRule>
    <cfRule type="cellIs" dxfId="981" priority="191" operator="equal">
      <formula>"PR4"</formula>
    </cfRule>
    <cfRule type="cellIs" dxfId="980" priority="192" operator="equal">
      <formula>"PR3"</formula>
    </cfRule>
    <cfRule type="cellIs" dxfId="979" priority="193" operator="equal">
      <formula>"PR2"</formula>
    </cfRule>
  </conditionalFormatting>
  <conditionalFormatting sqref="I63">
    <cfRule type="cellIs" dxfId="978" priority="186" operator="equal">
      <formula>"PR5"</formula>
    </cfRule>
    <cfRule type="cellIs" dxfId="977" priority="187" operator="equal">
      <formula>"PR4"</formula>
    </cfRule>
    <cfRule type="cellIs" dxfId="976" priority="188" operator="equal">
      <formula>"PR3"</formula>
    </cfRule>
    <cfRule type="cellIs" dxfId="975" priority="189" operator="equal">
      <formula>"PR2"</formula>
    </cfRule>
  </conditionalFormatting>
  <conditionalFormatting sqref="K63">
    <cfRule type="cellIs" dxfId="974" priority="182" operator="equal">
      <formula>"PR5"</formula>
    </cfRule>
    <cfRule type="cellIs" dxfId="973" priority="183" operator="equal">
      <formula>"PR4"</formula>
    </cfRule>
    <cfRule type="cellIs" dxfId="972" priority="184" operator="equal">
      <formula>"PR3"</formula>
    </cfRule>
    <cfRule type="cellIs" dxfId="971" priority="185" operator="equal">
      <formula>"PR2"</formula>
    </cfRule>
  </conditionalFormatting>
  <conditionalFormatting sqref="M63">
    <cfRule type="cellIs" dxfId="970" priority="178" operator="equal">
      <formula>"PR5"</formula>
    </cfRule>
    <cfRule type="cellIs" dxfId="969" priority="179" operator="equal">
      <formula>"PR4"</formula>
    </cfRule>
    <cfRule type="cellIs" dxfId="968" priority="180" operator="equal">
      <formula>"PR3"</formula>
    </cfRule>
    <cfRule type="cellIs" dxfId="967" priority="181" operator="equal">
      <formula>"PR2"</formula>
    </cfRule>
  </conditionalFormatting>
  <conditionalFormatting sqref="O63">
    <cfRule type="cellIs" dxfId="966" priority="174" operator="equal">
      <formula>"PR5"</formula>
    </cfRule>
    <cfRule type="cellIs" dxfId="965" priority="175" operator="equal">
      <formula>"PR4"</formula>
    </cfRule>
    <cfRule type="cellIs" dxfId="964" priority="176" operator="equal">
      <formula>"PR3"</formula>
    </cfRule>
    <cfRule type="cellIs" dxfId="963" priority="177" operator="equal">
      <formula>"PR2"</formula>
    </cfRule>
  </conditionalFormatting>
  <conditionalFormatting sqref="Q63">
    <cfRule type="cellIs" dxfId="962" priority="170" operator="equal">
      <formula>"PR5"</formula>
    </cfRule>
    <cfRule type="cellIs" dxfId="961" priority="171" operator="equal">
      <formula>"PR4"</formula>
    </cfRule>
    <cfRule type="cellIs" dxfId="960" priority="172" operator="equal">
      <formula>"PR3"</formula>
    </cfRule>
    <cfRule type="cellIs" dxfId="959" priority="173" operator="equal">
      <formula>"PR2"</formula>
    </cfRule>
  </conditionalFormatting>
  <conditionalFormatting sqref="S63">
    <cfRule type="cellIs" dxfId="958" priority="166" operator="equal">
      <formula>"PR5"</formula>
    </cfRule>
    <cfRule type="cellIs" dxfId="957" priority="167" operator="equal">
      <formula>"PR4"</formula>
    </cfRule>
    <cfRule type="cellIs" dxfId="956" priority="168" operator="equal">
      <formula>"PR3"</formula>
    </cfRule>
    <cfRule type="cellIs" dxfId="955" priority="169" operator="equal">
      <formula>"PR2"</formula>
    </cfRule>
  </conditionalFormatting>
  <conditionalFormatting sqref="U63">
    <cfRule type="cellIs" dxfId="954" priority="162" operator="equal">
      <formula>"PR5"</formula>
    </cfRule>
    <cfRule type="cellIs" dxfId="953" priority="163" operator="equal">
      <formula>"PR4"</formula>
    </cfRule>
    <cfRule type="cellIs" dxfId="952" priority="164" operator="equal">
      <formula>"PR3"</formula>
    </cfRule>
    <cfRule type="cellIs" dxfId="951" priority="165" operator="equal">
      <formula>"PR2"</formula>
    </cfRule>
  </conditionalFormatting>
  <conditionalFormatting sqref="W63">
    <cfRule type="cellIs" dxfId="950" priority="158" operator="equal">
      <formula>"PR5"</formula>
    </cfRule>
    <cfRule type="cellIs" dxfId="949" priority="159" operator="equal">
      <formula>"PR4"</formula>
    </cfRule>
    <cfRule type="cellIs" dxfId="948" priority="160" operator="equal">
      <formula>"PR3"</formula>
    </cfRule>
    <cfRule type="cellIs" dxfId="947" priority="161" operator="equal">
      <formula>"PR2"</formula>
    </cfRule>
  </conditionalFormatting>
  <conditionalFormatting sqref="J63">
    <cfRule type="cellIs" dxfId="946" priority="157" operator="notEqual">
      <formula>"EPN0"</formula>
    </cfRule>
  </conditionalFormatting>
  <conditionalFormatting sqref="L63">
    <cfRule type="cellIs" dxfId="945" priority="156" operator="notEqual">
      <formula>"EPN0"</formula>
    </cfRule>
  </conditionalFormatting>
  <conditionalFormatting sqref="N63">
    <cfRule type="cellIs" dxfId="944" priority="155" operator="notEqual">
      <formula>"EPN0"</formula>
    </cfRule>
  </conditionalFormatting>
  <conditionalFormatting sqref="P63">
    <cfRule type="cellIs" dxfId="943" priority="154" operator="notEqual">
      <formula>"EPN0"</formula>
    </cfRule>
  </conditionalFormatting>
  <conditionalFormatting sqref="R63">
    <cfRule type="cellIs" dxfId="942" priority="153" operator="notEqual">
      <formula>"EPN0"</formula>
    </cfRule>
  </conditionalFormatting>
  <conditionalFormatting sqref="T63">
    <cfRule type="cellIs" dxfId="941" priority="152" operator="notEqual">
      <formula>"EPN0"</formula>
    </cfRule>
  </conditionalFormatting>
  <conditionalFormatting sqref="V63">
    <cfRule type="cellIs" dxfId="940" priority="151" operator="notEqual">
      <formula>"EPN0"</formula>
    </cfRule>
  </conditionalFormatting>
  <conditionalFormatting sqref="X63">
    <cfRule type="cellIs" dxfId="939" priority="150" operator="notEqual">
      <formula>"EPN0"</formula>
    </cfRule>
  </conditionalFormatting>
  <conditionalFormatting sqref="N84">
    <cfRule type="cellIs" dxfId="938" priority="149" operator="notEqual">
      <formula>"EPN0"</formula>
    </cfRule>
  </conditionalFormatting>
  <conditionalFormatting sqref="M84">
    <cfRule type="cellIs" dxfId="937" priority="145" operator="equal">
      <formula>"PR5"</formula>
    </cfRule>
    <cfRule type="cellIs" dxfId="936" priority="146" operator="equal">
      <formula>"PR4"</formula>
    </cfRule>
    <cfRule type="cellIs" dxfId="935" priority="147" operator="equal">
      <formula>"PR3"</formula>
    </cfRule>
    <cfRule type="cellIs" dxfId="934" priority="148" operator="equal">
      <formula>"PR2"</formula>
    </cfRule>
  </conditionalFormatting>
  <conditionalFormatting sqref="O84">
    <cfRule type="cellIs" dxfId="933" priority="141" operator="equal">
      <formula>"PR5"</formula>
    </cfRule>
    <cfRule type="cellIs" dxfId="932" priority="142" operator="equal">
      <formula>"PR4"</formula>
    </cfRule>
    <cfRule type="cellIs" dxfId="931" priority="143" operator="equal">
      <formula>"PR3"</formula>
    </cfRule>
    <cfRule type="cellIs" dxfId="930" priority="144" operator="equal">
      <formula>"PR2"</formula>
    </cfRule>
  </conditionalFormatting>
  <conditionalFormatting sqref="Q84">
    <cfRule type="cellIs" dxfId="929" priority="137" operator="equal">
      <formula>"PR5"</formula>
    </cfRule>
    <cfRule type="cellIs" dxfId="928" priority="138" operator="equal">
      <formula>"PR4"</formula>
    </cfRule>
    <cfRule type="cellIs" dxfId="927" priority="139" operator="equal">
      <formula>"PR3"</formula>
    </cfRule>
    <cfRule type="cellIs" dxfId="926" priority="140" operator="equal">
      <formula>"PR2"</formula>
    </cfRule>
  </conditionalFormatting>
  <conditionalFormatting sqref="S84">
    <cfRule type="cellIs" dxfId="925" priority="133" operator="equal">
      <formula>"PR5"</formula>
    </cfRule>
    <cfRule type="cellIs" dxfId="924" priority="134" operator="equal">
      <formula>"PR4"</formula>
    </cfRule>
    <cfRule type="cellIs" dxfId="923" priority="135" operator="equal">
      <formula>"PR3"</formula>
    </cfRule>
    <cfRule type="cellIs" dxfId="922" priority="136" operator="equal">
      <formula>"PR2"</formula>
    </cfRule>
  </conditionalFormatting>
  <conditionalFormatting sqref="U84">
    <cfRule type="cellIs" dxfId="921" priority="129" operator="equal">
      <formula>"PR5"</formula>
    </cfRule>
    <cfRule type="cellIs" dxfId="920" priority="130" operator="equal">
      <formula>"PR4"</formula>
    </cfRule>
    <cfRule type="cellIs" dxfId="919" priority="131" operator="equal">
      <formula>"PR3"</formula>
    </cfRule>
    <cfRule type="cellIs" dxfId="918" priority="132" operator="equal">
      <formula>"PR2"</formula>
    </cfRule>
  </conditionalFormatting>
  <conditionalFormatting sqref="P84">
    <cfRule type="cellIs" dxfId="917" priority="128" operator="notEqual">
      <formula>"EPN0"</formula>
    </cfRule>
  </conditionalFormatting>
  <conditionalFormatting sqref="R84">
    <cfRule type="cellIs" dxfId="916" priority="127" operator="notEqual">
      <formula>"EPN0"</formula>
    </cfRule>
  </conditionalFormatting>
  <conditionalFormatting sqref="T84">
    <cfRule type="cellIs" dxfId="915" priority="126" operator="notEqual">
      <formula>"EPN0"</formula>
    </cfRule>
  </conditionalFormatting>
  <conditionalFormatting sqref="V84">
    <cfRule type="cellIs" dxfId="914" priority="125" operator="notEqual">
      <formula>"EPN0"</formula>
    </cfRule>
  </conditionalFormatting>
  <conditionalFormatting sqref="W84">
    <cfRule type="cellIs" dxfId="913" priority="121" operator="equal">
      <formula>"PR5"</formula>
    </cfRule>
    <cfRule type="cellIs" dxfId="912" priority="122" operator="equal">
      <formula>"PR4"</formula>
    </cfRule>
    <cfRule type="cellIs" dxfId="911" priority="123" operator="equal">
      <formula>"PR3"</formula>
    </cfRule>
    <cfRule type="cellIs" dxfId="910" priority="124" operator="equal">
      <formula>"PR2"</formula>
    </cfRule>
  </conditionalFormatting>
  <conditionalFormatting sqref="X84">
    <cfRule type="cellIs" dxfId="909" priority="120" operator="notEqual">
      <formula>"EPN0"</formula>
    </cfRule>
  </conditionalFormatting>
  <conditionalFormatting sqref="J105">
    <cfRule type="cellIs" dxfId="908" priority="119" operator="notEqual">
      <formula>"EPN0"</formula>
    </cfRule>
  </conditionalFormatting>
  <conditionalFormatting sqref="I105">
    <cfRule type="cellIs" dxfId="907" priority="115" operator="equal">
      <formula>"PR5"</formula>
    </cfRule>
    <cfRule type="cellIs" dxfId="906" priority="116" operator="equal">
      <formula>"PR4"</formula>
    </cfRule>
    <cfRule type="cellIs" dxfId="905" priority="117" operator="equal">
      <formula>"PR3"</formula>
    </cfRule>
    <cfRule type="cellIs" dxfId="904" priority="118" operator="equal">
      <formula>"PR2"</formula>
    </cfRule>
  </conditionalFormatting>
  <conditionalFormatting sqref="K105">
    <cfRule type="cellIs" dxfId="903" priority="111" operator="equal">
      <formula>"PR5"</formula>
    </cfRule>
    <cfRule type="cellIs" dxfId="902" priority="112" operator="equal">
      <formula>"PR4"</formula>
    </cfRule>
    <cfRule type="cellIs" dxfId="901" priority="113" operator="equal">
      <formula>"PR3"</formula>
    </cfRule>
    <cfRule type="cellIs" dxfId="900" priority="114" operator="equal">
      <formula>"PR2"</formula>
    </cfRule>
  </conditionalFormatting>
  <conditionalFormatting sqref="L105">
    <cfRule type="cellIs" dxfId="899" priority="110" operator="notEqual">
      <formula>"EPN0"</formula>
    </cfRule>
  </conditionalFormatting>
  <conditionalFormatting sqref="N105">
    <cfRule type="cellIs" dxfId="898" priority="109" operator="notEqual">
      <formula>"EPN0"</formula>
    </cfRule>
  </conditionalFormatting>
  <conditionalFormatting sqref="M105">
    <cfRule type="cellIs" dxfId="897" priority="105" operator="equal">
      <formula>"PR5"</formula>
    </cfRule>
    <cfRule type="cellIs" dxfId="896" priority="106" operator="equal">
      <formula>"PR4"</formula>
    </cfRule>
    <cfRule type="cellIs" dxfId="895" priority="107" operator="equal">
      <formula>"PR3"</formula>
    </cfRule>
    <cfRule type="cellIs" dxfId="894" priority="108" operator="equal">
      <formula>"PR2"</formula>
    </cfRule>
  </conditionalFormatting>
  <conditionalFormatting sqref="O105">
    <cfRule type="cellIs" dxfId="893" priority="101" operator="equal">
      <formula>"PR5"</formula>
    </cfRule>
    <cfRule type="cellIs" dxfId="892" priority="102" operator="equal">
      <formula>"PR4"</formula>
    </cfRule>
    <cfRule type="cellIs" dxfId="891" priority="103" operator="equal">
      <formula>"PR3"</formula>
    </cfRule>
    <cfRule type="cellIs" dxfId="890" priority="104" operator="equal">
      <formula>"PR2"</formula>
    </cfRule>
  </conditionalFormatting>
  <conditionalFormatting sqref="Q105">
    <cfRule type="cellIs" dxfId="889" priority="97" operator="equal">
      <formula>"PR5"</formula>
    </cfRule>
    <cfRule type="cellIs" dxfId="888" priority="98" operator="equal">
      <formula>"PR4"</formula>
    </cfRule>
    <cfRule type="cellIs" dxfId="887" priority="99" operator="equal">
      <formula>"PR3"</formula>
    </cfRule>
    <cfRule type="cellIs" dxfId="886" priority="100" operator="equal">
      <formula>"PR2"</formula>
    </cfRule>
  </conditionalFormatting>
  <conditionalFormatting sqref="S105">
    <cfRule type="cellIs" dxfId="885" priority="93" operator="equal">
      <formula>"PR5"</formula>
    </cfRule>
    <cfRule type="cellIs" dxfId="884" priority="94" operator="equal">
      <formula>"PR4"</formula>
    </cfRule>
    <cfRule type="cellIs" dxfId="883" priority="95" operator="equal">
      <formula>"PR3"</formula>
    </cfRule>
    <cfRule type="cellIs" dxfId="882" priority="96" operator="equal">
      <formula>"PR2"</formula>
    </cfRule>
  </conditionalFormatting>
  <conditionalFormatting sqref="U105">
    <cfRule type="cellIs" dxfId="881" priority="89" operator="equal">
      <formula>"PR5"</formula>
    </cfRule>
    <cfRule type="cellIs" dxfId="880" priority="90" operator="equal">
      <formula>"PR4"</formula>
    </cfRule>
    <cfRule type="cellIs" dxfId="879" priority="91" operator="equal">
      <formula>"PR3"</formula>
    </cfRule>
    <cfRule type="cellIs" dxfId="878" priority="92" operator="equal">
      <formula>"PR2"</formula>
    </cfRule>
  </conditionalFormatting>
  <conditionalFormatting sqref="P105">
    <cfRule type="cellIs" dxfId="877" priority="88" operator="notEqual">
      <formula>"EPN0"</formula>
    </cfRule>
  </conditionalFormatting>
  <conditionalFormatting sqref="R105">
    <cfRule type="cellIs" dxfId="876" priority="87" operator="notEqual">
      <formula>"EPN0"</formula>
    </cfRule>
  </conditionalFormatting>
  <conditionalFormatting sqref="T105">
    <cfRule type="cellIs" dxfId="875" priority="86" operator="notEqual">
      <formula>"EPN0"</formula>
    </cfRule>
  </conditionalFormatting>
  <conditionalFormatting sqref="V105">
    <cfRule type="cellIs" dxfId="874" priority="85" operator="notEqual">
      <formula>"EPN0"</formula>
    </cfRule>
  </conditionalFormatting>
  <conditionalFormatting sqref="W105">
    <cfRule type="cellIs" dxfId="873" priority="81" operator="equal">
      <formula>"PR5"</formula>
    </cfRule>
    <cfRule type="cellIs" dxfId="872" priority="82" operator="equal">
      <formula>"PR4"</formula>
    </cfRule>
    <cfRule type="cellIs" dxfId="871" priority="83" operator="equal">
      <formula>"PR3"</formula>
    </cfRule>
    <cfRule type="cellIs" dxfId="870" priority="84" operator="equal">
      <formula>"PR2"</formula>
    </cfRule>
  </conditionalFormatting>
  <conditionalFormatting sqref="X105">
    <cfRule type="cellIs" dxfId="869" priority="80" operator="notEqual">
      <formula>"EPN0"</formula>
    </cfRule>
  </conditionalFormatting>
  <conditionalFormatting sqref="AE5:AE14 AE27:AE36 AE48:AE57 AE69:AE78 AE90:AE99 AE16:AE19 AE38:AE41 AE59:AE62 AE80:AE83 AE101:AE104">
    <cfRule type="cellIs" dxfId="868" priority="270" operator="greaterThanOrEqual">
      <formula>2</formula>
    </cfRule>
    <cfRule type="cellIs" dxfId="867" priority="271" operator="lessThan">
      <formula>2</formula>
    </cfRule>
  </conditionalFormatting>
  <conditionalFormatting sqref="C112:D120 D69:X69 D73:X78 M27:AD27 Y28:AD28 D71:X71 D70:Z70 E27:H41 I29:AD41 AA69:AD83 D72:Z72 D90:AD104 E5:AD19 E48:AD62 D80:X83 D79:Z79">
    <cfRule type="cellIs" dxfId="866" priority="272" operator="equal">
      <formula>"d"</formula>
    </cfRule>
    <cfRule type="cellIs" dxfId="865" priority="273" operator="equal">
      <formula>9</formula>
    </cfRule>
    <cfRule type="cellIs" dxfId="864" priority="274" operator="equal">
      <formula>8</formula>
    </cfRule>
    <cfRule type="cellIs" dxfId="863" priority="275" operator="equal">
      <formula>7</formula>
    </cfRule>
    <cfRule type="cellIs" dxfId="862" priority="276" operator="equal">
      <formula>6</formula>
    </cfRule>
    <cfRule type="cellIs" dxfId="861" priority="277" operator="equal">
      <formula>5</formula>
    </cfRule>
    <cfRule type="cellIs" dxfId="860" priority="278" operator="equal">
      <formula>4</formula>
    </cfRule>
    <cfRule type="cellIs" dxfId="859" priority="279" operator="equal">
      <formula>3</formula>
    </cfRule>
    <cfRule type="cellIs" dxfId="858" priority="280" operator="equal">
      <formula>2</formula>
    </cfRule>
    <cfRule type="cellIs" dxfId="857" priority="281" operator="equal">
      <formula>1</formula>
    </cfRule>
  </conditionalFormatting>
  <conditionalFormatting sqref="C121:D122">
    <cfRule type="cellIs" dxfId="856" priority="70" operator="equal">
      <formula>"d"</formula>
    </cfRule>
    <cfRule type="cellIs" dxfId="855" priority="71" operator="equal">
      <formula>9</formula>
    </cfRule>
    <cfRule type="cellIs" dxfId="854" priority="72" operator="equal">
      <formula>8</formula>
    </cfRule>
    <cfRule type="cellIs" dxfId="853" priority="73" operator="equal">
      <formula>7</formula>
    </cfRule>
    <cfRule type="cellIs" dxfId="852" priority="74" operator="equal">
      <formula>6</formula>
    </cfRule>
    <cfRule type="cellIs" dxfId="851" priority="75" operator="equal">
      <formula>5</formula>
    </cfRule>
    <cfRule type="cellIs" dxfId="850" priority="76" operator="equal">
      <formula>4</formula>
    </cfRule>
    <cfRule type="cellIs" dxfId="849" priority="77" operator="equal">
      <formula>3</formula>
    </cfRule>
    <cfRule type="cellIs" dxfId="848" priority="78" operator="equal">
      <formula>2</formula>
    </cfRule>
    <cfRule type="cellIs" dxfId="847" priority="79" operator="equal">
      <formula>1</formula>
    </cfRule>
  </conditionalFormatting>
  <conditionalFormatting sqref="C112:D122 D69:X69 D73:X78 M27:AD27 Y28:AD28 D71:X71 D70:Z70 D27:H41 I29:AD41 AA69:AD83 D72:Z72 E90:AD104 D5:AD19 D48:AD62 D80:X83 D79:Z79">
    <cfRule type="cellIs" dxfId="846" priority="69" operator="equal">
      <formula>"t"</formula>
    </cfRule>
  </conditionalFormatting>
  <conditionalFormatting sqref="C5:C19 C27:C41 C48:C62 C69:C83 C90:C104">
    <cfRule type="cellIs" dxfId="845" priority="68" operator="equal">
      <formula>"abs"</formula>
    </cfRule>
  </conditionalFormatting>
  <conditionalFormatting sqref="Y85:Z85">
    <cfRule type="colorScale" priority="5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Y84">
    <cfRule type="cellIs" dxfId="844" priority="51" operator="equal">
      <formula>"PR5"</formula>
    </cfRule>
    <cfRule type="cellIs" dxfId="843" priority="52" operator="equal">
      <formula>"PR4"</formula>
    </cfRule>
    <cfRule type="cellIs" dxfId="842" priority="53" operator="equal">
      <formula>"PR3"</formula>
    </cfRule>
    <cfRule type="cellIs" dxfId="841" priority="54" operator="equal">
      <formula>"PR2"</formula>
    </cfRule>
  </conditionalFormatting>
  <conditionalFormatting sqref="Z84">
    <cfRule type="cellIs" dxfId="840" priority="50" operator="notEqual">
      <formula>"EPN0"</formula>
    </cfRule>
  </conditionalFormatting>
  <conditionalFormatting sqref="Y69:Z69 Y73:Z78 Y71:Z71 Y80:Z83">
    <cfRule type="cellIs" dxfId="839" priority="40" operator="equal">
      <formula>"d"</formula>
    </cfRule>
    <cfRule type="cellIs" dxfId="838" priority="41" operator="equal">
      <formula>9</formula>
    </cfRule>
    <cfRule type="cellIs" dxfId="837" priority="42" operator="equal">
      <formula>8</formula>
    </cfRule>
    <cfRule type="cellIs" dxfId="836" priority="43" operator="equal">
      <formula>7</formula>
    </cfRule>
    <cfRule type="cellIs" dxfId="835" priority="44" operator="equal">
      <formula>6</formula>
    </cfRule>
    <cfRule type="cellIs" dxfId="834" priority="45" operator="equal">
      <formula>5</formula>
    </cfRule>
    <cfRule type="cellIs" dxfId="833" priority="46" operator="equal">
      <formula>4</formula>
    </cfRule>
    <cfRule type="cellIs" dxfId="832" priority="47" operator="equal">
      <formula>3</formula>
    </cfRule>
    <cfRule type="cellIs" dxfId="831" priority="48" operator="equal">
      <formula>2</formula>
    </cfRule>
    <cfRule type="cellIs" dxfId="830" priority="49" operator="equal">
      <formula>1</formula>
    </cfRule>
  </conditionalFormatting>
  <conditionalFormatting sqref="Y69:Z69 Y73:Z78 Y71:Z71 Y80:Z83">
    <cfRule type="cellIs" dxfId="829" priority="39" operator="equal">
      <formula>"t"</formula>
    </cfRule>
  </conditionalFormatting>
  <conditionalFormatting sqref="I43:J43">
    <cfRule type="colorScale" priority="3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43:L43">
    <cfRule type="colorScale" priority="3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42">
    <cfRule type="cellIs" dxfId="828" priority="23" operator="equal">
      <formula>"PR5"</formula>
    </cfRule>
    <cfRule type="cellIs" dxfId="827" priority="24" operator="equal">
      <formula>"PR4"</formula>
    </cfRule>
    <cfRule type="cellIs" dxfId="826" priority="25" operator="equal">
      <formula>"PR3"</formula>
    </cfRule>
    <cfRule type="cellIs" dxfId="825" priority="26" operator="equal">
      <formula>"PR2"</formula>
    </cfRule>
  </conditionalFormatting>
  <conditionalFormatting sqref="K42">
    <cfRule type="cellIs" dxfId="824" priority="19" operator="equal">
      <formula>"PR5"</formula>
    </cfRule>
    <cfRule type="cellIs" dxfId="823" priority="20" operator="equal">
      <formula>"PR4"</formula>
    </cfRule>
    <cfRule type="cellIs" dxfId="822" priority="21" operator="equal">
      <formula>"PR3"</formula>
    </cfRule>
    <cfRule type="cellIs" dxfId="821" priority="22" operator="equal">
      <formula>"PR2"</formula>
    </cfRule>
  </conditionalFormatting>
  <conditionalFormatting sqref="J42">
    <cfRule type="cellIs" dxfId="820" priority="18" operator="notEqual">
      <formula>"EPN0"</formula>
    </cfRule>
  </conditionalFormatting>
  <conditionalFormatting sqref="L42">
    <cfRule type="cellIs" dxfId="819" priority="17" operator="notEqual">
      <formula>"EPN0"</formula>
    </cfRule>
  </conditionalFormatting>
  <conditionalFormatting sqref="I27:L27 I28:X28">
    <cfRule type="cellIs" dxfId="818" priority="27" operator="equal">
      <formula>"d"</formula>
    </cfRule>
    <cfRule type="cellIs" dxfId="817" priority="28" operator="equal">
      <formula>9</formula>
    </cfRule>
    <cfRule type="cellIs" dxfId="816" priority="29" operator="equal">
      <formula>8</formula>
    </cfRule>
    <cfRule type="cellIs" dxfId="815" priority="30" operator="equal">
      <formula>7</formula>
    </cfRule>
    <cfRule type="cellIs" dxfId="814" priority="31" operator="equal">
      <formula>6</formula>
    </cfRule>
    <cfRule type="cellIs" dxfId="813" priority="32" operator="equal">
      <formula>5</formula>
    </cfRule>
    <cfRule type="cellIs" dxfId="812" priority="33" operator="equal">
      <formula>4</formula>
    </cfRule>
    <cfRule type="cellIs" dxfId="811" priority="34" operator="equal">
      <formula>3</formula>
    </cfRule>
    <cfRule type="cellIs" dxfId="810" priority="35" operator="equal">
      <formula>2</formula>
    </cfRule>
    <cfRule type="cellIs" dxfId="809" priority="36" operator="equal">
      <formula>1</formula>
    </cfRule>
  </conditionalFormatting>
  <conditionalFormatting sqref="I27:L27 I28:X28">
    <cfRule type="cellIs" dxfId="808" priority="16" operator="equal">
      <formula>"t"</formula>
    </cfRule>
  </conditionalFormatting>
  <conditionalFormatting sqref="AH90:AH99 AH69:AH78 AH48:AH57 AH27:AH36 AH5:AH14 AH16:AH19 AH38:AH41 AH59:AH62 AH80:AH83 AH101:AH104">
    <cfRule type="colorScale" priority="376">
      <colorScale>
        <cfvo type="num" val="1"/>
        <cfvo type="max"/>
        <color theme="6"/>
        <color theme="9"/>
      </colorScale>
    </cfRule>
  </conditionalFormatting>
  <conditionalFormatting sqref="AI90:AI104 AI69:AI83 AI48:AI62 AI27:AI41 AI5:AI19">
    <cfRule type="colorScale" priority="382">
      <colorScale>
        <cfvo type="num" val="1"/>
        <cfvo type="max"/>
        <color theme="6"/>
        <color theme="9"/>
      </colorScale>
    </cfRule>
  </conditionalFormatting>
  <conditionalFormatting sqref="AH15">
    <cfRule type="colorScale" priority="15">
      <colorScale>
        <cfvo type="num" val="1"/>
        <cfvo type="max"/>
        <color theme="6"/>
        <color theme="9"/>
      </colorScale>
    </cfRule>
  </conditionalFormatting>
  <conditionalFormatting sqref="AH37">
    <cfRule type="colorScale" priority="14">
      <colorScale>
        <cfvo type="num" val="1"/>
        <cfvo type="max"/>
        <color theme="6"/>
        <color theme="9"/>
      </colorScale>
    </cfRule>
  </conditionalFormatting>
  <conditionalFormatting sqref="AH58">
    <cfRule type="colorScale" priority="13">
      <colorScale>
        <cfvo type="num" val="1"/>
        <cfvo type="max"/>
        <color theme="6"/>
        <color theme="9"/>
      </colorScale>
    </cfRule>
  </conditionalFormatting>
  <conditionalFormatting sqref="AH79">
    <cfRule type="colorScale" priority="12">
      <colorScale>
        <cfvo type="num" val="1"/>
        <cfvo type="max"/>
        <color theme="6"/>
        <color theme="9"/>
      </colorScale>
    </cfRule>
  </conditionalFormatting>
  <conditionalFormatting sqref="AH100">
    <cfRule type="colorScale" priority="11">
      <colorScale>
        <cfvo type="num" val="1"/>
        <cfvo type="max"/>
        <color theme="6"/>
        <color theme="9"/>
      </colorScale>
    </cfRule>
  </conditionalFormatting>
  <conditionalFormatting sqref="AE15">
    <cfRule type="cellIs" dxfId="807" priority="9" operator="greaterThanOrEqual">
      <formula>2</formula>
    </cfRule>
    <cfRule type="cellIs" dxfId="806" priority="10" operator="lessThan">
      <formula>2</formula>
    </cfRule>
  </conditionalFormatting>
  <conditionalFormatting sqref="AE37">
    <cfRule type="cellIs" dxfId="805" priority="7" operator="greaterThanOrEqual">
      <formula>2</formula>
    </cfRule>
    <cfRule type="cellIs" dxfId="804" priority="8" operator="lessThan">
      <formula>2</formula>
    </cfRule>
  </conditionalFormatting>
  <conditionalFormatting sqref="AE58">
    <cfRule type="cellIs" dxfId="803" priority="5" operator="greaterThanOrEqual">
      <formula>2</formula>
    </cfRule>
    <cfRule type="cellIs" dxfId="802" priority="6" operator="lessThan">
      <formula>2</formula>
    </cfRule>
  </conditionalFormatting>
  <conditionalFormatting sqref="AE79">
    <cfRule type="cellIs" dxfId="801" priority="3" operator="greaterThanOrEqual">
      <formula>2</formula>
    </cfRule>
    <cfRule type="cellIs" dxfId="800" priority="4" operator="lessThan">
      <formula>2</formula>
    </cfRule>
  </conditionalFormatting>
  <conditionalFormatting sqref="AE100">
    <cfRule type="cellIs" dxfId="799" priority="1" operator="greaterThanOrEqual">
      <formula>2</formula>
    </cfRule>
    <cfRule type="cellIs" dxfId="798" priority="2" operator="lessThan">
      <formula>2</formula>
    </cfRule>
  </conditionalFormatting>
  <printOptions horizontalCentered="1" verticalCentered="1"/>
  <pageMargins left="0" right="0" top="0" bottom="0" header="0" footer="0"/>
  <pageSetup paperSize="9" scale="5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M123"/>
  <sheetViews>
    <sheetView topLeftCell="B67" zoomScale="75" zoomScaleNormal="75" workbookViewId="0">
      <selection activeCell="O35" sqref="O35"/>
    </sheetView>
  </sheetViews>
  <sheetFormatPr baseColWidth="10" defaultColWidth="11.42578125" defaultRowHeight="12.75" x14ac:dyDescent="0.2"/>
  <cols>
    <col min="1" max="1" width="4.28515625" style="35" hidden="1" customWidth="1"/>
    <col min="2" max="2" width="7.28515625" style="35" customWidth="1"/>
    <col min="3" max="5" width="4.28515625" style="35" customWidth="1"/>
    <col min="6" max="6" width="4.7109375" style="35" customWidth="1"/>
    <col min="7" max="12" width="5.5703125" style="35" customWidth="1"/>
    <col min="13" max="24" width="7.28515625" style="35" customWidth="1"/>
    <col min="25" max="28" width="5.5703125" style="35" customWidth="1"/>
    <col min="29" max="31" width="1.7109375" style="35" customWidth="1"/>
    <col min="32" max="32" width="13.5703125" style="35" customWidth="1"/>
    <col min="33" max="33" width="2.28515625" style="35" customWidth="1"/>
    <col min="34" max="34" width="8" style="35" customWidth="1"/>
    <col min="35" max="35" width="9" style="35" customWidth="1"/>
    <col min="36" max="16384" width="11.42578125" style="35"/>
  </cols>
  <sheetData>
    <row r="1" spans="1:39" ht="31.5" customHeight="1" thickBot="1" x14ac:dyDescent="0.25">
      <c r="B1" s="36" t="s">
        <v>22</v>
      </c>
      <c r="C1" s="121"/>
      <c r="D1" s="121"/>
      <c r="E1" s="121"/>
      <c r="F1" s="121"/>
      <c r="G1" s="121"/>
      <c r="H1" s="130">
        <v>32</v>
      </c>
      <c r="I1" s="130"/>
      <c r="J1" s="130"/>
      <c r="K1" s="121"/>
      <c r="L1" s="121"/>
      <c r="M1" s="131" t="s">
        <v>24</v>
      </c>
      <c r="N1" s="131"/>
      <c r="O1" s="132">
        <v>43682</v>
      </c>
      <c r="P1" s="132"/>
      <c r="Q1" s="132"/>
      <c r="R1" s="132"/>
      <c r="S1" s="133" t="s">
        <v>25</v>
      </c>
      <c r="T1" s="133"/>
      <c r="U1" s="134">
        <v>43687</v>
      </c>
      <c r="V1" s="134"/>
      <c r="W1" s="134"/>
      <c r="X1" s="134"/>
      <c r="Y1" s="134"/>
      <c r="Z1" s="38">
        <f>O1</f>
        <v>43682</v>
      </c>
      <c r="AA1" s="39">
        <f>U1</f>
        <v>43687</v>
      </c>
      <c r="AB1" s="40">
        <f>I1</f>
        <v>0</v>
      </c>
      <c r="AC1" s="36"/>
      <c r="AD1" s="41"/>
      <c r="AF1" s="137" t="s">
        <v>26</v>
      </c>
      <c r="AG1" s="138"/>
      <c r="AH1" s="138"/>
      <c r="AI1" s="138"/>
    </row>
    <row r="2" spans="1:39" ht="4.5" customHeight="1" thickBot="1" x14ac:dyDescent="0.25"/>
    <row r="3" spans="1:39" s="42" customFormat="1" ht="24" thickBot="1" x14ac:dyDescent="0.4">
      <c r="B3" s="43"/>
      <c r="C3" s="141" t="s">
        <v>27</v>
      </c>
      <c r="D3" s="141"/>
      <c r="E3" s="141"/>
      <c r="F3" s="141"/>
      <c r="G3" s="141"/>
      <c r="H3" s="142">
        <f>O1+1</f>
        <v>43683</v>
      </c>
      <c r="I3" s="142"/>
      <c r="J3" s="143" t="s">
        <v>28</v>
      </c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F3" s="144" t="s">
        <v>29</v>
      </c>
      <c r="AG3" s="145"/>
      <c r="AH3" s="44" t="s">
        <v>30</v>
      </c>
      <c r="AI3" s="44" t="s">
        <v>31</v>
      </c>
      <c r="AK3" s="45"/>
    </row>
    <row r="4" spans="1:39" ht="3.75" customHeight="1" thickBot="1" x14ac:dyDescent="0.25"/>
    <row r="5" spans="1:39" ht="14.1" customHeight="1" thickBot="1" x14ac:dyDescent="0.25">
      <c r="A5" s="46"/>
      <c r="B5" s="47" t="s">
        <v>32</v>
      </c>
      <c r="C5" s="48"/>
      <c r="D5" s="48"/>
      <c r="E5" s="49"/>
      <c r="F5" s="49"/>
      <c r="G5" s="49"/>
      <c r="H5" s="49"/>
      <c r="I5" s="49"/>
      <c r="J5" s="49"/>
      <c r="K5" s="117"/>
      <c r="L5" s="117"/>
      <c r="M5" s="50">
        <v>9</v>
      </c>
      <c r="N5" s="53">
        <v>9</v>
      </c>
      <c r="O5" s="50">
        <v>1</v>
      </c>
      <c r="P5" s="51">
        <v>1</v>
      </c>
      <c r="Q5" s="52" t="s">
        <v>33</v>
      </c>
      <c r="R5" s="53" t="s">
        <v>33</v>
      </c>
      <c r="S5" s="50" t="s">
        <v>33</v>
      </c>
      <c r="T5" s="51" t="s">
        <v>33</v>
      </c>
      <c r="U5" s="52" t="s">
        <v>33</v>
      </c>
      <c r="V5" s="53"/>
      <c r="W5" s="50">
        <v>1</v>
      </c>
      <c r="X5" s="51">
        <v>1</v>
      </c>
      <c r="Y5" s="52">
        <v>1</v>
      </c>
      <c r="Z5" s="51">
        <v>1</v>
      </c>
      <c r="AA5" s="98"/>
      <c r="AB5" s="98"/>
      <c r="AC5" s="48" t="s">
        <v>33</v>
      </c>
      <c r="AD5" s="49"/>
      <c r="AE5" s="48">
        <f t="shared" ref="AE5:AE19" si="0">IF(COUNTIF(M5:P5,5)=4,"-",COUNTIF(E5:AD5,9))</f>
        <v>2</v>
      </c>
      <c r="AF5" s="54" t="s">
        <v>32</v>
      </c>
      <c r="AG5" s="55"/>
      <c r="AH5" s="56">
        <f t="shared" ref="AH5:AH18" si="1">((COUNTIF(F5:AB5,8))+(COUNTIF(F5:AB5,1))+(COUNTIF(F5:AB5,2))+(COUNTIF(F5:AB5,3))+(COUNTIF(F5:AB5,4)))/2</f>
        <v>3</v>
      </c>
      <c r="AI5" s="57">
        <f t="shared" ref="AI5:AI19" si="2">AH5+AH27+AH48+AH69+AH90</f>
        <v>11</v>
      </c>
      <c r="AM5" s="58"/>
    </row>
    <row r="6" spans="1:39" ht="14.1" customHeight="1" thickBot="1" x14ac:dyDescent="0.25">
      <c r="A6" s="46"/>
      <c r="B6" s="47" t="s">
        <v>34</v>
      </c>
      <c r="C6" s="48" t="s">
        <v>36</v>
      </c>
      <c r="D6" s="48"/>
      <c r="E6" s="49"/>
      <c r="F6" s="49"/>
      <c r="G6" s="49"/>
      <c r="H6" s="49"/>
      <c r="I6" s="49"/>
      <c r="J6" s="49"/>
      <c r="K6" s="117"/>
      <c r="L6" s="117"/>
      <c r="M6" s="50">
        <v>5</v>
      </c>
      <c r="N6" s="53">
        <v>5</v>
      </c>
      <c r="O6" s="50">
        <v>5</v>
      </c>
      <c r="P6" s="53">
        <v>5</v>
      </c>
      <c r="Q6" s="50">
        <v>5</v>
      </c>
      <c r="R6" s="53">
        <v>5</v>
      </c>
      <c r="S6" s="50">
        <v>5</v>
      </c>
      <c r="T6" s="53">
        <v>5</v>
      </c>
      <c r="U6" s="50">
        <v>5</v>
      </c>
      <c r="V6" s="53">
        <v>5</v>
      </c>
      <c r="W6" s="50">
        <v>5</v>
      </c>
      <c r="X6" s="53">
        <v>5</v>
      </c>
      <c r="Y6" s="50">
        <v>5</v>
      </c>
      <c r="Z6" s="53">
        <v>5</v>
      </c>
      <c r="AA6" s="98"/>
      <c r="AB6" s="98"/>
      <c r="AC6" s="48"/>
      <c r="AD6" s="48"/>
      <c r="AE6" s="48" t="str">
        <f t="shared" si="0"/>
        <v>-</v>
      </c>
      <c r="AF6" s="54" t="s">
        <v>34</v>
      </c>
      <c r="AG6" s="55"/>
      <c r="AH6" s="56">
        <f t="shared" si="1"/>
        <v>0</v>
      </c>
      <c r="AI6" s="57">
        <f t="shared" si="2"/>
        <v>0</v>
      </c>
    </row>
    <row r="7" spans="1:39" ht="14.1" customHeight="1" thickBot="1" x14ac:dyDescent="0.25">
      <c r="A7" s="46"/>
      <c r="B7" s="47" t="s">
        <v>35</v>
      </c>
      <c r="C7" s="48"/>
      <c r="D7" s="48"/>
      <c r="E7" s="49"/>
      <c r="F7" s="49"/>
      <c r="G7" s="49"/>
      <c r="H7" s="49"/>
      <c r="I7" s="49"/>
      <c r="J7" s="49"/>
      <c r="K7" s="117"/>
      <c r="L7" s="117"/>
      <c r="M7" s="50" t="s">
        <v>33</v>
      </c>
      <c r="N7" s="53" t="s">
        <v>33</v>
      </c>
      <c r="O7" s="50">
        <v>9</v>
      </c>
      <c r="P7" s="51">
        <v>9</v>
      </c>
      <c r="Q7" s="52">
        <v>1</v>
      </c>
      <c r="R7" s="53">
        <v>1</v>
      </c>
      <c r="S7" s="50">
        <v>1</v>
      </c>
      <c r="T7" s="51">
        <v>1</v>
      </c>
      <c r="U7" s="52"/>
      <c r="V7" s="53"/>
      <c r="W7" s="50" t="s">
        <v>33</v>
      </c>
      <c r="X7" s="51" t="s">
        <v>33</v>
      </c>
      <c r="Y7" s="52">
        <v>5</v>
      </c>
      <c r="Z7" s="51">
        <v>5</v>
      </c>
      <c r="AA7" s="98"/>
      <c r="AB7" s="98"/>
      <c r="AC7" s="48"/>
      <c r="AD7" s="48"/>
      <c r="AE7" s="48">
        <f t="shared" si="0"/>
        <v>2</v>
      </c>
      <c r="AF7" s="54" t="s">
        <v>35</v>
      </c>
      <c r="AG7" s="55"/>
      <c r="AH7" s="56">
        <f t="shared" si="1"/>
        <v>2</v>
      </c>
      <c r="AI7" s="57">
        <f t="shared" si="2"/>
        <v>8</v>
      </c>
    </row>
    <row r="8" spans="1:39" ht="14.1" customHeight="1" thickBot="1" x14ac:dyDescent="0.25">
      <c r="A8" s="46"/>
      <c r="B8" s="47" t="s">
        <v>37</v>
      </c>
      <c r="C8" s="48" t="s">
        <v>36</v>
      </c>
      <c r="D8" s="48"/>
      <c r="E8" s="49"/>
      <c r="F8" s="49"/>
      <c r="G8" s="49"/>
      <c r="H8" s="49"/>
      <c r="I8" s="49"/>
      <c r="J8" s="49"/>
      <c r="K8" s="117"/>
      <c r="L8" s="117"/>
      <c r="M8" s="50">
        <v>5</v>
      </c>
      <c r="N8" s="51">
        <v>5</v>
      </c>
      <c r="O8" s="50">
        <v>5</v>
      </c>
      <c r="P8" s="51">
        <v>5</v>
      </c>
      <c r="Q8" s="50">
        <v>5</v>
      </c>
      <c r="R8" s="51">
        <v>5</v>
      </c>
      <c r="S8" s="50">
        <v>5</v>
      </c>
      <c r="T8" s="51">
        <v>5</v>
      </c>
      <c r="U8" s="50">
        <v>5</v>
      </c>
      <c r="V8" s="51">
        <v>5</v>
      </c>
      <c r="W8" s="50">
        <v>5</v>
      </c>
      <c r="X8" s="51">
        <v>5</v>
      </c>
      <c r="Y8" s="50">
        <v>5</v>
      </c>
      <c r="Z8" s="51">
        <v>5</v>
      </c>
      <c r="AA8" s="98"/>
      <c r="AB8" s="98"/>
      <c r="AC8" s="48"/>
      <c r="AD8" s="48"/>
      <c r="AE8" s="48" t="str">
        <f t="shared" si="0"/>
        <v>-</v>
      </c>
      <c r="AF8" s="54" t="s">
        <v>37</v>
      </c>
      <c r="AG8" s="55"/>
      <c r="AH8" s="56">
        <f t="shared" si="1"/>
        <v>0</v>
      </c>
      <c r="AI8" s="57">
        <f t="shared" si="2"/>
        <v>0</v>
      </c>
    </row>
    <row r="9" spans="1:39" ht="14.1" customHeight="1" thickBot="1" x14ac:dyDescent="0.25">
      <c r="A9" s="46"/>
      <c r="B9" s="47" t="s">
        <v>38</v>
      </c>
      <c r="C9" s="48"/>
      <c r="D9" s="48"/>
      <c r="E9" s="49"/>
      <c r="F9" s="49"/>
      <c r="G9" s="49"/>
      <c r="H9" s="49"/>
      <c r="I9" s="49"/>
      <c r="J9" s="49"/>
      <c r="K9" s="117"/>
      <c r="L9" s="117"/>
      <c r="M9" s="50">
        <v>9</v>
      </c>
      <c r="N9" s="51">
        <v>9</v>
      </c>
      <c r="O9" s="52">
        <v>2</v>
      </c>
      <c r="P9" s="53">
        <v>2</v>
      </c>
      <c r="Q9" s="50">
        <v>2</v>
      </c>
      <c r="R9" s="51">
        <v>2</v>
      </c>
      <c r="S9" s="52"/>
      <c r="T9" s="53"/>
      <c r="U9" s="50"/>
      <c r="V9" s="51"/>
      <c r="W9" s="52" t="s">
        <v>33</v>
      </c>
      <c r="X9" s="51" t="s">
        <v>33</v>
      </c>
      <c r="Y9" s="52">
        <v>1</v>
      </c>
      <c r="Z9" s="51">
        <v>1</v>
      </c>
      <c r="AA9" s="98"/>
      <c r="AB9" s="98"/>
      <c r="AC9" s="48"/>
      <c r="AD9" s="59"/>
      <c r="AE9" s="48">
        <f t="shared" si="0"/>
        <v>2</v>
      </c>
      <c r="AF9" s="54" t="s">
        <v>38</v>
      </c>
      <c r="AG9" s="55"/>
      <c r="AH9" s="56">
        <f t="shared" si="1"/>
        <v>3</v>
      </c>
      <c r="AI9" s="57">
        <f t="shared" si="2"/>
        <v>12</v>
      </c>
    </row>
    <row r="10" spans="1:39" ht="14.1" customHeight="1" thickBot="1" x14ac:dyDescent="0.25">
      <c r="A10" s="46"/>
      <c r="B10" s="47" t="s">
        <v>39</v>
      </c>
      <c r="C10" s="48"/>
      <c r="D10" s="48"/>
      <c r="E10" s="49"/>
      <c r="F10" s="49"/>
      <c r="G10" s="49"/>
      <c r="H10" s="49"/>
      <c r="I10" s="49"/>
      <c r="J10" s="49"/>
      <c r="K10" s="117"/>
      <c r="L10" s="117"/>
      <c r="M10" s="50" t="s">
        <v>33</v>
      </c>
      <c r="N10" s="53" t="s">
        <v>33</v>
      </c>
      <c r="O10" s="50">
        <v>9</v>
      </c>
      <c r="P10" s="51">
        <v>9</v>
      </c>
      <c r="Q10" s="52"/>
      <c r="R10" s="53"/>
      <c r="S10" s="50" t="s">
        <v>33</v>
      </c>
      <c r="T10" s="51" t="s">
        <v>33</v>
      </c>
      <c r="U10" s="52">
        <v>1</v>
      </c>
      <c r="V10" s="53">
        <v>1</v>
      </c>
      <c r="W10" s="50">
        <v>1</v>
      </c>
      <c r="X10" s="51">
        <v>1</v>
      </c>
      <c r="Y10" s="52">
        <v>5</v>
      </c>
      <c r="Z10" s="51">
        <v>5</v>
      </c>
      <c r="AA10" s="98"/>
      <c r="AB10" s="98"/>
      <c r="AC10" s="48"/>
      <c r="AD10" s="59"/>
      <c r="AE10" s="48">
        <f t="shared" si="0"/>
        <v>2</v>
      </c>
      <c r="AF10" s="54" t="s">
        <v>39</v>
      </c>
      <c r="AG10" s="55"/>
      <c r="AH10" s="56">
        <f t="shared" si="1"/>
        <v>2</v>
      </c>
      <c r="AI10" s="57">
        <f t="shared" si="2"/>
        <v>11</v>
      </c>
    </row>
    <row r="11" spans="1:39" ht="14.1" customHeight="1" thickBot="1" x14ac:dyDescent="0.25">
      <c r="A11" s="46"/>
      <c r="B11" s="47" t="s">
        <v>40</v>
      </c>
      <c r="C11" s="48" t="s">
        <v>36</v>
      </c>
      <c r="D11" s="48"/>
      <c r="E11" s="49"/>
      <c r="F11" s="49"/>
      <c r="G11" s="49"/>
      <c r="H11" s="49"/>
      <c r="I11" s="49"/>
      <c r="J11" s="49"/>
      <c r="K11" s="117"/>
      <c r="L11" s="117"/>
      <c r="M11" s="50">
        <v>5</v>
      </c>
      <c r="N11" s="53">
        <v>5</v>
      </c>
      <c r="O11" s="50">
        <v>5</v>
      </c>
      <c r="P11" s="53">
        <v>5</v>
      </c>
      <c r="Q11" s="50">
        <v>5</v>
      </c>
      <c r="R11" s="53">
        <v>5</v>
      </c>
      <c r="S11" s="50">
        <v>5</v>
      </c>
      <c r="T11" s="53">
        <v>5</v>
      </c>
      <c r="U11" s="50">
        <v>5</v>
      </c>
      <c r="V11" s="53">
        <v>5</v>
      </c>
      <c r="W11" s="50">
        <v>5</v>
      </c>
      <c r="X11" s="53">
        <v>5</v>
      </c>
      <c r="Y11" s="50">
        <v>5</v>
      </c>
      <c r="Z11" s="53">
        <v>5</v>
      </c>
      <c r="AA11" s="98"/>
      <c r="AB11" s="98"/>
      <c r="AC11" s="48" t="s">
        <v>33</v>
      </c>
      <c r="AD11" s="48"/>
      <c r="AE11" s="48" t="str">
        <f t="shared" si="0"/>
        <v>-</v>
      </c>
      <c r="AF11" s="54" t="s">
        <v>40</v>
      </c>
      <c r="AG11" s="55"/>
      <c r="AH11" s="56">
        <f t="shared" si="1"/>
        <v>0</v>
      </c>
      <c r="AI11" s="57">
        <f t="shared" si="2"/>
        <v>0</v>
      </c>
    </row>
    <row r="12" spans="1:39" ht="14.1" customHeight="1" thickBot="1" x14ac:dyDescent="0.25">
      <c r="A12" s="46"/>
      <c r="B12" s="47" t="s">
        <v>41</v>
      </c>
      <c r="C12" s="48" t="s">
        <v>36</v>
      </c>
      <c r="D12" s="48"/>
      <c r="E12" s="49"/>
      <c r="F12" s="49"/>
      <c r="G12" s="49"/>
      <c r="H12" s="49"/>
      <c r="I12" s="49"/>
      <c r="J12" s="49"/>
      <c r="K12" s="117"/>
      <c r="L12" s="117"/>
      <c r="M12" s="50">
        <v>5</v>
      </c>
      <c r="N12" s="53">
        <v>5</v>
      </c>
      <c r="O12" s="50">
        <v>5</v>
      </c>
      <c r="P12" s="53">
        <v>5</v>
      </c>
      <c r="Q12" s="50">
        <v>5</v>
      </c>
      <c r="R12" s="53">
        <v>5</v>
      </c>
      <c r="S12" s="50">
        <v>5</v>
      </c>
      <c r="T12" s="53">
        <v>5</v>
      </c>
      <c r="U12" s="50">
        <v>5</v>
      </c>
      <c r="V12" s="53">
        <v>5</v>
      </c>
      <c r="W12" s="50">
        <v>5</v>
      </c>
      <c r="X12" s="53">
        <v>5</v>
      </c>
      <c r="Y12" s="50">
        <v>5</v>
      </c>
      <c r="Z12" s="53">
        <v>5</v>
      </c>
      <c r="AA12" s="98"/>
      <c r="AB12" s="98"/>
      <c r="AC12" s="48"/>
      <c r="AD12" s="48"/>
      <c r="AE12" s="48" t="str">
        <f t="shared" si="0"/>
        <v>-</v>
      </c>
      <c r="AF12" s="54" t="s">
        <v>41</v>
      </c>
      <c r="AG12" s="55"/>
      <c r="AH12" s="56">
        <f t="shared" si="1"/>
        <v>0</v>
      </c>
      <c r="AI12" s="57">
        <f t="shared" si="2"/>
        <v>0</v>
      </c>
    </row>
    <row r="13" spans="1:39" ht="14.1" customHeight="1" thickBot="1" x14ac:dyDescent="0.25">
      <c r="B13" s="47" t="s">
        <v>42</v>
      </c>
      <c r="C13" s="48"/>
      <c r="D13" s="60"/>
      <c r="E13" s="49"/>
      <c r="F13" s="49"/>
      <c r="G13" s="49"/>
      <c r="H13" s="49"/>
      <c r="I13" s="49"/>
      <c r="J13" s="49"/>
      <c r="K13" s="117"/>
      <c r="L13" s="117"/>
      <c r="M13" s="50">
        <v>6</v>
      </c>
      <c r="N13" s="53">
        <v>6</v>
      </c>
      <c r="O13" s="50">
        <v>9</v>
      </c>
      <c r="P13" s="51">
        <v>9</v>
      </c>
      <c r="Q13" s="52">
        <v>5</v>
      </c>
      <c r="R13" s="53">
        <v>5</v>
      </c>
      <c r="S13" s="50">
        <v>5</v>
      </c>
      <c r="T13" s="51">
        <v>5</v>
      </c>
      <c r="U13" s="52">
        <v>5</v>
      </c>
      <c r="V13" s="53">
        <v>5</v>
      </c>
      <c r="W13" s="50">
        <v>5</v>
      </c>
      <c r="X13" s="51">
        <v>5</v>
      </c>
      <c r="Y13" s="52">
        <v>5</v>
      </c>
      <c r="Z13" s="51">
        <v>5</v>
      </c>
      <c r="AA13" s="98"/>
      <c r="AB13" s="98"/>
      <c r="AC13" s="48"/>
      <c r="AD13" s="48"/>
      <c r="AE13" s="48">
        <f t="shared" si="0"/>
        <v>2</v>
      </c>
      <c r="AF13" s="54" t="s">
        <v>42</v>
      </c>
      <c r="AG13" s="61"/>
      <c r="AH13" s="56">
        <f t="shared" si="1"/>
        <v>0</v>
      </c>
      <c r="AI13" s="57">
        <f t="shared" si="2"/>
        <v>2</v>
      </c>
    </row>
    <row r="14" spans="1:39" ht="14.1" customHeight="1" thickBot="1" x14ac:dyDescent="0.25">
      <c r="B14" s="47" t="s">
        <v>43</v>
      </c>
      <c r="C14" s="48"/>
      <c r="D14" s="48"/>
      <c r="E14" s="49"/>
      <c r="F14" s="49"/>
      <c r="G14" s="49"/>
      <c r="H14" s="49"/>
      <c r="I14" s="49"/>
      <c r="J14" s="49"/>
      <c r="K14" s="117"/>
      <c r="L14" s="117"/>
      <c r="M14" s="50">
        <v>1</v>
      </c>
      <c r="N14" s="53">
        <v>1</v>
      </c>
      <c r="O14" s="50">
        <v>9</v>
      </c>
      <c r="P14" s="51">
        <v>9</v>
      </c>
      <c r="Q14" s="52">
        <v>1</v>
      </c>
      <c r="R14" s="53">
        <v>1</v>
      </c>
      <c r="S14" s="50">
        <v>1</v>
      </c>
      <c r="T14" s="51">
        <v>1</v>
      </c>
      <c r="U14" s="52" t="s">
        <v>33</v>
      </c>
      <c r="V14" s="53" t="s">
        <v>33</v>
      </c>
      <c r="W14" s="50" t="s">
        <v>33</v>
      </c>
      <c r="X14" s="51" t="s">
        <v>33</v>
      </c>
      <c r="Y14" s="52">
        <v>5</v>
      </c>
      <c r="Z14" s="51">
        <v>5</v>
      </c>
      <c r="AA14" s="98"/>
      <c r="AB14" s="98"/>
      <c r="AC14" s="48"/>
      <c r="AD14" s="48"/>
      <c r="AE14" s="48">
        <f t="shared" si="0"/>
        <v>2</v>
      </c>
      <c r="AF14" s="54" t="s">
        <v>43</v>
      </c>
      <c r="AG14" s="61"/>
      <c r="AH14" s="56">
        <f t="shared" si="1"/>
        <v>3</v>
      </c>
      <c r="AI14" s="57">
        <f t="shared" si="2"/>
        <v>13</v>
      </c>
    </row>
    <row r="15" spans="1:39" ht="14.1" customHeight="1" thickBot="1" x14ac:dyDescent="0.25">
      <c r="B15" s="47" t="s">
        <v>75</v>
      </c>
      <c r="C15" s="48"/>
      <c r="D15" s="48"/>
      <c r="E15" s="49"/>
      <c r="F15" s="49"/>
      <c r="G15" s="49"/>
      <c r="H15" s="49"/>
      <c r="I15" s="49"/>
      <c r="J15" s="49"/>
      <c r="K15" s="117"/>
      <c r="L15" s="117"/>
      <c r="M15" s="50">
        <v>2</v>
      </c>
      <c r="N15" s="53">
        <v>2</v>
      </c>
      <c r="O15" s="50">
        <v>9</v>
      </c>
      <c r="P15" s="53">
        <v>9</v>
      </c>
      <c r="Q15" s="50"/>
      <c r="R15" s="53"/>
      <c r="S15" s="50"/>
      <c r="T15" s="53"/>
      <c r="U15" s="50"/>
      <c r="V15" s="53"/>
      <c r="W15" s="50">
        <v>2</v>
      </c>
      <c r="X15" s="53">
        <v>2</v>
      </c>
      <c r="Y15" s="50">
        <v>2</v>
      </c>
      <c r="Z15" s="53">
        <v>2</v>
      </c>
      <c r="AA15" s="98"/>
      <c r="AB15" s="98"/>
      <c r="AC15" s="48"/>
      <c r="AD15" s="48"/>
      <c r="AE15" s="128">
        <f>IF(COUNTIF(M15:P15,5)=4,"-",COUNTIF(E15:AD15,9))</f>
        <v>2</v>
      </c>
      <c r="AF15" s="54" t="s">
        <v>75</v>
      </c>
      <c r="AG15" s="61"/>
      <c r="AH15" s="56">
        <f>((COUNTIF(F15:AB15,8))+(COUNTIF(F15:AB15,1))+(COUNTIF(F15:AB15,2))+(COUNTIF(F15:AB15,3))+(COUNTIF(F15:AB15,4)))/2</f>
        <v>3</v>
      </c>
      <c r="AI15" s="57">
        <f t="shared" si="2"/>
        <v>13</v>
      </c>
    </row>
    <row r="16" spans="1:39" ht="14.1" customHeight="1" thickBot="1" x14ac:dyDescent="0.25">
      <c r="B16" s="47" t="s">
        <v>44</v>
      </c>
      <c r="C16" s="48" t="s">
        <v>36</v>
      </c>
      <c r="D16" s="48"/>
      <c r="E16" s="49"/>
      <c r="F16" s="49"/>
      <c r="G16" s="49"/>
      <c r="H16" s="49"/>
      <c r="I16" s="49"/>
      <c r="J16" s="49"/>
      <c r="K16" s="117"/>
      <c r="L16" s="117"/>
      <c r="M16" s="50">
        <v>5</v>
      </c>
      <c r="N16" s="51">
        <v>5</v>
      </c>
      <c r="O16" s="50">
        <v>5</v>
      </c>
      <c r="P16" s="51">
        <v>5</v>
      </c>
      <c r="Q16" s="50">
        <v>5</v>
      </c>
      <c r="R16" s="51">
        <v>5</v>
      </c>
      <c r="S16" s="50">
        <v>5</v>
      </c>
      <c r="T16" s="51">
        <v>5</v>
      </c>
      <c r="U16" s="50">
        <v>5</v>
      </c>
      <c r="V16" s="51">
        <v>5</v>
      </c>
      <c r="W16" s="50">
        <v>5</v>
      </c>
      <c r="X16" s="51">
        <v>5</v>
      </c>
      <c r="Y16" s="50">
        <v>5</v>
      </c>
      <c r="Z16" s="51">
        <v>5</v>
      </c>
      <c r="AA16" s="98"/>
      <c r="AB16" s="98"/>
      <c r="AC16" s="48"/>
      <c r="AD16" s="48"/>
      <c r="AE16" s="48" t="str">
        <f t="shared" si="0"/>
        <v>-</v>
      </c>
      <c r="AF16" s="54" t="s">
        <v>44</v>
      </c>
      <c r="AG16" s="61"/>
      <c r="AH16" s="56">
        <f t="shared" si="1"/>
        <v>0</v>
      </c>
      <c r="AI16" s="57">
        <f t="shared" si="2"/>
        <v>0</v>
      </c>
    </row>
    <row r="17" spans="1:39" ht="14.1" customHeight="1" thickBot="1" x14ac:dyDescent="0.25">
      <c r="B17" s="62" t="s">
        <v>76</v>
      </c>
      <c r="C17" s="48" t="s">
        <v>36</v>
      </c>
      <c r="D17" s="48"/>
      <c r="E17" s="49"/>
      <c r="F17" s="49"/>
      <c r="G17" s="49"/>
      <c r="H17" s="49"/>
      <c r="I17" s="49"/>
      <c r="J17" s="49"/>
      <c r="K17" s="117"/>
      <c r="L17" s="117"/>
      <c r="M17" s="50">
        <v>5</v>
      </c>
      <c r="N17" s="53">
        <v>5</v>
      </c>
      <c r="O17" s="50">
        <v>5</v>
      </c>
      <c r="P17" s="51">
        <v>5</v>
      </c>
      <c r="Q17" s="52">
        <v>5</v>
      </c>
      <c r="R17" s="53">
        <v>5</v>
      </c>
      <c r="S17" s="50">
        <v>5</v>
      </c>
      <c r="T17" s="51">
        <v>5</v>
      </c>
      <c r="U17" s="52">
        <v>5</v>
      </c>
      <c r="V17" s="53">
        <v>5</v>
      </c>
      <c r="W17" s="50">
        <v>5</v>
      </c>
      <c r="X17" s="51">
        <v>5</v>
      </c>
      <c r="Y17" s="52">
        <v>5</v>
      </c>
      <c r="Z17" s="51">
        <v>5</v>
      </c>
      <c r="AA17" s="98"/>
      <c r="AB17" s="98"/>
      <c r="AC17" s="48"/>
      <c r="AD17" s="48"/>
      <c r="AE17" s="48" t="str">
        <f t="shared" si="0"/>
        <v>-</v>
      </c>
      <c r="AF17" s="54" t="s">
        <v>76</v>
      </c>
      <c r="AG17" s="61"/>
      <c r="AH17" s="56">
        <f t="shared" si="1"/>
        <v>0</v>
      </c>
      <c r="AI17" s="57">
        <f t="shared" si="2"/>
        <v>0</v>
      </c>
    </row>
    <row r="18" spans="1:39" ht="14.1" customHeight="1" thickBot="1" x14ac:dyDescent="0.25">
      <c r="B18" s="62" t="s">
        <v>20</v>
      </c>
      <c r="C18" s="48"/>
      <c r="D18" s="48"/>
      <c r="E18" s="49"/>
      <c r="F18" s="49"/>
      <c r="G18" s="49"/>
      <c r="H18" s="49"/>
      <c r="I18" s="49"/>
      <c r="J18" s="49"/>
      <c r="K18" s="117"/>
      <c r="L18" s="117"/>
      <c r="M18" s="50">
        <v>9</v>
      </c>
      <c r="N18" s="53">
        <v>9</v>
      </c>
      <c r="O18" s="50">
        <v>1</v>
      </c>
      <c r="P18" s="51">
        <v>1</v>
      </c>
      <c r="Q18" s="52">
        <v>1</v>
      </c>
      <c r="R18" s="53">
        <v>1</v>
      </c>
      <c r="S18" s="50">
        <v>2</v>
      </c>
      <c r="T18" s="51">
        <v>2</v>
      </c>
      <c r="U18" s="52">
        <v>2</v>
      </c>
      <c r="V18" s="53">
        <v>2</v>
      </c>
      <c r="W18" s="50">
        <v>1</v>
      </c>
      <c r="X18" s="51">
        <v>1</v>
      </c>
      <c r="Y18" s="52"/>
      <c r="Z18" s="51"/>
      <c r="AA18" s="98"/>
      <c r="AB18" s="98"/>
      <c r="AC18" s="48"/>
      <c r="AD18" s="48"/>
      <c r="AE18" s="48">
        <f t="shared" si="0"/>
        <v>2</v>
      </c>
      <c r="AF18" s="54" t="s">
        <v>20</v>
      </c>
      <c r="AG18" s="61"/>
      <c r="AH18" s="56">
        <f t="shared" si="1"/>
        <v>5</v>
      </c>
      <c r="AI18" s="57">
        <f t="shared" si="2"/>
        <v>25</v>
      </c>
    </row>
    <row r="19" spans="1:39" ht="14.1" customHeight="1" x14ac:dyDescent="0.2">
      <c r="B19" s="62" t="s">
        <v>45</v>
      </c>
      <c r="C19" s="48" t="s">
        <v>36</v>
      </c>
      <c r="D19" s="48"/>
      <c r="E19" s="49"/>
      <c r="F19" s="49"/>
      <c r="G19" s="49"/>
      <c r="H19" s="49"/>
      <c r="I19" s="49"/>
      <c r="J19" s="49"/>
      <c r="K19" s="117"/>
      <c r="L19" s="117"/>
      <c r="M19" s="50">
        <v>5</v>
      </c>
      <c r="N19" s="53">
        <v>5</v>
      </c>
      <c r="O19" s="50">
        <v>5</v>
      </c>
      <c r="P19" s="51">
        <v>5</v>
      </c>
      <c r="Q19" s="52">
        <v>5</v>
      </c>
      <c r="R19" s="53">
        <v>5</v>
      </c>
      <c r="S19" s="50">
        <v>5</v>
      </c>
      <c r="T19" s="51">
        <v>5</v>
      </c>
      <c r="U19" s="52">
        <v>5</v>
      </c>
      <c r="V19" s="53">
        <v>5</v>
      </c>
      <c r="W19" s="50">
        <v>5</v>
      </c>
      <c r="X19" s="51">
        <v>5</v>
      </c>
      <c r="Y19" s="52">
        <v>5</v>
      </c>
      <c r="Z19" s="51">
        <v>5</v>
      </c>
      <c r="AA19" s="98"/>
      <c r="AB19" s="98"/>
      <c r="AC19" s="48"/>
      <c r="AD19" s="48"/>
      <c r="AE19" s="48" t="str">
        <f t="shared" si="0"/>
        <v>-</v>
      </c>
      <c r="AF19" s="54" t="s">
        <v>45</v>
      </c>
      <c r="AG19" s="61"/>
      <c r="AH19" s="56">
        <f>((COUNTIF(K19:AB19,8))+(COUNTIF(K19:AB19,1))+(COUNTIF(K19:AB19,2))+(COUNTIF(K19:AB19,3))+(COUNTIF(K19:AB19,4)))/2</f>
        <v>0</v>
      </c>
      <c r="AI19" s="57">
        <f t="shared" si="2"/>
        <v>0</v>
      </c>
    </row>
    <row r="20" spans="1:39" ht="12" customHeight="1" x14ac:dyDescent="0.2">
      <c r="B20" s="47"/>
      <c r="C20" s="63"/>
      <c r="D20" s="63"/>
      <c r="E20" s="63"/>
      <c r="F20" s="63"/>
      <c r="G20" s="63"/>
      <c r="H20" s="63"/>
      <c r="I20" s="63"/>
      <c r="J20" s="63"/>
      <c r="K20" s="105"/>
      <c r="L20" s="105"/>
      <c r="M20" s="118" t="str">
        <f>"PR"&amp;((COUNTIF(M5:N19,1)/2))</f>
        <v>PR1</v>
      </c>
      <c r="N20" s="105" t="str">
        <f>"EPN"&amp;((COUNTIF(M5:N19,2)/2))</f>
        <v>EPN1</v>
      </c>
      <c r="O20" s="64" t="str">
        <f>"PR"&amp;((COUNTIF(O5:P19,1)/2))</f>
        <v>PR2</v>
      </c>
      <c r="P20" s="64" t="str">
        <f>"EPN"&amp;((COUNTIF(O5:P19,2)/2))</f>
        <v>EPN1</v>
      </c>
      <c r="Q20" s="64" t="str">
        <f>"PR"&amp;((COUNTIF(Q5:R19,1)/2))</f>
        <v>PR3</v>
      </c>
      <c r="R20" s="64" t="str">
        <f>"EPN"&amp;((COUNTIF(Q5:R19,2)/2))</f>
        <v>EPN1</v>
      </c>
      <c r="S20" s="64" t="str">
        <f>"PR"&amp;((COUNTIF(S5:T19,1)/2))</f>
        <v>PR2</v>
      </c>
      <c r="T20" s="64" t="str">
        <f>"EPN"&amp;((COUNTIF(S5:T19,2)/2))</f>
        <v>EPN1</v>
      </c>
      <c r="U20" s="64" t="str">
        <f>"PR"&amp;((COUNTIF(U5:V19,1)/2))</f>
        <v>PR1</v>
      </c>
      <c r="V20" s="64" t="str">
        <f>"EPN"&amp;((COUNTIF(U5:V19,2)/2))</f>
        <v>EPN1</v>
      </c>
      <c r="W20" s="64" t="str">
        <f>"PR"&amp;((COUNTIF(W5:X19,1)/2))</f>
        <v>PR3</v>
      </c>
      <c r="X20" s="64" t="str">
        <f>"EPN"&amp;((COUNTIF(W5:X19,2)/2))</f>
        <v>EPN1</v>
      </c>
      <c r="Y20" s="105" t="str">
        <f>"PR"&amp;((COUNTIF(Y5:Z19,1)/2))</f>
        <v>PR2</v>
      </c>
      <c r="Z20" s="106" t="str">
        <f>"EPN"&amp;((COUNTIF(Y5:Z19,2)/2))</f>
        <v>EPN1</v>
      </c>
      <c r="AA20" s="99"/>
      <c r="AB20" s="99"/>
      <c r="AC20" s="63"/>
      <c r="AD20" s="63"/>
      <c r="AF20" s="61"/>
      <c r="AG20" s="61"/>
      <c r="AH20" s="65">
        <f>SUM(AH5:AH19)</f>
        <v>21</v>
      </c>
      <c r="AI20" s="65">
        <f>IF(AH20="","",AH20)</f>
        <v>21</v>
      </c>
    </row>
    <row r="21" spans="1:39" ht="10.5" customHeight="1" x14ac:dyDescent="0.2">
      <c r="C21" s="140"/>
      <c r="D21" s="140"/>
      <c r="E21" s="140"/>
      <c r="F21" s="140"/>
      <c r="G21" s="140"/>
      <c r="H21" s="140"/>
      <c r="I21" s="140"/>
      <c r="J21" s="140"/>
      <c r="K21" s="146"/>
      <c r="L21" s="146"/>
      <c r="M21" s="147">
        <f>COUNTIF(M5:N19,1)/2+COUNTIF(M5:N19,2)/2</f>
        <v>2</v>
      </c>
      <c r="N21" s="136"/>
      <c r="O21" s="135">
        <f>COUNTIF(O5:P19,1)/2+COUNTIF(O5:P19,2)/2</f>
        <v>3</v>
      </c>
      <c r="P21" s="136"/>
      <c r="Q21" s="135">
        <f>COUNTIF(Q5:R19,1)/2+COUNTIF(Q5:R19,2)/2</f>
        <v>4</v>
      </c>
      <c r="R21" s="136"/>
      <c r="S21" s="135">
        <f>COUNTIF(S5:T19,1)/2+COUNTIF(S5:T19,2)/2</f>
        <v>3</v>
      </c>
      <c r="T21" s="136"/>
      <c r="U21" s="135">
        <f>COUNTIF(U5:V19,1)/2+COUNTIF(U5:V19,2)/2</f>
        <v>2</v>
      </c>
      <c r="V21" s="136"/>
      <c r="W21" s="135">
        <f>COUNTIF(W5:X19,1)/2+COUNTIF(W5:X19,2)/2</f>
        <v>4</v>
      </c>
      <c r="X21" s="136"/>
      <c r="Y21" s="135">
        <f>COUNTIF(Y5:Z19,1)/2+COUNTIF(Y5:Z19,2)/2</f>
        <v>3</v>
      </c>
      <c r="Z21" s="148"/>
      <c r="AA21" s="139"/>
      <c r="AB21" s="139"/>
      <c r="AC21" s="146"/>
      <c r="AD21" s="140"/>
    </row>
    <row r="22" spans="1:39" s="58" customFormat="1" ht="15.75" customHeight="1" x14ac:dyDescent="0.2">
      <c r="B22" s="123"/>
      <c r="C22" s="123"/>
      <c r="D22" s="129"/>
      <c r="E22" s="129"/>
      <c r="F22" s="129"/>
      <c r="G22" s="129"/>
      <c r="H22" s="129"/>
      <c r="I22" s="129"/>
      <c r="J22" s="129"/>
      <c r="K22" s="129"/>
      <c r="L22" s="129" t="s">
        <v>47</v>
      </c>
      <c r="M22" s="129"/>
      <c r="N22" s="129" t="s">
        <v>48</v>
      </c>
      <c r="O22" s="129"/>
      <c r="P22" s="129" t="s">
        <v>49</v>
      </c>
      <c r="Q22" s="129"/>
      <c r="R22" s="129" t="s">
        <v>50</v>
      </c>
      <c r="S22" s="129"/>
      <c r="T22" s="129" t="s">
        <v>51</v>
      </c>
      <c r="U22" s="129"/>
      <c r="V22" s="129" t="s">
        <v>52</v>
      </c>
      <c r="W22" s="129"/>
      <c r="X22" s="129" t="s">
        <v>53</v>
      </c>
      <c r="Y22" s="129"/>
      <c r="Z22" s="129" t="s">
        <v>54</v>
      </c>
      <c r="AA22" s="129"/>
      <c r="AB22" s="129"/>
      <c r="AC22" s="129"/>
      <c r="AD22" s="67"/>
      <c r="AE22" s="67"/>
      <c r="AF22" s="35"/>
      <c r="AG22" s="35"/>
      <c r="AM22" s="35"/>
    </row>
    <row r="23" spans="1:39" ht="16.5" customHeight="1" x14ac:dyDescent="0.2">
      <c r="AF23" s="68"/>
      <c r="AG23" s="68"/>
      <c r="AH23" s="68"/>
      <c r="AI23" s="68"/>
    </row>
    <row r="24" spans="1:39" ht="3.75" customHeight="1" thickBot="1" x14ac:dyDescent="0.4">
      <c r="A24" s="69"/>
      <c r="B24" s="69"/>
      <c r="C24" s="69"/>
      <c r="D24" s="69"/>
      <c r="E24" s="70"/>
      <c r="F24" s="70"/>
      <c r="G24" s="70"/>
      <c r="H24" s="70"/>
      <c r="I24" s="127"/>
      <c r="J24" s="127"/>
      <c r="K24" s="127"/>
      <c r="L24" s="127"/>
      <c r="M24" s="127"/>
      <c r="N24" s="127"/>
      <c r="O24" s="72"/>
      <c r="P24" s="73"/>
      <c r="Q24" s="73"/>
      <c r="R24" s="73"/>
    </row>
    <row r="25" spans="1:39" s="42" customFormat="1" ht="24" thickBot="1" x14ac:dyDescent="0.4">
      <c r="B25" s="43"/>
      <c r="C25" s="141" t="s">
        <v>55</v>
      </c>
      <c r="D25" s="141"/>
      <c r="E25" s="141"/>
      <c r="F25" s="141"/>
      <c r="G25" s="141"/>
      <c r="H25" s="142">
        <f>H3+1</f>
        <v>43684</v>
      </c>
      <c r="I25" s="142"/>
      <c r="J25" s="143" t="s">
        <v>28</v>
      </c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F25" s="144" t="s">
        <v>29</v>
      </c>
      <c r="AG25" s="145"/>
      <c r="AH25" s="44" t="s">
        <v>30</v>
      </c>
      <c r="AI25" s="44" t="s">
        <v>31</v>
      </c>
    </row>
    <row r="26" spans="1:39" ht="3.75" customHeight="1" thickBot="1" x14ac:dyDescent="0.25">
      <c r="AH26" s="74"/>
      <c r="AI26" s="74"/>
    </row>
    <row r="27" spans="1:39" ht="14.1" customHeight="1" thickBot="1" x14ac:dyDescent="0.25">
      <c r="A27" s="46"/>
      <c r="B27" s="47" t="s">
        <v>32</v>
      </c>
      <c r="C27" s="48"/>
      <c r="D27" s="48"/>
      <c r="E27" s="49"/>
      <c r="F27" s="49"/>
      <c r="G27" s="49"/>
      <c r="H27" s="49"/>
      <c r="I27" s="50">
        <v>1</v>
      </c>
      <c r="J27" s="53">
        <v>1</v>
      </c>
      <c r="K27" s="50">
        <v>1</v>
      </c>
      <c r="L27" s="51">
        <v>1</v>
      </c>
      <c r="M27" s="50">
        <v>9</v>
      </c>
      <c r="N27" s="51">
        <v>9</v>
      </c>
      <c r="O27" s="52">
        <v>8</v>
      </c>
      <c r="P27" s="53">
        <v>8</v>
      </c>
      <c r="Q27" s="50" t="s">
        <v>33</v>
      </c>
      <c r="R27" s="51" t="s">
        <v>33</v>
      </c>
      <c r="S27" s="52" t="s">
        <v>33</v>
      </c>
      <c r="T27" s="53" t="s">
        <v>33</v>
      </c>
      <c r="U27" s="50">
        <v>1</v>
      </c>
      <c r="V27" s="51">
        <v>1</v>
      </c>
      <c r="W27" s="52">
        <v>1</v>
      </c>
      <c r="X27" s="51">
        <v>1</v>
      </c>
      <c r="Y27" s="48" t="s">
        <v>33</v>
      </c>
      <c r="Z27" s="48" t="s">
        <v>33</v>
      </c>
      <c r="AA27" s="48"/>
      <c r="AB27" s="48"/>
      <c r="AC27" s="48"/>
      <c r="AD27" s="48"/>
      <c r="AE27" s="48">
        <f>IF(COUNTIF(M27:P27,5)=4,"-",COUNTIF(E27:AD27,9))</f>
        <v>2</v>
      </c>
      <c r="AF27" s="75" t="str">
        <f t="shared" ref="AF27:AF36" si="3">AF5</f>
        <v>BRUNO</v>
      </c>
      <c r="AG27" s="76"/>
      <c r="AH27" s="56">
        <f t="shared" ref="AH27:AH41" si="4">((COUNTIF(F27:AB27,8))+(COUNTIF(F27:AB27,1))+(COUNTIF(F27:AB27,2))+(COUNTIF(F27:AB27,3))+(COUNTIF(F27:AB27,4)))/2</f>
        <v>5</v>
      </c>
      <c r="AI27" s="57">
        <f t="shared" ref="AI27:AI41" si="5">AH5+AH27+AH48+AH69+AH90</f>
        <v>11</v>
      </c>
    </row>
    <row r="28" spans="1:39" ht="14.1" customHeight="1" thickBot="1" x14ac:dyDescent="0.25">
      <c r="A28" s="46"/>
      <c r="B28" s="47" t="s">
        <v>34</v>
      </c>
      <c r="C28" s="48" t="s">
        <v>36</v>
      </c>
      <c r="D28" s="48"/>
      <c r="E28" s="49"/>
      <c r="F28" s="49"/>
      <c r="G28" s="49"/>
      <c r="H28" s="49"/>
      <c r="I28" s="50">
        <v>5</v>
      </c>
      <c r="J28" s="53">
        <v>5</v>
      </c>
      <c r="K28" s="50">
        <v>5</v>
      </c>
      <c r="L28" s="53">
        <v>5</v>
      </c>
      <c r="M28" s="50">
        <v>5</v>
      </c>
      <c r="N28" s="53">
        <v>5</v>
      </c>
      <c r="O28" s="50">
        <v>5</v>
      </c>
      <c r="P28" s="53">
        <v>5</v>
      </c>
      <c r="Q28" s="50">
        <v>5</v>
      </c>
      <c r="R28" s="53">
        <v>5</v>
      </c>
      <c r="S28" s="50">
        <v>5</v>
      </c>
      <c r="T28" s="53">
        <v>5</v>
      </c>
      <c r="U28" s="50">
        <v>5</v>
      </c>
      <c r="V28" s="53">
        <v>5</v>
      </c>
      <c r="W28" s="52">
        <v>5</v>
      </c>
      <c r="X28" s="51">
        <v>5</v>
      </c>
      <c r="Y28" s="48" t="s">
        <v>33</v>
      </c>
      <c r="Z28" s="48"/>
      <c r="AA28" s="48"/>
      <c r="AB28" s="48"/>
      <c r="AC28" s="48"/>
      <c r="AD28" s="48"/>
      <c r="AE28" s="48" t="str">
        <f t="shared" ref="AE28:AE41" si="6">IF(COUNTIF(M28:P28,5)=4,"-",COUNTIF(E28:AD28,9))</f>
        <v>-</v>
      </c>
      <c r="AF28" s="75" t="str">
        <f t="shared" si="3"/>
        <v>CHRISTINE</v>
      </c>
      <c r="AG28" s="76"/>
      <c r="AH28" s="56">
        <f t="shared" si="4"/>
        <v>0</v>
      </c>
      <c r="AI28" s="57">
        <f t="shared" si="5"/>
        <v>0</v>
      </c>
    </row>
    <row r="29" spans="1:39" ht="14.1" customHeight="1" thickBot="1" x14ac:dyDescent="0.25">
      <c r="A29" s="46"/>
      <c r="B29" s="47" t="s">
        <v>35</v>
      </c>
      <c r="C29" s="48" t="s">
        <v>36</v>
      </c>
      <c r="D29" s="48"/>
      <c r="E29" s="49"/>
      <c r="F29" s="49"/>
      <c r="G29" s="49"/>
      <c r="H29" s="49"/>
      <c r="I29" s="50">
        <v>5</v>
      </c>
      <c r="J29" s="53">
        <v>5</v>
      </c>
      <c r="K29" s="50">
        <v>5</v>
      </c>
      <c r="L29" s="51">
        <v>5</v>
      </c>
      <c r="M29" s="50">
        <v>5</v>
      </c>
      <c r="N29" s="51">
        <v>5</v>
      </c>
      <c r="O29" s="52">
        <v>5</v>
      </c>
      <c r="P29" s="53">
        <v>5</v>
      </c>
      <c r="Q29" s="50">
        <v>5</v>
      </c>
      <c r="R29" s="51">
        <v>5</v>
      </c>
      <c r="S29" s="52">
        <v>5</v>
      </c>
      <c r="T29" s="53">
        <v>5</v>
      </c>
      <c r="U29" s="50">
        <v>5</v>
      </c>
      <c r="V29" s="51">
        <v>5</v>
      </c>
      <c r="W29" s="52">
        <v>5</v>
      </c>
      <c r="X29" s="51">
        <v>5</v>
      </c>
      <c r="Y29" s="48"/>
      <c r="Z29" s="48"/>
      <c r="AA29" s="48"/>
      <c r="AB29" s="48"/>
      <c r="AC29" s="48"/>
      <c r="AD29" s="48"/>
      <c r="AE29" s="48" t="str">
        <f t="shared" si="6"/>
        <v>-</v>
      </c>
      <c r="AF29" s="75" t="str">
        <f t="shared" si="3"/>
        <v>CORINNE</v>
      </c>
      <c r="AG29" s="76"/>
      <c r="AH29" s="56">
        <f t="shared" si="4"/>
        <v>0</v>
      </c>
      <c r="AI29" s="57">
        <f t="shared" si="5"/>
        <v>8</v>
      </c>
    </row>
    <row r="30" spans="1:39" ht="14.1" customHeight="1" thickBot="1" x14ac:dyDescent="0.25">
      <c r="A30" s="46"/>
      <c r="B30" s="47" t="s">
        <v>37</v>
      </c>
      <c r="C30" s="48" t="s">
        <v>36</v>
      </c>
      <c r="D30" s="48"/>
      <c r="E30" s="49"/>
      <c r="F30" s="49"/>
      <c r="G30" s="49"/>
      <c r="H30" s="49"/>
      <c r="I30" s="50">
        <v>5</v>
      </c>
      <c r="J30" s="53">
        <v>5</v>
      </c>
      <c r="K30" s="50">
        <v>5</v>
      </c>
      <c r="L30" s="53">
        <v>5</v>
      </c>
      <c r="M30" s="50">
        <v>5</v>
      </c>
      <c r="N30" s="53">
        <v>5</v>
      </c>
      <c r="O30" s="50">
        <v>5</v>
      </c>
      <c r="P30" s="53">
        <v>5</v>
      </c>
      <c r="Q30" s="50">
        <v>5</v>
      </c>
      <c r="R30" s="53">
        <v>5</v>
      </c>
      <c r="S30" s="50">
        <v>5</v>
      </c>
      <c r="T30" s="53">
        <v>5</v>
      </c>
      <c r="U30" s="50">
        <v>5</v>
      </c>
      <c r="V30" s="53">
        <v>5</v>
      </c>
      <c r="W30" s="50">
        <v>5</v>
      </c>
      <c r="X30" s="53">
        <v>5</v>
      </c>
      <c r="Y30" s="48"/>
      <c r="Z30" s="48"/>
      <c r="AA30" s="48"/>
      <c r="AB30" s="48"/>
      <c r="AC30" s="48"/>
      <c r="AD30" s="48"/>
      <c r="AE30" s="48" t="str">
        <f t="shared" si="6"/>
        <v>-</v>
      </c>
      <c r="AF30" s="75" t="str">
        <f t="shared" si="3"/>
        <v>FABIEN</v>
      </c>
      <c r="AG30" s="76"/>
      <c r="AH30" s="56">
        <f t="shared" si="4"/>
        <v>0</v>
      </c>
      <c r="AI30" s="57">
        <f t="shared" si="5"/>
        <v>0</v>
      </c>
    </row>
    <row r="31" spans="1:39" ht="14.1" customHeight="1" thickBot="1" x14ac:dyDescent="0.25">
      <c r="A31" s="46"/>
      <c r="B31" s="47" t="s">
        <v>38</v>
      </c>
      <c r="C31" s="48"/>
      <c r="D31" s="48"/>
      <c r="E31" s="49"/>
      <c r="F31" s="49"/>
      <c r="G31" s="49"/>
      <c r="H31" s="49"/>
      <c r="I31" s="50"/>
      <c r="J31" s="53"/>
      <c r="K31" s="50"/>
      <c r="L31" s="51"/>
      <c r="M31" s="50">
        <v>1</v>
      </c>
      <c r="N31" s="51">
        <v>1</v>
      </c>
      <c r="O31" s="52">
        <v>9</v>
      </c>
      <c r="P31" s="53">
        <v>9</v>
      </c>
      <c r="Q31" s="50">
        <v>1</v>
      </c>
      <c r="R31" s="51">
        <v>1</v>
      </c>
      <c r="S31" s="52">
        <v>1</v>
      </c>
      <c r="T31" s="53">
        <v>1</v>
      </c>
      <c r="U31" s="50" t="s">
        <v>33</v>
      </c>
      <c r="V31" s="51" t="s">
        <v>33</v>
      </c>
      <c r="W31" s="52" t="s">
        <v>33</v>
      </c>
      <c r="X31" s="51" t="s">
        <v>33</v>
      </c>
      <c r="Y31" s="48"/>
      <c r="Z31" s="48"/>
      <c r="AA31" s="48"/>
      <c r="AB31" s="48"/>
      <c r="AC31" s="48"/>
      <c r="AD31" s="48"/>
      <c r="AE31" s="48">
        <f t="shared" si="6"/>
        <v>2</v>
      </c>
      <c r="AF31" s="75" t="str">
        <f t="shared" si="3"/>
        <v>FLORINE</v>
      </c>
      <c r="AG31" s="76"/>
      <c r="AH31" s="56">
        <f t="shared" si="4"/>
        <v>3</v>
      </c>
      <c r="AI31" s="57">
        <f t="shared" si="5"/>
        <v>12</v>
      </c>
    </row>
    <row r="32" spans="1:39" ht="14.1" customHeight="1" thickBot="1" x14ac:dyDescent="0.25">
      <c r="A32" s="46"/>
      <c r="B32" s="47" t="s">
        <v>39</v>
      </c>
      <c r="C32" s="48"/>
      <c r="D32" s="48"/>
      <c r="E32" s="49"/>
      <c r="F32" s="49"/>
      <c r="G32" s="49"/>
      <c r="H32" s="49"/>
      <c r="I32" s="50">
        <v>1</v>
      </c>
      <c r="J32" s="53">
        <v>1</v>
      </c>
      <c r="K32" s="50">
        <v>1</v>
      </c>
      <c r="L32" s="51">
        <v>1</v>
      </c>
      <c r="M32" s="50">
        <v>9</v>
      </c>
      <c r="N32" s="51">
        <v>9</v>
      </c>
      <c r="O32" s="52">
        <v>1</v>
      </c>
      <c r="P32" s="53">
        <v>1</v>
      </c>
      <c r="Q32" s="50" t="s">
        <v>33</v>
      </c>
      <c r="R32" s="51" t="s">
        <v>33</v>
      </c>
      <c r="S32" s="52" t="s">
        <v>33</v>
      </c>
      <c r="T32" s="53" t="s">
        <v>33</v>
      </c>
      <c r="U32" s="50" t="s">
        <v>33</v>
      </c>
      <c r="V32" s="51" t="s">
        <v>33</v>
      </c>
      <c r="W32" s="52">
        <v>5</v>
      </c>
      <c r="X32" s="51">
        <v>5</v>
      </c>
      <c r="Y32" s="48"/>
      <c r="Z32" s="48"/>
      <c r="AA32" s="48"/>
      <c r="AB32" s="48"/>
      <c r="AC32" s="48"/>
      <c r="AD32" s="48"/>
      <c r="AE32" s="48">
        <f t="shared" si="6"/>
        <v>2</v>
      </c>
      <c r="AF32" s="75" t="str">
        <f t="shared" si="3"/>
        <v>LAURIE</v>
      </c>
      <c r="AG32" s="76"/>
      <c r="AH32" s="56">
        <f t="shared" si="4"/>
        <v>3</v>
      </c>
      <c r="AI32" s="57">
        <f t="shared" si="5"/>
        <v>11</v>
      </c>
    </row>
    <row r="33" spans="1:35" ht="14.1" customHeight="1" thickBot="1" x14ac:dyDescent="0.25">
      <c r="A33" s="46"/>
      <c r="B33" s="47" t="s">
        <v>40</v>
      </c>
      <c r="C33" s="48" t="s">
        <v>36</v>
      </c>
      <c r="D33" s="48"/>
      <c r="E33" s="49"/>
      <c r="F33" s="49"/>
      <c r="G33" s="49"/>
      <c r="H33" s="49"/>
      <c r="I33" s="50">
        <v>5</v>
      </c>
      <c r="J33" s="53">
        <v>5</v>
      </c>
      <c r="K33" s="50">
        <v>5</v>
      </c>
      <c r="L33" s="53">
        <v>5</v>
      </c>
      <c r="M33" s="50">
        <v>5</v>
      </c>
      <c r="N33" s="53">
        <v>5</v>
      </c>
      <c r="O33" s="50">
        <v>5</v>
      </c>
      <c r="P33" s="53">
        <v>5</v>
      </c>
      <c r="Q33" s="50">
        <v>5</v>
      </c>
      <c r="R33" s="53">
        <v>5</v>
      </c>
      <c r="S33" s="50">
        <v>5</v>
      </c>
      <c r="T33" s="53">
        <v>5</v>
      </c>
      <c r="U33" s="50">
        <v>5</v>
      </c>
      <c r="V33" s="53">
        <v>5</v>
      </c>
      <c r="W33" s="50">
        <v>5</v>
      </c>
      <c r="X33" s="53">
        <v>5</v>
      </c>
      <c r="Y33" s="48"/>
      <c r="Z33" s="48"/>
      <c r="AA33" s="48"/>
      <c r="AB33" s="48"/>
      <c r="AC33" s="48"/>
      <c r="AD33" s="48"/>
      <c r="AE33" s="48" t="str">
        <f t="shared" si="6"/>
        <v>-</v>
      </c>
      <c r="AF33" s="75" t="str">
        <f t="shared" si="3"/>
        <v>MARIE-ANGE</v>
      </c>
      <c r="AG33" s="76"/>
      <c r="AH33" s="56">
        <f t="shared" si="4"/>
        <v>0</v>
      </c>
      <c r="AI33" s="57">
        <f t="shared" si="5"/>
        <v>0</v>
      </c>
    </row>
    <row r="34" spans="1:35" ht="14.1" customHeight="1" thickBot="1" x14ac:dyDescent="0.25">
      <c r="A34" s="46"/>
      <c r="B34" s="47" t="s">
        <v>41</v>
      </c>
      <c r="C34" s="48" t="s">
        <v>36</v>
      </c>
      <c r="D34" s="48"/>
      <c r="E34" s="49"/>
      <c r="F34" s="49"/>
      <c r="G34" s="49"/>
      <c r="H34" s="49"/>
      <c r="I34" s="50">
        <v>5</v>
      </c>
      <c r="J34" s="53">
        <v>5</v>
      </c>
      <c r="K34" s="50">
        <v>5</v>
      </c>
      <c r="L34" s="53">
        <v>5</v>
      </c>
      <c r="M34" s="50">
        <v>5</v>
      </c>
      <c r="N34" s="53">
        <v>5</v>
      </c>
      <c r="O34" s="50">
        <v>5</v>
      </c>
      <c r="P34" s="53">
        <v>5</v>
      </c>
      <c r="Q34" s="50">
        <v>5</v>
      </c>
      <c r="R34" s="53">
        <v>5</v>
      </c>
      <c r="S34" s="50">
        <v>5</v>
      </c>
      <c r="T34" s="53">
        <v>5</v>
      </c>
      <c r="U34" s="50">
        <v>5</v>
      </c>
      <c r="V34" s="53">
        <v>5</v>
      </c>
      <c r="W34" s="50">
        <v>5</v>
      </c>
      <c r="X34" s="53">
        <v>5</v>
      </c>
      <c r="Y34" s="48"/>
      <c r="Z34" s="48"/>
      <c r="AA34" s="48"/>
      <c r="AB34" s="48"/>
      <c r="AC34" s="48"/>
      <c r="AD34" s="48"/>
      <c r="AE34" s="48" t="str">
        <f t="shared" si="6"/>
        <v>-</v>
      </c>
      <c r="AF34" s="75" t="str">
        <f t="shared" si="3"/>
        <v>MARINE</v>
      </c>
      <c r="AG34" s="76"/>
      <c r="AH34" s="56">
        <f t="shared" si="4"/>
        <v>0</v>
      </c>
      <c r="AI34" s="57">
        <f t="shared" si="5"/>
        <v>0</v>
      </c>
    </row>
    <row r="35" spans="1:35" ht="14.1" customHeight="1" thickBot="1" x14ac:dyDescent="0.25">
      <c r="A35" s="46"/>
      <c r="B35" s="47" t="s">
        <v>42</v>
      </c>
      <c r="C35" s="48"/>
      <c r="D35" s="48"/>
      <c r="E35" s="49"/>
      <c r="F35" s="49"/>
      <c r="G35" s="49"/>
      <c r="H35" s="49"/>
      <c r="I35" s="50"/>
      <c r="J35" s="53"/>
      <c r="K35" s="50"/>
      <c r="L35" s="51"/>
      <c r="M35" s="52">
        <v>1</v>
      </c>
      <c r="N35" s="53">
        <v>1</v>
      </c>
      <c r="O35" s="50">
        <v>9</v>
      </c>
      <c r="P35" s="51">
        <v>9</v>
      </c>
      <c r="Q35" s="52">
        <v>5</v>
      </c>
      <c r="R35" s="53">
        <v>5</v>
      </c>
      <c r="S35" s="50">
        <v>5</v>
      </c>
      <c r="T35" s="51">
        <v>5</v>
      </c>
      <c r="U35" s="52">
        <v>5</v>
      </c>
      <c r="V35" s="53">
        <v>5</v>
      </c>
      <c r="W35" s="50">
        <v>5</v>
      </c>
      <c r="X35" s="51">
        <v>5</v>
      </c>
      <c r="Y35" s="48"/>
      <c r="Z35" s="48"/>
      <c r="AA35" s="48"/>
      <c r="AB35" s="48"/>
      <c r="AC35" s="48"/>
      <c r="AD35" s="48"/>
      <c r="AE35" s="48">
        <f t="shared" si="6"/>
        <v>2</v>
      </c>
      <c r="AF35" s="75" t="str">
        <f t="shared" si="3"/>
        <v>MARJORIE</v>
      </c>
      <c r="AG35" s="76"/>
      <c r="AH35" s="56">
        <f t="shared" si="4"/>
        <v>1</v>
      </c>
      <c r="AI35" s="57">
        <f t="shared" si="5"/>
        <v>2</v>
      </c>
    </row>
    <row r="36" spans="1:35" ht="14.1" customHeight="1" thickBot="1" x14ac:dyDescent="0.25">
      <c r="A36" s="46"/>
      <c r="B36" s="47" t="s">
        <v>43</v>
      </c>
      <c r="C36" s="48"/>
      <c r="D36" s="48"/>
      <c r="E36" s="49"/>
      <c r="F36" s="49"/>
      <c r="G36" s="49"/>
      <c r="H36" s="49"/>
      <c r="I36" s="50">
        <v>2</v>
      </c>
      <c r="J36" s="53">
        <v>2</v>
      </c>
      <c r="K36" s="50">
        <v>2</v>
      </c>
      <c r="L36" s="51">
        <v>2</v>
      </c>
      <c r="M36" s="50">
        <v>8</v>
      </c>
      <c r="N36" s="51">
        <v>8</v>
      </c>
      <c r="O36" s="52">
        <v>9</v>
      </c>
      <c r="P36" s="53">
        <v>9</v>
      </c>
      <c r="Q36" s="50" t="s">
        <v>33</v>
      </c>
      <c r="R36" s="51" t="s">
        <v>33</v>
      </c>
      <c r="S36" s="52">
        <v>2</v>
      </c>
      <c r="T36" s="53">
        <v>2</v>
      </c>
      <c r="U36" s="50" t="s">
        <v>33</v>
      </c>
      <c r="V36" s="51" t="s">
        <v>33</v>
      </c>
      <c r="W36" s="52">
        <v>5</v>
      </c>
      <c r="X36" s="51">
        <v>5</v>
      </c>
      <c r="Y36" s="48" t="s">
        <v>33</v>
      </c>
      <c r="Z36" s="48"/>
      <c r="AA36" s="48"/>
      <c r="AB36" s="48"/>
      <c r="AC36" s="48"/>
      <c r="AD36" s="48"/>
      <c r="AE36" s="48">
        <f t="shared" si="6"/>
        <v>2</v>
      </c>
      <c r="AF36" s="75" t="str">
        <f t="shared" si="3"/>
        <v>SABINE</v>
      </c>
      <c r="AG36" s="76"/>
      <c r="AH36" s="56">
        <f t="shared" si="4"/>
        <v>4</v>
      </c>
      <c r="AI36" s="57">
        <f t="shared" si="5"/>
        <v>13</v>
      </c>
    </row>
    <row r="37" spans="1:35" ht="14.1" customHeight="1" thickBot="1" x14ac:dyDescent="0.25">
      <c r="A37" s="46"/>
      <c r="B37" s="47" t="s">
        <v>75</v>
      </c>
      <c r="C37" s="48"/>
      <c r="D37" s="48"/>
      <c r="E37" s="49"/>
      <c r="F37" s="49"/>
      <c r="G37" s="49"/>
      <c r="H37" s="49"/>
      <c r="I37" s="50"/>
      <c r="J37" s="53"/>
      <c r="K37" s="50"/>
      <c r="L37" s="51"/>
      <c r="M37" s="50">
        <v>2</v>
      </c>
      <c r="N37" s="51">
        <v>2</v>
      </c>
      <c r="O37" s="52">
        <v>9</v>
      </c>
      <c r="P37" s="53">
        <v>9</v>
      </c>
      <c r="Q37" s="50">
        <v>2</v>
      </c>
      <c r="R37" s="53">
        <v>2</v>
      </c>
      <c r="S37" s="52"/>
      <c r="T37" s="53"/>
      <c r="U37" s="50">
        <v>2</v>
      </c>
      <c r="V37" s="51">
        <v>2</v>
      </c>
      <c r="W37" s="52">
        <v>2</v>
      </c>
      <c r="X37" s="51">
        <v>2</v>
      </c>
      <c r="Y37" s="48"/>
      <c r="Z37" s="48"/>
      <c r="AA37" s="48"/>
      <c r="AB37" s="48"/>
      <c r="AC37" s="48"/>
      <c r="AD37" s="48"/>
      <c r="AE37" s="128">
        <f>IF(COUNTIF(M37:P37,5)=4,"-",COUNTIF(E37:AD37,9))</f>
        <v>2</v>
      </c>
      <c r="AF37" s="75" t="s">
        <v>75</v>
      </c>
      <c r="AG37" s="76"/>
      <c r="AH37" s="56">
        <f>((COUNTIF(F37:AB37,8))+(COUNTIF(F37:AB37,1))+(COUNTIF(F37:AB37,2))+(COUNTIF(F37:AB37,3))+(COUNTIF(F37:AB37,4)))/2</f>
        <v>4</v>
      </c>
      <c r="AI37" s="57">
        <f t="shared" si="5"/>
        <v>13</v>
      </c>
    </row>
    <row r="38" spans="1:35" ht="14.1" customHeight="1" thickBot="1" x14ac:dyDescent="0.25">
      <c r="A38" s="46"/>
      <c r="B38" s="47" t="s">
        <v>44</v>
      </c>
      <c r="C38" s="48" t="s">
        <v>36</v>
      </c>
      <c r="D38" s="48"/>
      <c r="E38" s="49"/>
      <c r="F38" s="49"/>
      <c r="G38" s="49"/>
      <c r="H38" s="49"/>
      <c r="I38" s="50">
        <v>5</v>
      </c>
      <c r="J38" s="53">
        <v>5</v>
      </c>
      <c r="K38" s="50">
        <v>5</v>
      </c>
      <c r="L38" s="53">
        <v>5</v>
      </c>
      <c r="M38" s="50">
        <v>5</v>
      </c>
      <c r="N38" s="53">
        <v>5</v>
      </c>
      <c r="O38" s="50">
        <v>5</v>
      </c>
      <c r="P38" s="53">
        <v>5</v>
      </c>
      <c r="Q38" s="50">
        <v>5</v>
      </c>
      <c r="R38" s="53">
        <v>5</v>
      </c>
      <c r="S38" s="50">
        <v>5</v>
      </c>
      <c r="T38" s="53">
        <v>5</v>
      </c>
      <c r="U38" s="50">
        <v>5</v>
      </c>
      <c r="V38" s="53">
        <v>5</v>
      </c>
      <c r="W38" s="50">
        <v>5</v>
      </c>
      <c r="X38" s="53">
        <v>5</v>
      </c>
      <c r="Y38" s="48"/>
      <c r="Z38" s="48"/>
      <c r="AA38" s="48"/>
      <c r="AB38" s="48"/>
      <c r="AC38" s="48"/>
      <c r="AD38" s="59"/>
      <c r="AE38" s="48" t="str">
        <f t="shared" si="6"/>
        <v>-</v>
      </c>
      <c r="AF38" s="75" t="str">
        <f>AF16</f>
        <v>VIOLAINE</v>
      </c>
      <c r="AG38" s="76"/>
      <c r="AH38" s="56">
        <f t="shared" si="4"/>
        <v>0</v>
      </c>
      <c r="AI38" s="57">
        <f t="shared" si="5"/>
        <v>0</v>
      </c>
    </row>
    <row r="39" spans="1:35" ht="14.1" customHeight="1" thickBot="1" x14ac:dyDescent="0.25">
      <c r="A39" s="46"/>
      <c r="B39" s="62" t="s">
        <v>76</v>
      </c>
      <c r="C39" s="48" t="s">
        <v>36</v>
      </c>
      <c r="D39" s="48"/>
      <c r="E39" s="49"/>
      <c r="F39" s="49"/>
      <c r="G39" s="49"/>
      <c r="H39" s="49"/>
      <c r="I39" s="50">
        <v>5</v>
      </c>
      <c r="J39" s="53">
        <v>5</v>
      </c>
      <c r="K39" s="50">
        <v>5</v>
      </c>
      <c r="L39" s="51">
        <v>5</v>
      </c>
      <c r="M39" s="50">
        <v>5</v>
      </c>
      <c r="N39" s="51">
        <v>5</v>
      </c>
      <c r="O39" s="52">
        <v>5</v>
      </c>
      <c r="P39" s="53">
        <v>5</v>
      </c>
      <c r="Q39" s="50">
        <v>5</v>
      </c>
      <c r="R39" s="51">
        <v>5</v>
      </c>
      <c r="S39" s="52">
        <v>5</v>
      </c>
      <c r="T39" s="53">
        <v>5</v>
      </c>
      <c r="U39" s="50">
        <v>5</v>
      </c>
      <c r="V39" s="51">
        <v>5</v>
      </c>
      <c r="W39" s="52">
        <v>5</v>
      </c>
      <c r="X39" s="51">
        <v>5</v>
      </c>
      <c r="Y39" s="48"/>
      <c r="Z39" s="48"/>
      <c r="AA39" s="48"/>
      <c r="AB39" s="48"/>
      <c r="AC39" s="48"/>
      <c r="AD39" s="59"/>
      <c r="AE39" s="48" t="str">
        <f t="shared" si="6"/>
        <v>-</v>
      </c>
      <c r="AF39" s="75" t="str">
        <f>AF17</f>
        <v>Lucas</v>
      </c>
      <c r="AG39" s="76"/>
      <c r="AH39" s="56">
        <f t="shared" si="4"/>
        <v>0</v>
      </c>
      <c r="AI39" s="57">
        <f t="shared" si="5"/>
        <v>0</v>
      </c>
    </row>
    <row r="40" spans="1:35" ht="12" customHeight="1" thickBot="1" x14ac:dyDescent="0.25">
      <c r="A40" s="46"/>
      <c r="B40" s="62" t="s">
        <v>20</v>
      </c>
      <c r="C40" s="48"/>
      <c r="D40" s="48"/>
      <c r="E40" s="49"/>
      <c r="F40" s="49"/>
      <c r="G40" s="49"/>
      <c r="H40" s="49"/>
      <c r="I40" s="50">
        <v>1</v>
      </c>
      <c r="J40" s="53">
        <v>1</v>
      </c>
      <c r="K40" s="50">
        <v>1</v>
      </c>
      <c r="L40" s="51">
        <v>1</v>
      </c>
      <c r="M40" s="50">
        <v>9</v>
      </c>
      <c r="N40" s="51">
        <v>9</v>
      </c>
      <c r="O40" s="52">
        <v>2</v>
      </c>
      <c r="P40" s="53">
        <v>2</v>
      </c>
      <c r="Q40" s="50">
        <v>1</v>
      </c>
      <c r="R40" s="51">
        <v>1</v>
      </c>
      <c r="S40" s="52">
        <v>1</v>
      </c>
      <c r="T40" s="53">
        <v>1</v>
      </c>
      <c r="U40" s="50">
        <v>1</v>
      </c>
      <c r="V40" s="51">
        <v>1</v>
      </c>
      <c r="W40" s="52">
        <v>1</v>
      </c>
      <c r="X40" s="51">
        <v>1</v>
      </c>
      <c r="Y40" s="48"/>
      <c r="Z40" s="48"/>
      <c r="AA40" s="48"/>
      <c r="AB40" s="48"/>
      <c r="AC40" s="48"/>
      <c r="AD40" s="48"/>
      <c r="AE40" s="48">
        <f t="shared" si="6"/>
        <v>2</v>
      </c>
      <c r="AF40" s="75" t="str">
        <f>AF18</f>
        <v>Emeline</v>
      </c>
      <c r="AG40" s="76"/>
      <c r="AH40" s="56">
        <f t="shared" si="4"/>
        <v>7</v>
      </c>
      <c r="AI40" s="57">
        <f t="shared" si="5"/>
        <v>25</v>
      </c>
    </row>
    <row r="41" spans="1:35" ht="12" customHeight="1" x14ac:dyDescent="0.2">
      <c r="A41" s="46"/>
      <c r="B41" s="62" t="s">
        <v>45</v>
      </c>
      <c r="C41" s="48" t="s">
        <v>36</v>
      </c>
      <c r="D41" s="60"/>
      <c r="E41" s="49"/>
      <c r="F41" s="49"/>
      <c r="G41" s="49"/>
      <c r="H41" s="49"/>
      <c r="I41" s="50">
        <v>5</v>
      </c>
      <c r="J41" s="53">
        <v>5</v>
      </c>
      <c r="K41" s="50">
        <v>5</v>
      </c>
      <c r="L41" s="51">
        <v>5</v>
      </c>
      <c r="M41" s="50">
        <v>5</v>
      </c>
      <c r="N41" s="51">
        <v>5</v>
      </c>
      <c r="O41" s="52">
        <v>5</v>
      </c>
      <c r="P41" s="53">
        <v>5</v>
      </c>
      <c r="Q41" s="50">
        <v>5</v>
      </c>
      <c r="R41" s="51">
        <v>5</v>
      </c>
      <c r="S41" s="52">
        <v>5</v>
      </c>
      <c r="T41" s="53">
        <v>5</v>
      </c>
      <c r="U41" s="50">
        <v>5</v>
      </c>
      <c r="V41" s="51">
        <v>5</v>
      </c>
      <c r="W41" s="52">
        <v>5</v>
      </c>
      <c r="X41" s="51">
        <v>5</v>
      </c>
      <c r="Y41" s="48"/>
      <c r="Z41" s="48"/>
      <c r="AA41" s="48"/>
      <c r="AB41" s="48"/>
      <c r="AC41" s="48"/>
      <c r="AD41" s="48"/>
      <c r="AE41" s="48" t="str">
        <f t="shared" si="6"/>
        <v>-</v>
      </c>
      <c r="AF41" s="75" t="str">
        <f>AF19</f>
        <v>Raphaël</v>
      </c>
      <c r="AG41" s="76"/>
      <c r="AH41" s="56">
        <f t="shared" si="4"/>
        <v>0</v>
      </c>
      <c r="AI41" s="57">
        <f t="shared" si="5"/>
        <v>0</v>
      </c>
    </row>
    <row r="42" spans="1:35" ht="12" customHeight="1" x14ac:dyDescent="0.2">
      <c r="B42" s="47"/>
      <c r="C42" s="63"/>
      <c r="D42" s="63"/>
      <c r="E42" s="63"/>
      <c r="F42" s="63"/>
      <c r="G42" s="63"/>
      <c r="H42" s="63"/>
      <c r="I42" s="119" t="str">
        <f>"PR"&amp;((COUNTIF(I27:J41,1)/2))</f>
        <v>PR3</v>
      </c>
      <c r="J42" s="113" t="str">
        <f>"EPN"&amp;((COUNTIF(I27:J41,2)/2))</f>
        <v>EPN1</v>
      </c>
      <c r="K42" s="64" t="str">
        <f>"PR"&amp;((COUNTIF(K27:L41,1)/2))</f>
        <v>PR3</v>
      </c>
      <c r="L42" s="64" t="str">
        <f>"EPN"&amp;((COUNTIF(K27:L41,2)/2))</f>
        <v>EPN1</v>
      </c>
      <c r="M42" s="64" t="str">
        <f>"PR"&amp;((COUNTIF(M27:N41,1)/2))</f>
        <v>PR2</v>
      </c>
      <c r="N42" s="64" t="str">
        <f>"EPN"&amp;((COUNTIF(M27:N41,2)/2))</f>
        <v>EPN1</v>
      </c>
      <c r="O42" s="64" t="str">
        <f>"PR"&amp;((COUNTIF(O27:P41,1)/2))</f>
        <v>PR1</v>
      </c>
      <c r="P42" s="64" t="str">
        <f>"EPN"&amp;((COUNTIF(O27:P41,2)/2))</f>
        <v>EPN1</v>
      </c>
      <c r="Q42" s="64" t="str">
        <f>"PR"&amp;((COUNTIF(Q27:R41,1)/2))</f>
        <v>PR2</v>
      </c>
      <c r="R42" s="64" t="str">
        <f>"EPN"&amp;((COUNTIF(Q27:R41,2)/2))</f>
        <v>EPN1</v>
      </c>
      <c r="S42" s="64" t="str">
        <f>"PR"&amp;((COUNTIF(S27:T41,1)/2))</f>
        <v>PR2</v>
      </c>
      <c r="T42" s="64" t="str">
        <f>"EPN"&amp;((COUNTIF(S27:T41,2)/2))</f>
        <v>EPN1</v>
      </c>
      <c r="U42" s="64" t="str">
        <f>"PR"&amp;((COUNTIF(U27:V41,1)/2))</f>
        <v>PR2</v>
      </c>
      <c r="V42" s="64" t="str">
        <f>"EPN"&amp;((COUNTIF(U27:V41,2)/2))</f>
        <v>EPN1</v>
      </c>
      <c r="W42" s="64" t="str">
        <f>"PR"&amp;((COUNTIF(W27:X41,1)/2))</f>
        <v>PR2</v>
      </c>
      <c r="X42" s="64" t="str">
        <f>"EPN"&amp;((COUNTIF(W27:X41,2)/2))</f>
        <v>EPN1</v>
      </c>
      <c r="Y42" s="63"/>
      <c r="Z42" s="63"/>
      <c r="AA42" s="63"/>
      <c r="AB42" s="63"/>
      <c r="AC42" s="63"/>
      <c r="AD42" s="63"/>
      <c r="AF42" s="77"/>
      <c r="AG42" s="77"/>
      <c r="AH42" s="65">
        <f>SUM(AH27:AH41)</f>
        <v>27</v>
      </c>
      <c r="AI42" s="65">
        <f>IF(AH42="","",AI20+AH42)</f>
        <v>48</v>
      </c>
    </row>
    <row r="43" spans="1:35" ht="10.5" customHeight="1" x14ac:dyDescent="0.2">
      <c r="C43" s="140"/>
      <c r="D43" s="140"/>
      <c r="E43" s="140"/>
      <c r="F43" s="140"/>
      <c r="G43" s="140"/>
      <c r="H43" s="140"/>
      <c r="I43" s="135">
        <f>COUNTIF(I27:J41,1)/2+COUNTIF(I27:J41,2)/2</f>
        <v>4</v>
      </c>
      <c r="J43" s="136"/>
      <c r="K43" s="135">
        <f>COUNTIF(K27:L41,1)/2+COUNTIF(K27:L41,2)/2</f>
        <v>4</v>
      </c>
      <c r="L43" s="136"/>
      <c r="M43" s="135">
        <f>COUNTIF(M27:N41,1)/2+COUNTIF(M27:N41,2)/2</f>
        <v>3</v>
      </c>
      <c r="N43" s="136"/>
      <c r="O43" s="135">
        <f>COUNTIF(O27:P41,1)/2+COUNTIF(O27:P41,2)/2</f>
        <v>2</v>
      </c>
      <c r="P43" s="136"/>
      <c r="Q43" s="135">
        <f>COUNTIF(Q27:R41,1)/2+COUNTIF(Q27:R41,2)/2</f>
        <v>3</v>
      </c>
      <c r="R43" s="136"/>
      <c r="S43" s="135">
        <f>COUNTIF(S27:T41,1)/2+COUNTIF(S27:T41,2)/2</f>
        <v>3</v>
      </c>
      <c r="T43" s="136"/>
      <c r="U43" s="135">
        <f>COUNTIF(U27:V41,1)/2+COUNTIF(U27:V41,2)/2</f>
        <v>3</v>
      </c>
      <c r="V43" s="136"/>
      <c r="W43" s="135">
        <f>COUNTIF(W27:X41,1)/2+COUNTIF(W27:X41,2)/2</f>
        <v>3</v>
      </c>
      <c r="X43" s="136"/>
      <c r="Y43" s="140"/>
      <c r="Z43" s="140"/>
      <c r="AA43" s="140"/>
      <c r="AB43" s="140"/>
      <c r="AC43" s="140"/>
      <c r="AD43" s="140"/>
      <c r="AF43" s="74"/>
      <c r="AG43" s="74"/>
    </row>
    <row r="44" spans="1:35" s="58" customFormat="1" ht="13.5" customHeight="1" x14ac:dyDescent="0.2">
      <c r="B44" s="123"/>
      <c r="C44" s="123"/>
      <c r="D44" s="129"/>
      <c r="E44" s="129"/>
      <c r="F44" s="129"/>
      <c r="G44" s="129"/>
      <c r="H44" s="129" t="s">
        <v>58</v>
      </c>
      <c r="I44" s="129"/>
      <c r="J44" s="129" t="s">
        <v>46</v>
      </c>
      <c r="K44" s="129"/>
      <c r="L44" s="129" t="s">
        <v>47</v>
      </c>
      <c r="M44" s="129"/>
      <c r="N44" s="129" t="s">
        <v>48</v>
      </c>
      <c r="O44" s="129"/>
      <c r="P44" s="129" t="s">
        <v>49</v>
      </c>
      <c r="Q44" s="129"/>
      <c r="R44" s="129" t="s">
        <v>50</v>
      </c>
      <c r="S44" s="129"/>
      <c r="T44" s="129" t="s">
        <v>51</v>
      </c>
      <c r="U44" s="129"/>
      <c r="V44" s="129" t="s">
        <v>52</v>
      </c>
      <c r="W44" s="129"/>
      <c r="X44" s="129" t="s">
        <v>53</v>
      </c>
      <c r="Y44" s="129"/>
      <c r="Z44" s="129"/>
      <c r="AA44" s="129"/>
      <c r="AB44" s="129"/>
      <c r="AC44" s="129"/>
      <c r="AD44" s="67"/>
      <c r="AE44" s="67"/>
      <c r="AF44" s="78"/>
      <c r="AG44" s="78"/>
    </row>
    <row r="45" spans="1:35" ht="3.75" customHeight="1" thickBot="1" x14ac:dyDescent="0.4">
      <c r="A45" s="69"/>
      <c r="B45" s="69"/>
      <c r="C45" s="69"/>
      <c r="D45" s="69"/>
      <c r="E45" s="70"/>
      <c r="F45" s="70"/>
      <c r="G45" s="70"/>
      <c r="H45" s="70"/>
      <c r="I45" s="127"/>
      <c r="J45" s="127"/>
      <c r="K45" s="127"/>
      <c r="L45" s="127"/>
      <c r="M45" s="127"/>
      <c r="N45" s="127"/>
      <c r="O45" s="72"/>
      <c r="P45" s="73"/>
      <c r="Q45" s="73"/>
      <c r="R45" s="73"/>
      <c r="AF45" s="74"/>
      <c r="AG45" s="74"/>
    </row>
    <row r="46" spans="1:35" s="42" customFormat="1" ht="24" thickBot="1" x14ac:dyDescent="0.4">
      <c r="B46" s="43"/>
      <c r="C46" s="150" t="s">
        <v>56</v>
      </c>
      <c r="D46" s="150"/>
      <c r="E46" s="150"/>
      <c r="F46" s="150"/>
      <c r="G46" s="150"/>
      <c r="H46" s="142">
        <f>H25+1</f>
        <v>43685</v>
      </c>
      <c r="I46" s="142"/>
      <c r="J46" s="143" t="s">
        <v>28</v>
      </c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F46" s="144" t="s">
        <v>29</v>
      </c>
      <c r="AG46" s="149"/>
      <c r="AH46" s="79" t="s">
        <v>30</v>
      </c>
      <c r="AI46" s="79" t="s">
        <v>31</v>
      </c>
    </row>
    <row r="47" spans="1:35" s="42" customFormat="1" ht="3" customHeight="1" thickBot="1" x14ac:dyDescent="0.4">
      <c r="C47" s="125"/>
      <c r="D47" s="125"/>
      <c r="E47" s="125"/>
      <c r="F47" s="125"/>
      <c r="G47" s="125"/>
      <c r="H47" s="122"/>
      <c r="I47" s="12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F47" s="83"/>
      <c r="AG47" s="124"/>
      <c r="AH47" s="79"/>
      <c r="AI47" s="79"/>
    </row>
    <row r="48" spans="1:35" ht="14.1" customHeight="1" thickBot="1" x14ac:dyDescent="0.25">
      <c r="A48" s="46"/>
      <c r="B48" s="47" t="s">
        <v>32</v>
      </c>
      <c r="C48" s="48"/>
      <c r="D48" s="48"/>
      <c r="E48" s="48"/>
      <c r="F48" s="48"/>
      <c r="G48" s="50"/>
      <c r="H48" s="51"/>
      <c r="I48" s="52"/>
      <c r="J48" s="53"/>
      <c r="K48" s="50"/>
      <c r="L48" s="51"/>
      <c r="M48" s="52">
        <v>9</v>
      </c>
      <c r="N48" s="53">
        <v>9</v>
      </c>
      <c r="O48" s="50">
        <v>9</v>
      </c>
      <c r="P48" s="51">
        <v>9</v>
      </c>
      <c r="Q48" s="52"/>
      <c r="R48" s="53"/>
      <c r="S48" s="50"/>
      <c r="T48" s="51"/>
      <c r="U48" s="52"/>
      <c r="V48" s="53"/>
      <c r="W48" s="50"/>
      <c r="X48" s="51"/>
      <c r="Y48" s="48"/>
      <c r="Z48" s="48"/>
      <c r="AA48" s="48"/>
      <c r="AB48" s="48"/>
      <c r="AC48" s="48"/>
      <c r="AD48" s="48"/>
      <c r="AE48" s="48">
        <f>IF(COUNTIF(M48:P48,5)=4,"-",COUNTIF(E48:AD48,9))</f>
        <v>4</v>
      </c>
      <c r="AF48" s="75" t="str">
        <f t="shared" ref="AF48:AF57" si="7">AF27</f>
        <v>BRUNO</v>
      </c>
      <c r="AG48" s="76"/>
      <c r="AH48" s="56">
        <f t="shared" ref="AH48:AH62" si="8">((COUNTIF(F48:AB48,8))+(COUNTIF(F48:AB48,1))+(COUNTIF(F48:AB48,2))+(COUNTIF(F48:AB48,3))+(COUNTIF(F48:AB48,4)))/2</f>
        <v>0</v>
      </c>
      <c r="AI48" s="85">
        <f t="shared" ref="AI48:AI62" si="9">AH5+AH27+AH48+AH69+AH90</f>
        <v>11</v>
      </c>
    </row>
    <row r="49" spans="1:35" ht="14.1" customHeight="1" thickBot="1" x14ac:dyDescent="0.25">
      <c r="A49" s="46"/>
      <c r="B49" s="47" t="s">
        <v>34</v>
      </c>
      <c r="C49" s="48"/>
      <c r="D49" s="48"/>
      <c r="E49" s="48"/>
      <c r="F49" s="48"/>
      <c r="G49" s="50"/>
      <c r="H49" s="51"/>
      <c r="I49" s="52"/>
      <c r="J49" s="53"/>
      <c r="K49" s="50"/>
      <c r="L49" s="51"/>
      <c r="M49" s="52">
        <v>9</v>
      </c>
      <c r="N49" s="53">
        <v>9</v>
      </c>
      <c r="O49" s="50">
        <v>9</v>
      </c>
      <c r="P49" s="51">
        <v>9</v>
      </c>
      <c r="Q49" s="52"/>
      <c r="R49" s="53"/>
      <c r="S49" s="50" t="s">
        <v>33</v>
      </c>
      <c r="T49" s="51" t="s">
        <v>33</v>
      </c>
      <c r="U49" s="52"/>
      <c r="V49" s="53"/>
      <c r="W49" s="50"/>
      <c r="X49" s="51"/>
      <c r="Y49" s="48"/>
      <c r="Z49" s="48"/>
      <c r="AA49" s="48"/>
      <c r="AB49" s="48"/>
      <c r="AC49" s="48"/>
      <c r="AD49" s="48"/>
      <c r="AE49" s="48">
        <f t="shared" ref="AE49:AE62" si="10">IF(COUNTIF(M49:P49,5)=4,"-",COUNTIF(E49:AD49,9))</f>
        <v>4</v>
      </c>
      <c r="AF49" s="75" t="str">
        <f t="shared" si="7"/>
        <v>CHRISTINE</v>
      </c>
      <c r="AG49" s="76"/>
      <c r="AH49" s="56">
        <f t="shared" si="8"/>
        <v>0</v>
      </c>
      <c r="AI49" s="85">
        <f t="shared" si="9"/>
        <v>0</v>
      </c>
    </row>
    <row r="50" spans="1:35" ht="14.1" customHeight="1" thickBot="1" x14ac:dyDescent="0.25">
      <c r="A50" s="46"/>
      <c r="B50" s="47" t="s">
        <v>35</v>
      </c>
      <c r="C50" s="48" t="s">
        <v>36</v>
      </c>
      <c r="D50" s="48"/>
      <c r="E50" s="48"/>
      <c r="F50" s="48"/>
      <c r="G50" s="50">
        <v>5</v>
      </c>
      <c r="H50" s="51">
        <v>5</v>
      </c>
      <c r="I50" s="52">
        <v>5</v>
      </c>
      <c r="J50" s="53">
        <v>5</v>
      </c>
      <c r="K50" s="50">
        <v>5</v>
      </c>
      <c r="L50" s="51">
        <v>5</v>
      </c>
      <c r="M50" s="52">
        <v>5</v>
      </c>
      <c r="N50" s="53">
        <v>5</v>
      </c>
      <c r="O50" s="50">
        <v>5</v>
      </c>
      <c r="P50" s="51">
        <v>5</v>
      </c>
      <c r="Q50" s="52">
        <v>5</v>
      </c>
      <c r="R50" s="53">
        <v>5</v>
      </c>
      <c r="S50" s="50">
        <v>5</v>
      </c>
      <c r="T50" s="51">
        <v>5</v>
      </c>
      <c r="U50" s="52">
        <v>5</v>
      </c>
      <c r="V50" s="53">
        <v>5</v>
      </c>
      <c r="W50" s="50">
        <v>5</v>
      </c>
      <c r="X50" s="51">
        <v>5</v>
      </c>
      <c r="Y50" s="48"/>
      <c r="Z50" s="48"/>
      <c r="AA50" s="48"/>
      <c r="AB50" s="48"/>
      <c r="AC50" s="48"/>
      <c r="AD50" s="48"/>
      <c r="AE50" s="48" t="str">
        <f t="shared" si="10"/>
        <v>-</v>
      </c>
      <c r="AF50" s="75" t="str">
        <f t="shared" si="7"/>
        <v>CORINNE</v>
      </c>
      <c r="AG50" s="76"/>
      <c r="AH50" s="56">
        <f t="shared" si="8"/>
        <v>0</v>
      </c>
      <c r="AI50" s="85">
        <f t="shared" si="9"/>
        <v>8</v>
      </c>
    </row>
    <row r="51" spans="1:35" ht="14.1" customHeight="1" thickBot="1" x14ac:dyDescent="0.25">
      <c r="A51" s="46"/>
      <c r="B51" s="47" t="s">
        <v>37</v>
      </c>
      <c r="C51" s="48"/>
      <c r="D51" s="48"/>
      <c r="E51" s="48"/>
      <c r="F51" s="48"/>
      <c r="G51" s="50"/>
      <c r="H51" s="51"/>
      <c r="I51" s="52"/>
      <c r="J51" s="53"/>
      <c r="K51" s="50"/>
      <c r="L51" s="51"/>
      <c r="M51" s="52">
        <v>9</v>
      </c>
      <c r="N51" s="53">
        <v>9</v>
      </c>
      <c r="O51" s="50">
        <v>9</v>
      </c>
      <c r="P51" s="51">
        <v>9</v>
      </c>
      <c r="Q51" s="52"/>
      <c r="R51" s="53"/>
      <c r="S51" s="50"/>
      <c r="T51" s="51"/>
      <c r="U51" s="52"/>
      <c r="V51" s="53"/>
      <c r="W51" s="50"/>
      <c r="X51" s="51"/>
      <c r="Y51" s="48"/>
      <c r="Z51" s="48"/>
      <c r="AA51" s="48"/>
      <c r="AB51" s="48"/>
      <c r="AC51" s="48"/>
      <c r="AD51" s="48"/>
      <c r="AE51" s="48">
        <f t="shared" si="10"/>
        <v>4</v>
      </c>
      <c r="AF51" s="75" t="str">
        <f t="shared" si="7"/>
        <v>FABIEN</v>
      </c>
      <c r="AG51" s="76"/>
      <c r="AH51" s="56">
        <f t="shared" si="8"/>
        <v>0</v>
      </c>
      <c r="AI51" s="85">
        <f t="shared" si="9"/>
        <v>0</v>
      </c>
    </row>
    <row r="52" spans="1:35" ht="14.1" customHeight="1" thickBot="1" x14ac:dyDescent="0.25">
      <c r="A52" s="46"/>
      <c r="B52" s="47" t="s">
        <v>38</v>
      </c>
      <c r="C52" s="48"/>
      <c r="D52" s="48"/>
      <c r="E52" s="48"/>
      <c r="F52" s="48"/>
      <c r="G52" s="50"/>
      <c r="H52" s="51"/>
      <c r="I52" s="52"/>
      <c r="J52" s="53"/>
      <c r="K52" s="50"/>
      <c r="L52" s="51"/>
      <c r="M52" s="52">
        <v>9</v>
      </c>
      <c r="N52" s="53">
        <v>9</v>
      </c>
      <c r="O52" s="50">
        <v>9</v>
      </c>
      <c r="P52" s="51">
        <v>9</v>
      </c>
      <c r="Q52" s="52"/>
      <c r="R52" s="53"/>
      <c r="S52" s="50"/>
      <c r="T52" s="51"/>
      <c r="U52" s="52"/>
      <c r="V52" s="53"/>
      <c r="W52" s="50"/>
      <c r="X52" s="51"/>
      <c r="Y52" s="48"/>
      <c r="Z52" s="48"/>
      <c r="AA52" s="48"/>
      <c r="AB52" s="48"/>
      <c r="AC52" s="48"/>
      <c r="AD52" s="48"/>
      <c r="AE52" s="48">
        <f t="shared" si="10"/>
        <v>4</v>
      </c>
      <c r="AF52" s="75" t="str">
        <f t="shared" si="7"/>
        <v>FLORINE</v>
      </c>
      <c r="AG52" s="76"/>
      <c r="AH52" s="56">
        <f t="shared" si="8"/>
        <v>0</v>
      </c>
      <c r="AI52" s="85">
        <f t="shared" si="9"/>
        <v>12</v>
      </c>
    </row>
    <row r="53" spans="1:35" ht="14.1" customHeight="1" thickBot="1" x14ac:dyDescent="0.25">
      <c r="A53" s="46"/>
      <c r="B53" s="47" t="s">
        <v>39</v>
      </c>
      <c r="C53" s="48"/>
      <c r="D53" s="48"/>
      <c r="E53" s="48"/>
      <c r="F53" s="48"/>
      <c r="G53" s="50"/>
      <c r="H53" s="51"/>
      <c r="I53" s="52"/>
      <c r="J53" s="53"/>
      <c r="K53" s="50"/>
      <c r="L53" s="51"/>
      <c r="M53" s="52">
        <v>9</v>
      </c>
      <c r="N53" s="53">
        <v>9</v>
      </c>
      <c r="O53" s="50">
        <v>9</v>
      </c>
      <c r="P53" s="51">
        <v>9</v>
      </c>
      <c r="Q53" s="52"/>
      <c r="R53" s="53"/>
      <c r="S53" s="50"/>
      <c r="T53" s="51"/>
      <c r="U53" s="52"/>
      <c r="V53" s="53"/>
      <c r="W53" s="50"/>
      <c r="X53" s="51"/>
      <c r="Y53" s="48"/>
      <c r="Z53" s="48"/>
      <c r="AA53" s="48"/>
      <c r="AB53" s="48"/>
      <c r="AC53" s="48"/>
      <c r="AD53" s="48"/>
      <c r="AE53" s="48">
        <f t="shared" si="10"/>
        <v>4</v>
      </c>
      <c r="AF53" s="75" t="str">
        <f t="shared" si="7"/>
        <v>LAURIE</v>
      </c>
      <c r="AG53" s="76"/>
      <c r="AH53" s="56">
        <f t="shared" si="8"/>
        <v>0</v>
      </c>
      <c r="AI53" s="85">
        <f t="shared" si="9"/>
        <v>11</v>
      </c>
    </row>
    <row r="54" spans="1:35" ht="14.1" customHeight="1" thickBot="1" x14ac:dyDescent="0.25">
      <c r="A54" s="46"/>
      <c r="B54" s="47" t="s">
        <v>40</v>
      </c>
      <c r="C54" s="48"/>
      <c r="D54" s="48"/>
      <c r="E54" s="48"/>
      <c r="F54" s="48"/>
      <c r="G54" s="50"/>
      <c r="H54" s="51"/>
      <c r="I54" s="52"/>
      <c r="J54" s="53"/>
      <c r="K54" s="50"/>
      <c r="L54" s="51"/>
      <c r="M54" s="52">
        <v>9</v>
      </c>
      <c r="N54" s="53">
        <v>9</v>
      </c>
      <c r="O54" s="50">
        <v>9</v>
      </c>
      <c r="P54" s="51">
        <v>9</v>
      </c>
      <c r="Q54" s="52"/>
      <c r="R54" s="53"/>
      <c r="S54" s="50"/>
      <c r="T54" s="51"/>
      <c r="U54" s="52"/>
      <c r="V54" s="53"/>
      <c r="W54" s="50"/>
      <c r="X54" s="51"/>
      <c r="Y54" s="48"/>
      <c r="Z54" s="48"/>
      <c r="AA54" s="48"/>
      <c r="AB54" s="48"/>
      <c r="AC54" s="48"/>
      <c r="AD54" s="48"/>
      <c r="AE54" s="48">
        <f t="shared" si="10"/>
        <v>4</v>
      </c>
      <c r="AF54" s="75" t="str">
        <f t="shared" si="7"/>
        <v>MARIE-ANGE</v>
      </c>
      <c r="AG54" s="76"/>
      <c r="AH54" s="56">
        <f t="shared" si="8"/>
        <v>0</v>
      </c>
      <c r="AI54" s="85">
        <f t="shared" si="9"/>
        <v>0</v>
      </c>
    </row>
    <row r="55" spans="1:35" ht="14.1" customHeight="1" thickBot="1" x14ac:dyDescent="0.25">
      <c r="A55" s="46"/>
      <c r="B55" s="47" t="s">
        <v>41</v>
      </c>
      <c r="C55" s="48"/>
      <c r="D55" s="48"/>
      <c r="E55" s="48"/>
      <c r="F55" s="49"/>
      <c r="G55" s="50" t="s">
        <v>33</v>
      </c>
      <c r="H55" s="51" t="s">
        <v>33</v>
      </c>
      <c r="I55" s="52" t="s">
        <v>33</v>
      </c>
      <c r="J55" s="53" t="s">
        <v>33</v>
      </c>
      <c r="K55" s="50" t="s">
        <v>33</v>
      </c>
      <c r="L55" s="51" t="s">
        <v>33</v>
      </c>
      <c r="M55" s="52">
        <v>9</v>
      </c>
      <c r="N55" s="53">
        <v>9</v>
      </c>
      <c r="O55" s="50">
        <v>9</v>
      </c>
      <c r="P55" s="51">
        <v>9</v>
      </c>
      <c r="Q55" s="52" t="s">
        <v>33</v>
      </c>
      <c r="R55" s="53" t="s">
        <v>33</v>
      </c>
      <c r="S55" s="50" t="s">
        <v>33</v>
      </c>
      <c r="T55" s="51" t="s">
        <v>33</v>
      </c>
      <c r="U55" s="52" t="s">
        <v>33</v>
      </c>
      <c r="V55" s="53" t="s">
        <v>33</v>
      </c>
      <c r="W55" s="50" t="s">
        <v>33</v>
      </c>
      <c r="X55" s="51" t="s">
        <v>33</v>
      </c>
      <c r="Y55" s="48"/>
      <c r="Z55" s="48"/>
      <c r="AA55" s="48"/>
      <c r="AB55" s="48"/>
      <c r="AC55" s="48"/>
      <c r="AD55" s="48"/>
      <c r="AE55" s="48">
        <f t="shared" si="10"/>
        <v>4</v>
      </c>
      <c r="AF55" s="75" t="str">
        <f t="shared" si="7"/>
        <v>MARINE</v>
      </c>
      <c r="AG55" s="76"/>
      <c r="AH55" s="56">
        <f t="shared" si="8"/>
        <v>0</v>
      </c>
      <c r="AI55" s="85">
        <f t="shared" si="9"/>
        <v>0</v>
      </c>
    </row>
    <row r="56" spans="1:35" ht="14.1" customHeight="1" thickBot="1" x14ac:dyDescent="0.25">
      <c r="A56" s="46"/>
      <c r="B56" s="47" t="s">
        <v>42</v>
      </c>
      <c r="C56" s="48"/>
      <c r="D56" s="48"/>
      <c r="E56" s="48"/>
      <c r="F56" s="49"/>
      <c r="G56" s="50"/>
      <c r="H56" s="51"/>
      <c r="I56" s="52"/>
      <c r="J56" s="53"/>
      <c r="K56" s="50"/>
      <c r="L56" s="51"/>
      <c r="M56" s="52">
        <v>6</v>
      </c>
      <c r="N56" s="53">
        <v>6</v>
      </c>
      <c r="O56" s="50">
        <v>9</v>
      </c>
      <c r="P56" s="51">
        <v>9</v>
      </c>
      <c r="Q56" s="52">
        <v>5</v>
      </c>
      <c r="R56" s="53">
        <v>5</v>
      </c>
      <c r="S56" s="50">
        <v>5</v>
      </c>
      <c r="T56" s="51">
        <v>5</v>
      </c>
      <c r="U56" s="52">
        <v>5</v>
      </c>
      <c r="V56" s="53">
        <v>5</v>
      </c>
      <c r="W56" s="50">
        <v>5</v>
      </c>
      <c r="X56" s="51">
        <v>5</v>
      </c>
      <c r="Y56" s="48"/>
      <c r="Z56" s="48"/>
      <c r="AA56" s="48"/>
      <c r="AB56" s="48"/>
      <c r="AC56" s="48"/>
      <c r="AD56" s="48"/>
      <c r="AE56" s="48">
        <f t="shared" si="10"/>
        <v>2</v>
      </c>
      <c r="AF56" s="75" t="str">
        <f t="shared" si="7"/>
        <v>MARJORIE</v>
      </c>
      <c r="AG56" s="76"/>
      <c r="AH56" s="56">
        <f t="shared" si="8"/>
        <v>0</v>
      </c>
      <c r="AI56" s="85">
        <f t="shared" si="9"/>
        <v>2</v>
      </c>
    </row>
    <row r="57" spans="1:35" ht="14.1" customHeight="1" thickBot="1" x14ac:dyDescent="0.25">
      <c r="A57" s="46"/>
      <c r="B57" s="47" t="s">
        <v>43</v>
      </c>
      <c r="C57" s="48"/>
      <c r="D57" s="48"/>
      <c r="E57" s="48"/>
      <c r="F57" s="49"/>
      <c r="G57" s="50" t="s">
        <v>33</v>
      </c>
      <c r="H57" s="51" t="s">
        <v>33</v>
      </c>
      <c r="I57" s="52" t="s">
        <v>33</v>
      </c>
      <c r="J57" s="53" t="s">
        <v>33</v>
      </c>
      <c r="K57" s="50" t="s">
        <v>33</v>
      </c>
      <c r="L57" s="51" t="s">
        <v>33</v>
      </c>
      <c r="M57" s="52">
        <v>9</v>
      </c>
      <c r="N57" s="53">
        <v>9</v>
      </c>
      <c r="O57" s="50">
        <v>9</v>
      </c>
      <c r="P57" s="51">
        <v>9</v>
      </c>
      <c r="Q57" s="52" t="s">
        <v>33</v>
      </c>
      <c r="R57" s="53" t="s">
        <v>33</v>
      </c>
      <c r="S57" s="50" t="s">
        <v>33</v>
      </c>
      <c r="T57" s="51" t="s">
        <v>33</v>
      </c>
      <c r="U57" s="52" t="s">
        <v>33</v>
      </c>
      <c r="V57" s="53" t="s">
        <v>33</v>
      </c>
      <c r="W57" s="50" t="s">
        <v>33</v>
      </c>
      <c r="X57" s="51" t="s">
        <v>33</v>
      </c>
      <c r="Y57" s="48"/>
      <c r="Z57" s="48"/>
      <c r="AA57" s="48"/>
      <c r="AB57" s="48"/>
      <c r="AC57" s="48"/>
      <c r="AD57" s="59"/>
      <c r="AE57" s="48">
        <f t="shared" si="10"/>
        <v>4</v>
      </c>
      <c r="AF57" s="75" t="str">
        <f t="shared" si="7"/>
        <v>SABINE</v>
      </c>
      <c r="AG57" s="76"/>
      <c r="AH57" s="56">
        <f t="shared" si="8"/>
        <v>0</v>
      </c>
      <c r="AI57" s="85">
        <f t="shared" si="9"/>
        <v>13</v>
      </c>
    </row>
    <row r="58" spans="1:35" ht="14.1" customHeight="1" thickBot="1" x14ac:dyDescent="0.25">
      <c r="A58" s="46"/>
      <c r="B58" s="47" t="s">
        <v>75</v>
      </c>
      <c r="C58" s="48" t="s">
        <v>36</v>
      </c>
      <c r="D58" s="48"/>
      <c r="E58" s="48"/>
      <c r="F58" s="49"/>
      <c r="G58" s="50">
        <v>5</v>
      </c>
      <c r="H58" s="51">
        <v>5</v>
      </c>
      <c r="I58" s="50">
        <v>5</v>
      </c>
      <c r="J58" s="51">
        <v>5</v>
      </c>
      <c r="K58" s="50">
        <v>5</v>
      </c>
      <c r="L58" s="51">
        <v>5</v>
      </c>
      <c r="M58" s="50">
        <v>5</v>
      </c>
      <c r="N58" s="51">
        <v>5</v>
      </c>
      <c r="O58" s="50">
        <v>5</v>
      </c>
      <c r="P58" s="51">
        <v>5</v>
      </c>
      <c r="Q58" s="50">
        <v>5</v>
      </c>
      <c r="R58" s="51">
        <v>5</v>
      </c>
      <c r="S58" s="50">
        <v>5</v>
      </c>
      <c r="T58" s="51">
        <v>5</v>
      </c>
      <c r="U58" s="50">
        <v>5</v>
      </c>
      <c r="V58" s="51">
        <v>5</v>
      </c>
      <c r="W58" s="50">
        <v>5</v>
      </c>
      <c r="X58" s="51">
        <v>5</v>
      </c>
      <c r="Y58" s="48"/>
      <c r="Z58" s="48"/>
      <c r="AA58" s="48"/>
      <c r="AB58" s="48"/>
      <c r="AC58" s="48"/>
      <c r="AD58" s="59"/>
      <c r="AE58" s="128" t="str">
        <f>IF(COUNTIF(M58:P58,5)=4,"-",COUNTIF(E58:AD58,9))</f>
        <v>-</v>
      </c>
      <c r="AF58" s="75" t="s">
        <v>75</v>
      </c>
      <c r="AG58" s="76"/>
      <c r="AH58" s="56">
        <f>((COUNTIF(F58:AB58,8))+(COUNTIF(F58:AB58,1))+(COUNTIF(F58:AB58,2))+(COUNTIF(F58:AB58,3))+(COUNTIF(F58:AB58,4)))/2</f>
        <v>0</v>
      </c>
      <c r="AI58" s="85">
        <f t="shared" si="9"/>
        <v>13</v>
      </c>
    </row>
    <row r="59" spans="1:35" ht="14.1" customHeight="1" thickBot="1" x14ac:dyDescent="0.25">
      <c r="A59" s="46"/>
      <c r="B59" s="47" t="s">
        <v>44</v>
      </c>
      <c r="C59" s="48"/>
      <c r="D59" s="60"/>
      <c r="E59" s="48"/>
      <c r="F59" s="48"/>
      <c r="G59" s="50"/>
      <c r="H59" s="51"/>
      <c r="I59" s="52"/>
      <c r="J59" s="53"/>
      <c r="K59" s="50"/>
      <c r="L59" s="51"/>
      <c r="M59" s="52">
        <v>9</v>
      </c>
      <c r="N59" s="53">
        <v>9</v>
      </c>
      <c r="O59" s="50">
        <v>9</v>
      </c>
      <c r="P59" s="51">
        <v>9</v>
      </c>
      <c r="Q59" s="52"/>
      <c r="R59" s="53"/>
      <c r="S59" s="50"/>
      <c r="T59" s="51"/>
      <c r="U59" s="52"/>
      <c r="V59" s="53"/>
      <c r="W59" s="50"/>
      <c r="X59" s="51"/>
      <c r="Y59" s="48"/>
      <c r="Z59" s="48"/>
      <c r="AA59" s="48"/>
      <c r="AB59" s="48"/>
      <c r="AC59" s="48"/>
      <c r="AD59" s="59"/>
      <c r="AE59" s="48">
        <f t="shared" si="10"/>
        <v>4</v>
      </c>
      <c r="AF59" s="75" t="str">
        <f>AF38</f>
        <v>VIOLAINE</v>
      </c>
      <c r="AG59" s="76"/>
      <c r="AH59" s="56">
        <f t="shared" si="8"/>
        <v>0</v>
      </c>
      <c r="AI59" s="85">
        <f t="shared" si="9"/>
        <v>0</v>
      </c>
    </row>
    <row r="60" spans="1:35" ht="14.1" customHeight="1" thickBot="1" x14ac:dyDescent="0.25">
      <c r="A60" s="46"/>
      <c r="B60" s="62" t="s">
        <v>76</v>
      </c>
      <c r="C60" s="48" t="s">
        <v>36</v>
      </c>
      <c r="D60" s="60"/>
      <c r="E60" s="48"/>
      <c r="F60" s="48"/>
      <c r="G60" s="50">
        <v>5</v>
      </c>
      <c r="H60" s="51">
        <v>5</v>
      </c>
      <c r="I60" s="52">
        <v>5</v>
      </c>
      <c r="J60" s="53">
        <v>5</v>
      </c>
      <c r="K60" s="50">
        <v>5</v>
      </c>
      <c r="L60" s="51">
        <v>5</v>
      </c>
      <c r="M60" s="52">
        <v>5</v>
      </c>
      <c r="N60" s="53">
        <v>5</v>
      </c>
      <c r="O60" s="50">
        <v>5</v>
      </c>
      <c r="P60" s="51">
        <v>5</v>
      </c>
      <c r="Q60" s="52">
        <v>5</v>
      </c>
      <c r="R60" s="53">
        <v>5</v>
      </c>
      <c r="S60" s="50">
        <v>5</v>
      </c>
      <c r="T60" s="51">
        <v>5</v>
      </c>
      <c r="U60" s="52">
        <v>5</v>
      </c>
      <c r="V60" s="53">
        <v>5</v>
      </c>
      <c r="W60" s="50">
        <v>5</v>
      </c>
      <c r="X60" s="51">
        <v>5</v>
      </c>
      <c r="Y60" s="48"/>
      <c r="Z60" s="48"/>
      <c r="AA60" s="48"/>
      <c r="AB60" s="48"/>
      <c r="AC60" s="48"/>
      <c r="AD60" s="59"/>
      <c r="AE60" s="48" t="str">
        <f t="shared" si="10"/>
        <v>-</v>
      </c>
      <c r="AF60" s="75" t="str">
        <f>AF39</f>
        <v>Lucas</v>
      </c>
      <c r="AG60" s="76"/>
      <c r="AH60" s="56">
        <f t="shared" si="8"/>
        <v>0</v>
      </c>
      <c r="AI60" s="85">
        <f t="shared" si="9"/>
        <v>0</v>
      </c>
    </row>
    <row r="61" spans="1:35" ht="12" customHeight="1" thickBot="1" x14ac:dyDescent="0.25">
      <c r="A61" s="46"/>
      <c r="B61" s="62" t="s">
        <v>20</v>
      </c>
      <c r="C61" s="48" t="s">
        <v>36</v>
      </c>
      <c r="D61" s="48"/>
      <c r="E61" s="48"/>
      <c r="F61" s="48"/>
      <c r="G61" s="50">
        <v>5</v>
      </c>
      <c r="H61" s="51">
        <v>5</v>
      </c>
      <c r="I61" s="52">
        <v>5</v>
      </c>
      <c r="J61" s="53">
        <v>5</v>
      </c>
      <c r="K61" s="50">
        <v>5</v>
      </c>
      <c r="L61" s="51">
        <v>5</v>
      </c>
      <c r="M61" s="52">
        <v>5</v>
      </c>
      <c r="N61" s="53">
        <v>5</v>
      </c>
      <c r="O61" s="50">
        <v>5</v>
      </c>
      <c r="P61" s="51">
        <v>5</v>
      </c>
      <c r="Q61" s="52">
        <v>5</v>
      </c>
      <c r="R61" s="53">
        <v>5</v>
      </c>
      <c r="S61" s="50">
        <v>5</v>
      </c>
      <c r="T61" s="51">
        <v>5</v>
      </c>
      <c r="U61" s="52">
        <v>5</v>
      </c>
      <c r="V61" s="53">
        <v>5</v>
      </c>
      <c r="W61" s="50">
        <v>5</v>
      </c>
      <c r="X61" s="51">
        <v>5</v>
      </c>
      <c r="Y61" s="48"/>
      <c r="Z61" s="48"/>
      <c r="AA61" s="48"/>
      <c r="AB61" s="48"/>
      <c r="AC61" s="48"/>
      <c r="AD61" s="48"/>
      <c r="AE61" s="48" t="str">
        <f t="shared" si="10"/>
        <v>-</v>
      </c>
      <c r="AF61" s="75" t="str">
        <f>AF40</f>
        <v>Emeline</v>
      </c>
      <c r="AG61" s="76"/>
      <c r="AH61" s="56">
        <f t="shared" si="8"/>
        <v>0</v>
      </c>
      <c r="AI61" s="85">
        <f t="shared" si="9"/>
        <v>25</v>
      </c>
    </row>
    <row r="62" spans="1:35" ht="12" customHeight="1" x14ac:dyDescent="0.2">
      <c r="A62" s="46"/>
      <c r="B62" s="62" t="s">
        <v>45</v>
      </c>
      <c r="C62" s="48" t="s">
        <v>36</v>
      </c>
      <c r="D62" s="48"/>
      <c r="E62" s="48"/>
      <c r="F62" s="48"/>
      <c r="G62" s="50">
        <v>5</v>
      </c>
      <c r="H62" s="51">
        <v>5</v>
      </c>
      <c r="I62" s="52">
        <v>5</v>
      </c>
      <c r="J62" s="53">
        <v>5</v>
      </c>
      <c r="K62" s="50">
        <v>5</v>
      </c>
      <c r="L62" s="51">
        <v>5</v>
      </c>
      <c r="M62" s="52">
        <v>5</v>
      </c>
      <c r="N62" s="53">
        <v>5</v>
      </c>
      <c r="O62" s="50">
        <v>5</v>
      </c>
      <c r="P62" s="51">
        <v>5</v>
      </c>
      <c r="Q62" s="52">
        <v>5</v>
      </c>
      <c r="R62" s="53">
        <v>5</v>
      </c>
      <c r="S62" s="50">
        <v>5</v>
      </c>
      <c r="T62" s="51">
        <v>5</v>
      </c>
      <c r="U62" s="52">
        <v>5</v>
      </c>
      <c r="V62" s="53">
        <v>5</v>
      </c>
      <c r="W62" s="50">
        <v>5</v>
      </c>
      <c r="X62" s="51">
        <v>5</v>
      </c>
      <c r="Y62" s="48"/>
      <c r="Z62" s="48"/>
      <c r="AA62" s="48"/>
      <c r="AB62" s="48"/>
      <c r="AC62" s="48"/>
      <c r="AD62" s="48"/>
      <c r="AE62" s="48" t="str">
        <f t="shared" si="10"/>
        <v>-</v>
      </c>
      <c r="AF62" s="75" t="str">
        <f>AF41</f>
        <v>Raphaël</v>
      </c>
      <c r="AG62" s="76"/>
      <c r="AH62" s="56">
        <f t="shared" si="8"/>
        <v>0</v>
      </c>
      <c r="AI62" s="85">
        <f t="shared" si="9"/>
        <v>0</v>
      </c>
    </row>
    <row r="63" spans="1:35" ht="12" customHeight="1" x14ac:dyDescent="0.2">
      <c r="B63" s="47"/>
      <c r="C63" s="63"/>
      <c r="D63" s="63"/>
      <c r="E63" s="63"/>
      <c r="F63" s="63"/>
      <c r="G63" s="64" t="str">
        <f>"PR"&amp;((COUNTIF(G48:H62,1)/2))</f>
        <v>PR0</v>
      </c>
      <c r="H63" s="64" t="str">
        <f>"EPN"&amp;((COUNTIF(G48:H62,2)/2))</f>
        <v>EPN0</v>
      </c>
      <c r="I63" s="64" t="str">
        <f>"PR"&amp;((COUNTIF(I48:J62,1)/2))</f>
        <v>PR0</v>
      </c>
      <c r="J63" s="64" t="str">
        <f>"EPN"&amp;((COUNTIF(I48:J62,2)/2))</f>
        <v>EPN0</v>
      </c>
      <c r="K63" s="64" t="str">
        <f>"PR"&amp;((COUNTIF(K48:L62,1)/2))</f>
        <v>PR0</v>
      </c>
      <c r="L63" s="64" t="str">
        <f>"EPN"&amp;((COUNTIF(K48:L62,2)/2))</f>
        <v>EPN0</v>
      </c>
      <c r="M63" s="64" t="str">
        <f>"PR"&amp;((COUNTIF(M48:N62,1)/2))</f>
        <v>PR0</v>
      </c>
      <c r="N63" s="64" t="str">
        <f>"EPN"&amp;((COUNTIF(M48:N62,2)/2))</f>
        <v>EPN0</v>
      </c>
      <c r="O63" s="64" t="str">
        <f>"PR"&amp;((COUNTIF(O48:P62,1)/2))</f>
        <v>PR0</v>
      </c>
      <c r="P63" s="64" t="str">
        <f>"EPN"&amp;((COUNTIF(O48:P62,2)/2))</f>
        <v>EPN0</v>
      </c>
      <c r="Q63" s="64" t="str">
        <f>"PR"&amp;((COUNTIF(Q48:R62,1)/2))</f>
        <v>PR0</v>
      </c>
      <c r="R63" s="64" t="str">
        <f>"EPN"&amp;((COUNTIF(Q48:R62,2)/2))</f>
        <v>EPN0</v>
      </c>
      <c r="S63" s="64" t="str">
        <f>"PR"&amp;((COUNTIF(S48:T62,1)/2))</f>
        <v>PR0</v>
      </c>
      <c r="T63" s="64" t="str">
        <f>"EPN"&amp;((COUNTIF(S48:T62,2)/2))</f>
        <v>EPN0</v>
      </c>
      <c r="U63" s="64" t="str">
        <f>"PR"&amp;((COUNTIF(U48:V62,1)/2))</f>
        <v>PR0</v>
      </c>
      <c r="V63" s="64" t="str">
        <f>"EPN"&amp;((COUNTIF(U48:V62,2)/2))</f>
        <v>EPN0</v>
      </c>
      <c r="W63" s="64" t="str">
        <f>"PR"&amp;((COUNTIF(W48:X62,1)/2))</f>
        <v>PR0</v>
      </c>
      <c r="X63" s="64" t="str">
        <f>"EPN"&amp;((COUNTIF(W48:X62,2)/2))</f>
        <v>EPN0</v>
      </c>
      <c r="Y63" s="63"/>
      <c r="Z63" s="63"/>
      <c r="AA63" s="63"/>
      <c r="AB63" s="63"/>
      <c r="AC63" s="63"/>
      <c r="AD63" s="63"/>
      <c r="AF63" s="77"/>
      <c r="AG63" s="77"/>
      <c r="AH63" s="65">
        <f>SUM(AH48:AH62)</f>
        <v>0</v>
      </c>
      <c r="AI63" s="65">
        <f>IF(AH63="","",AI42+AH63)</f>
        <v>48</v>
      </c>
    </row>
    <row r="64" spans="1:35" ht="10.5" customHeight="1" x14ac:dyDescent="0.2">
      <c r="C64" s="140"/>
      <c r="D64" s="140"/>
      <c r="E64" s="140"/>
      <c r="F64" s="140"/>
      <c r="G64" s="135">
        <f>COUNTIF(G48:H62,1)/2+COUNTIF(G48:H62,2)/2</f>
        <v>0</v>
      </c>
      <c r="H64" s="136"/>
      <c r="I64" s="135">
        <f>COUNTIF(I48:J62,1)/2+COUNTIF(I48:J62,2)/2</f>
        <v>0</v>
      </c>
      <c r="J64" s="136"/>
      <c r="K64" s="135">
        <f>COUNTIF(K48:L62,1)/2+COUNTIF(K48:L62,2)/2</f>
        <v>0</v>
      </c>
      <c r="L64" s="136"/>
      <c r="M64" s="135">
        <f>COUNTIF(M48:N62,1)/2+COUNTIF(M48:N62,2)/2</f>
        <v>0</v>
      </c>
      <c r="N64" s="136"/>
      <c r="O64" s="135">
        <f>COUNTIF(O48:P62,1)/2+COUNTIF(O48:P62,2)/2</f>
        <v>0</v>
      </c>
      <c r="P64" s="136"/>
      <c r="Q64" s="135">
        <f>COUNTIF(Q48:R62,1)/2+COUNTIF(Q48:R62,2)/2</f>
        <v>0</v>
      </c>
      <c r="R64" s="136"/>
      <c r="S64" s="135">
        <f>COUNTIF(S48:T62,1)/2+COUNTIF(S48:T62,2)/2</f>
        <v>0</v>
      </c>
      <c r="T64" s="136"/>
      <c r="U64" s="135">
        <f>COUNTIF(U48:V62,1)/2+COUNTIF(U48:V62,2)/2</f>
        <v>0</v>
      </c>
      <c r="V64" s="136"/>
      <c r="W64" s="135">
        <f>COUNTIF(W48:X62,1)/2+COUNTIF(W48:X62,2)/2</f>
        <v>0</v>
      </c>
      <c r="X64" s="136"/>
      <c r="Y64" s="140"/>
      <c r="Z64" s="140"/>
      <c r="AA64" s="140"/>
      <c r="AB64" s="140"/>
      <c r="AC64" s="140"/>
      <c r="AD64" s="140"/>
      <c r="AH64" s="74"/>
      <c r="AI64" s="74"/>
    </row>
    <row r="65" spans="1:35" s="58" customFormat="1" ht="13.5" customHeight="1" x14ac:dyDescent="0.2">
      <c r="B65" s="123"/>
      <c r="C65" s="123"/>
      <c r="D65" s="129"/>
      <c r="E65" s="129"/>
      <c r="F65" s="129" t="s">
        <v>57</v>
      </c>
      <c r="G65" s="129"/>
      <c r="H65" s="129" t="s">
        <v>58</v>
      </c>
      <c r="I65" s="129"/>
      <c r="J65" s="129" t="s">
        <v>46</v>
      </c>
      <c r="K65" s="129"/>
      <c r="L65" s="129" t="s">
        <v>47</v>
      </c>
      <c r="M65" s="129"/>
      <c r="N65" s="129" t="s">
        <v>48</v>
      </c>
      <c r="O65" s="129"/>
      <c r="P65" s="129" t="s">
        <v>49</v>
      </c>
      <c r="Q65" s="129"/>
      <c r="R65" s="129" t="s">
        <v>50</v>
      </c>
      <c r="S65" s="129"/>
      <c r="T65" s="129" t="s">
        <v>51</v>
      </c>
      <c r="U65" s="129"/>
      <c r="V65" s="129" t="s">
        <v>52</v>
      </c>
      <c r="W65" s="129"/>
      <c r="X65" s="129" t="s">
        <v>53</v>
      </c>
      <c r="Y65" s="129"/>
      <c r="Z65" s="129"/>
      <c r="AA65" s="129"/>
      <c r="AB65" s="129"/>
      <c r="AC65" s="129"/>
      <c r="AD65" s="67"/>
      <c r="AE65" s="67"/>
      <c r="AF65" s="68"/>
      <c r="AG65" s="68"/>
    </row>
    <row r="66" spans="1:35" ht="3.75" customHeight="1" thickBot="1" x14ac:dyDescent="0.4">
      <c r="A66" s="69"/>
      <c r="B66" s="69"/>
      <c r="C66" s="69"/>
      <c r="D66" s="69"/>
      <c r="E66" s="70"/>
      <c r="F66" s="70"/>
      <c r="G66" s="70"/>
      <c r="H66" s="70"/>
      <c r="I66" s="127"/>
      <c r="J66" s="127"/>
      <c r="K66" s="127"/>
      <c r="L66" s="127"/>
      <c r="M66" s="127"/>
      <c r="N66" s="127"/>
      <c r="O66" s="72"/>
      <c r="P66" s="73"/>
      <c r="Q66" s="73"/>
      <c r="R66" s="73"/>
      <c r="AH66" s="74"/>
      <c r="AI66" s="74"/>
    </row>
    <row r="67" spans="1:35" s="42" customFormat="1" ht="24" thickBot="1" x14ac:dyDescent="0.4">
      <c r="B67" s="43"/>
      <c r="C67" s="150" t="s">
        <v>59</v>
      </c>
      <c r="D67" s="150"/>
      <c r="E67" s="150"/>
      <c r="F67" s="150"/>
      <c r="G67" s="150"/>
      <c r="H67" s="142">
        <f>H46+1</f>
        <v>43686</v>
      </c>
      <c r="I67" s="142"/>
      <c r="J67" s="143" t="s">
        <v>85</v>
      </c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F67" s="151" t="s">
        <v>29</v>
      </c>
      <c r="AG67" s="152"/>
      <c r="AH67" s="44" t="s">
        <v>30</v>
      </c>
      <c r="AI67" s="44" t="s">
        <v>31</v>
      </c>
    </row>
    <row r="68" spans="1:35" ht="3.75" customHeight="1" thickBot="1" x14ac:dyDescent="0.25">
      <c r="AH68" s="74"/>
      <c r="AI68" s="74"/>
    </row>
    <row r="69" spans="1:35" ht="14.1" customHeight="1" thickBot="1" x14ac:dyDescent="0.25">
      <c r="A69" s="46"/>
      <c r="B69" s="47" t="s">
        <v>32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50">
        <v>9</v>
      </c>
      <c r="N69" s="53">
        <v>9</v>
      </c>
      <c r="O69" s="50" t="s">
        <v>33</v>
      </c>
      <c r="P69" s="51" t="s">
        <v>33</v>
      </c>
      <c r="Q69" s="50" t="s">
        <v>33</v>
      </c>
      <c r="R69" s="51" t="s">
        <v>33</v>
      </c>
      <c r="S69" s="50" t="s">
        <v>33</v>
      </c>
      <c r="T69" s="51" t="s">
        <v>33</v>
      </c>
      <c r="U69" s="50">
        <v>1</v>
      </c>
      <c r="V69" s="51">
        <v>1</v>
      </c>
      <c r="W69" s="50">
        <v>1</v>
      </c>
      <c r="X69" s="51">
        <v>1</v>
      </c>
      <c r="Y69" s="101">
        <v>8</v>
      </c>
      <c r="Z69" s="115">
        <v>8</v>
      </c>
      <c r="AA69" s="103"/>
      <c r="AB69" s="48"/>
      <c r="AC69" s="48"/>
      <c r="AD69" s="48"/>
      <c r="AE69" s="48">
        <f>IF(COUNTIF(M69:P69,5)=4,"-",COUNTIF(E69:AD69,9))</f>
        <v>2</v>
      </c>
      <c r="AF69" s="75" t="str">
        <f t="shared" ref="AF69:AF78" si="11">AF48</f>
        <v>BRUNO</v>
      </c>
      <c r="AG69" s="76"/>
      <c r="AH69" s="56">
        <f t="shared" ref="AH69:AH83" si="12">((COUNTIF(F69:AB69,8))+(COUNTIF(F69:AB69,1))+(COUNTIF(F69:AB69,2))+(COUNTIF(F69:AB69,3))+(COUNTIF(F69:AB69,4)))/2</f>
        <v>3</v>
      </c>
      <c r="AI69" s="85">
        <f t="shared" ref="AI69:AI83" si="13">AH5+AH27+AH48+AH69+AH90</f>
        <v>11</v>
      </c>
    </row>
    <row r="70" spans="1:35" ht="14.1" customHeight="1" thickBot="1" x14ac:dyDescent="0.25">
      <c r="A70" s="46"/>
      <c r="B70" s="47" t="s">
        <v>34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50">
        <v>5</v>
      </c>
      <c r="N70" s="53">
        <v>5</v>
      </c>
      <c r="O70" s="50">
        <v>5</v>
      </c>
      <c r="P70" s="53">
        <v>5</v>
      </c>
      <c r="Q70" s="50">
        <v>5</v>
      </c>
      <c r="R70" s="53">
        <v>5</v>
      </c>
      <c r="S70" s="50">
        <v>5</v>
      </c>
      <c r="T70" s="53">
        <v>5</v>
      </c>
      <c r="U70" s="50">
        <v>5</v>
      </c>
      <c r="V70" s="53">
        <v>5</v>
      </c>
      <c r="W70" s="50">
        <v>5</v>
      </c>
      <c r="X70" s="53">
        <v>5</v>
      </c>
      <c r="Y70" s="50">
        <v>5</v>
      </c>
      <c r="Z70" s="53">
        <v>5</v>
      </c>
      <c r="AA70" s="103"/>
      <c r="AB70" s="48"/>
      <c r="AC70" s="48"/>
      <c r="AD70" s="48"/>
      <c r="AE70" s="48" t="str">
        <f t="shared" ref="AE70:AE83" si="14">IF(COUNTIF(M70:P70,5)=4,"-",COUNTIF(E70:AD70,9))</f>
        <v>-</v>
      </c>
      <c r="AF70" s="75" t="str">
        <f t="shared" si="11"/>
        <v>CHRISTINE</v>
      </c>
      <c r="AG70" s="76"/>
      <c r="AH70" s="56">
        <f t="shared" si="12"/>
        <v>0</v>
      </c>
      <c r="AI70" s="85">
        <f t="shared" si="13"/>
        <v>0</v>
      </c>
    </row>
    <row r="71" spans="1:35" ht="14.1" customHeight="1" thickBot="1" x14ac:dyDescent="0.25">
      <c r="A71" s="46"/>
      <c r="B71" s="47" t="s">
        <v>35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50">
        <v>9</v>
      </c>
      <c r="N71" s="53">
        <v>9</v>
      </c>
      <c r="O71" s="50" t="s">
        <v>33</v>
      </c>
      <c r="P71" s="51" t="s">
        <v>33</v>
      </c>
      <c r="Q71" s="50">
        <v>1</v>
      </c>
      <c r="R71" s="51">
        <v>1</v>
      </c>
      <c r="S71" s="50">
        <v>1</v>
      </c>
      <c r="T71" s="51">
        <v>1</v>
      </c>
      <c r="U71" s="50" t="s">
        <v>33</v>
      </c>
      <c r="V71" s="51" t="s">
        <v>33</v>
      </c>
      <c r="W71" s="50" t="s">
        <v>33</v>
      </c>
      <c r="X71" s="51" t="s">
        <v>33</v>
      </c>
      <c r="Y71" s="101">
        <v>5</v>
      </c>
      <c r="Z71" s="115">
        <v>5</v>
      </c>
      <c r="AA71" s="103"/>
      <c r="AB71" s="48"/>
      <c r="AC71" s="48"/>
      <c r="AD71" s="48"/>
      <c r="AE71" s="48">
        <f t="shared" si="14"/>
        <v>2</v>
      </c>
      <c r="AF71" s="75" t="str">
        <f t="shared" si="11"/>
        <v>CORINNE</v>
      </c>
      <c r="AG71" s="76"/>
      <c r="AH71" s="56">
        <f t="shared" si="12"/>
        <v>2</v>
      </c>
      <c r="AI71" s="85">
        <f t="shared" si="13"/>
        <v>8</v>
      </c>
    </row>
    <row r="72" spans="1:35" ht="14.1" customHeight="1" thickBot="1" x14ac:dyDescent="0.25">
      <c r="A72" s="46"/>
      <c r="B72" s="47" t="s">
        <v>37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50">
        <v>5</v>
      </c>
      <c r="N72" s="53">
        <v>5</v>
      </c>
      <c r="O72" s="50">
        <v>5</v>
      </c>
      <c r="P72" s="53">
        <v>5</v>
      </c>
      <c r="Q72" s="50">
        <v>5</v>
      </c>
      <c r="R72" s="53">
        <v>5</v>
      </c>
      <c r="S72" s="50">
        <v>5</v>
      </c>
      <c r="T72" s="53">
        <v>5</v>
      </c>
      <c r="U72" s="50">
        <v>5</v>
      </c>
      <c r="V72" s="53">
        <v>5</v>
      </c>
      <c r="W72" s="50">
        <v>5</v>
      </c>
      <c r="X72" s="53">
        <v>5</v>
      </c>
      <c r="Y72" s="50">
        <v>5</v>
      </c>
      <c r="Z72" s="53">
        <v>5</v>
      </c>
      <c r="AA72" s="103"/>
      <c r="AB72" s="48"/>
      <c r="AC72" s="48"/>
      <c r="AD72" s="48"/>
      <c r="AE72" s="48" t="str">
        <f t="shared" si="14"/>
        <v>-</v>
      </c>
      <c r="AF72" s="75" t="str">
        <f t="shared" si="11"/>
        <v>FABIEN</v>
      </c>
      <c r="AG72" s="76"/>
      <c r="AH72" s="56">
        <f t="shared" si="12"/>
        <v>0</v>
      </c>
      <c r="AI72" s="85">
        <f t="shared" si="13"/>
        <v>0</v>
      </c>
    </row>
    <row r="73" spans="1:35" ht="14.1" customHeight="1" thickBot="1" x14ac:dyDescent="0.25">
      <c r="A73" s="46"/>
      <c r="B73" s="47" t="s">
        <v>38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50">
        <v>9</v>
      </c>
      <c r="N73" s="53">
        <v>9</v>
      </c>
      <c r="O73" s="50">
        <v>1</v>
      </c>
      <c r="P73" s="51">
        <v>1</v>
      </c>
      <c r="Q73" s="50">
        <v>1</v>
      </c>
      <c r="R73" s="51">
        <v>4</v>
      </c>
      <c r="S73" s="50">
        <v>4</v>
      </c>
      <c r="T73" s="51">
        <v>4</v>
      </c>
      <c r="U73" s="50">
        <v>4</v>
      </c>
      <c r="V73" s="51">
        <v>4</v>
      </c>
      <c r="W73" s="50">
        <v>4</v>
      </c>
      <c r="X73" s="51">
        <v>4</v>
      </c>
      <c r="Y73" s="101">
        <v>1</v>
      </c>
      <c r="Z73" s="115">
        <v>1</v>
      </c>
      <c r="AA73" s="103"/>
      <c r="AB73" s="48"/>
      <c r="AC73" s="48"/>
      <c r="AD73" s="48"/>
      <c r="AE73" s="48">
        <f t="shared" si="14"/>
        <v>2</v>
      </c>
      <c r="AF73" s="75" t="str">
        <f t="shared" si="11"/>
        <v>FLORINE</v>
      </c>
      <c r="AG73" s="76"/>
      <c r="AH73" s="56">
        <f t="shared" si="12"/>
        <v>6</v>
      </c>
      <c r="AI73" s="85">
        <f t="shared" si="13"/>
        <v>12</v>
      </c>
    </row>
    <row r="74" spans="1:35" ht="14.1" customHeight="1" thickBot="1" x14ac:dyDescent="0.25">
      <c r="A74" s="46"/>
      <c r="B74" s="47" t="s">
        <v>39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50">
        <v>1</v>
      </c>
      <c r="N74" s="53">
        <v>1</v>
      </c>
      <c r="O74" s="50">
        <v>9</v>
      </c>
      <c r="P74" s="51">
        <v>9</v>
      </c>
      <c r="Q74" s="50" t="s">
        <v>33</v>
      </c>
      <c r="R74" s="51" t="s">
        <v>33</v>
      </c>
      <c r="S74" s="50">
        <v>1</v>
      </c>
      <c r="T74" s="51">
        <v>1</v>
      </c>
      <c r="U74" s="50">
        <v>1</v>
      </c>
      <c r="V74" s="51">
        <v>1</v>
      </c>
      <c r="W74" s="50" t="s">
        <v>33</v>
      </c>
      <c r="X74" s="51" t="s">
        <v>33</v>
      </c>
      <c r="Y74" s="101">
        <v>5</v>
      </c>
      <c r="Z74" s="115">
        <v>5</v>
      </c>
      <c r="AA74" s="103"/>
      <c r="AB74" s="48"/>
      <c r="AC74" s="48"/>
      <c r="AD74" s="48"/>
      <c r="AE74" s="48">
        <f t="shared" si="14"/>
        <v>2</v>
      </c>
      <c r="AF74" s="75" t="str">
        <f t="shared" si="11"/>
        <v>LAURIE</v>
      </c>
      <c r="AG74" s="76"/>
      <c r="AH74" s="56">
        <f t="shared" si="12"/>
        <v>3</v>
      </c>
      <c r="AI74" s="85">
        <f t="shared" si="13"/>
        <v>11</v>
      </c>
    </row>
    <row r="75" spans="1:35" ht="14.1" customHeight="1" thickBot="1" x14ac:dyDescent="0.25">
      <c r="A75" s="46"/>
      <c r="B75" s="47" t="s">
        <v>40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50">
        <v>5</v>
      </c>
      <c r="N75" s="53">
        <v>5</v>
      </c>
      <c r="O75" s="50">
        <v>5</v>
      </c>
      <c r="P75" s="53">
        <v>5</v>
      </c>
      <c r="Q75" s="50">
        <v>5</v>
      </c>
      <c r="R75" s="53">
        <v>5</v>
      </c>
      <c r="S75" s="50">
        <v>5</v>
      </c>
      <c r="T75" s="53">
        <v>5</v>
      </c>
      <c r="U75" s="50">
        <v>5</v>
      </c>
      <c r="V75" s="53">
        <v>5</v>
      </c>
      <c r="W75" s="50">
        <v>5</v>
      </c>
      <c r="X75" s="53">
        <v>5</v>
      </c>
      <c r="Y75" s="50">
        <v>5</v>
      </c>
      <c r="Z75" s="53">
        <v>5</v>
      </c>
      <c r="AA75" s="103"/>
      <c r="AB75" s="48"/>
      <c r="AC75" s="48"/>
      <c r="AD75" s="48"/>
      <c r="AE75" s="48" t="str">
        <f t="shared" si="14"/>
        <v>-</v>
      </c>
      <c r="AF75" s="75" t="str">
        <f t="shared" si="11"/>
        <v>MARIE-ANGE</v>
      </c>
      <c r="AG75" s="76"/>
      <c r="AH75" s="56">
        <f t="shared" si="12"/>
        <v>0</v>
      </c>
      <c r="AI75" s="85">
        <f t="shared" si="13"/>
        <v>0</v>
      </c>
    </row>
    <row r="76" spans="1:35" ht="14.1" customHeight="1" thickBot="1" x14ac:dyDescent="0.25">
      <c r="A76" s="46"/>
      <c r="B76" s="47" t="s">
        <v>41</v>
      </c>
      <c r="C76" s="48"/>
      <c r="D76" s="48"/>
      <c r="E76" s="48"/>
      <c r="F76" s="48"/>
      <c r="G76" s="48"/>
      <c r="H76" s="48"/>
      <c r="I76" s="48"/>
      <c r="J76" s="48"/>
      <c r="K76" s="48"/>
      <c r="L76" s="49"/>
      <c r="M76" s="50">
        <v>5</v>
      </c>
      <c r="N76" s="53">
        <v>5</v>
      </c>
      <c r="O76" s="50">
        <v>5</v>
      </c>
      <c r="P76" s="53">
        <v>5</v>
      </c>
      <c r="Q76" s="50">
        <v>5</v>
      </c>
      <c r="R76" s="53">
        <v>5</v>
      </c>
      <c r="S76" s="50">
        <v>5</v>
      </c>
      <c r="T76" s="53">
        <v>5</v>
      </c>
      <c r="U76" s="50">
        <v>5</v>
      </c>
      <c r="V76" s="53">
        <v>5</v>
      </c>
      <c r="W76" s="50">
        <v>5</v>
      </c>
      <c r="X76" s="53">
        <v>5</v>
      </c>
      <c r="Y76" s="50">
        <v>5</v>
      </c>
      <c r="Z76" s="53">
        <v>5</v>
      </c>
      <c r="AA76" s="103"/>
      <c r="AB76" s="48"/>
      <c r="AC76" s="48"/>
      <c r="AD76" s="48"/>
      <c r="AE76" s="48" t="str">
        <f t="shared" si="14"/>
        <v>-</v>
      </c>
      <c r="AF76" s="75" t="str">
        <f t="shared" si="11"/>
        <v>MARINE</v>
      </c>
      <c r="AG76" s="76"/>
      <c r="AH76" s="56">
        <f t="shared" si="12"/>
        <v>0</v>
      </c>
      <c r="AI76" s="85">
        <f t="shared" si="13"/>
        <v>0</v>
      </c>
    </row>
    <row r="77" spans="1:35" ht="14.1" customHeight="1" thickBot="1" x14ac:dyDescent="0.25">
      <c r="A77" s="46"/>
      <c r="B77" s="47" t="s">
        <v>42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52">
        <v>6</v>
      </c>
      <c r="N77" s="53">
        <v>6</v>
      </c>
      <c r="O77" s="50">
        <v>9</v>
      </c>
      <c r="P77" s="51">
        <v>9</v>
      </c>
      <c r="Q77" s="50">
        <v>5</v>
      </c>
      <c r="R77" s="51">
        <v>5</v>
      </c>
      <c r="S77" s="50">
        <v>5</v>
      </c>
      <c r="T77" s="51">
        <v>5</v>
      </c>
      <c r="U77" s="50">
        <v>5</v>
      </c>
      <c r="V77" s="51">
        <v>5</v>
      </c>
      <c r="W77" s="50">
        <v>5</v>
      </c>
      <c r="X77" s="51">
        <v>5</v>
      </c>
      <c r="Y77" s="101">
        <v>5</v>
      </c>
      <c r="Z77" s="115">
        <v>5</v>
      </c>
      <c r="AA77" s="103"/>
      <c r="AB77" s="48"/>
      <c r="AC77" s="48"/>
      <c r="AD77" s="48"/>
      <c r="AE77" s="48">
        <f t="shared" si="14"/>
        <v>2</v>
      </c>
      <c r="AF77" s="75" t="str">
        <f t="shared" si="11"/>
        <v>MARJORIE</v>
      </c>
      <c r="AG77" s="76"/>
      <c r="AH77" s="56">
        <f t="shared" si="12"/>
        <v>0</v>
      </c>
      <c r="AI77" s="85">
        <f t="shared" si="13"/>
        <v>2</v>
      </c>
    </row>
    <row r="78" spans="1:35" ht="14.1" customHeight="1" thickBot="1" x14ac:dyDescent="0.25">
      <c r="A78" s="46"/>
      <c r="B78" s="47" t="s">
        <v>43</v>
      </c>
      <c r="C78" s="48"/>
      <c r="D78" s="48"/>
      <c r="E78" s="48"/>
      <c r="F78" s="48"/>
      <c r="G78" s="48"/>
      <c r="H78" s="48"/>
      <c r="I78" s="48"/>
      <c r="J78" s="48"/>
      <c r="K78" s="48"/>
      <c r="L78" s="49"/>
      <c r="M78" s="50">
        <v>9</v>
      </c>
      <c r="N78" s="53">
        <v>9</v>
      </c>
      <c r="O78" s="50">
        <v>2</v>
      </c>
      <c r="P78" s="51">
        <v>2</v>
      </c>
      <c r="Q78" s="50">
        <v>2</v>
      </c>
      <c r="R78" s="51">
        <v>2</v>
      </c>
      <c r="S78" s="50" t="s">
        <v>33</v>
      </c>
      <c r="T78" s="51" t="s">
        <v>33</v>
      </c>
      <c r="U78" s="50" t="s">
        <v>33</v>
      </c>
      <c r="V78" s="51" t="s">
        <v>33</v>
      </c>
      <c r="W78" s="50">
        <v>2</v>
      </c>
      <c r="X78" s="51">
        <v>2</v>
      </c>
      <c r="Y78" s="101">
        <v>5</v>
      </c>
      <c r="Z78" s="115">
        <v>5</v>
      </c>
      <c r="AA78" s="103"/>
      <c r="AB78" s="48"/>
      <c r="AC78" s="48"/>
      <c r="AD78" s="48"/>
      <c r="AE78" s="48">
        <f t="shared" si="14"/>
        <v>2</v>
      </c>
      <c r="AF78" s="75" t="str">
        <f t="shared" si="11"/>
        <v>SABINE</v>
      </c>
      <c r="AG78" s="76"/>
      <c r="AH78" s="56">
        <f t="shared" si="12"/>
        <v>3</v>
      </c>
      <c r="AI78" s="85">
        <f t="shared" si="13"/>
        <v>13</v>
      </c>
    </row>
    <row r="79" spans="1:35" ht="14.1" customHeight="1" thickBot="1" x14ac:dyDescent="0.25">
      <c r="A79" s="46"/>
      <c r="B79" s="47" t="s">
        <v>75</v>
      </c>
      <c r="C79" s="48" t="s">
        <v>36</v>
      </c>
      <c r="D79" s="48"/>
      <c r="E79" s="48"/>
      <c r="F79" s="48"/>
      <c r="G79" s="48"/>
      <c r="H79" s="48"/>
      <c r="I79" s="48"/>
      <c r="J79" s="48"/>
      <c r="K79" s="48"/>
      <c r="L79" s="49"/>
      <c r="M79" s="50">
        <v>5</v>
      </c>
      <c r="N79" s="53">
        <v>5</v>
      </c>
      <c r="O79" s="50">
        <v>5</v>
      </c>
      <c r="P79" s="53">
        <v>5</v>
      </c>
      <c r="Q79" s="50">
        <v>5</v>
      </c>
      <c r="R79" s="53">
        <v>5</v>
      </c>
      <c r="S79" s="50">
        <v>5</v>
      </c>
      <c r="T79" s="53">
        <v>5</v>
      </c>
      <c r="U79" s="50">
        <v>5</v>
      </c>
      <c r="V79" s="53">
        <v>5</v>
      </c>
      <c r="W79" s="50">
        <v>5</v>
      </c>
      <c r="X79" s="53">
        <v>5</v>
      </c>
      <c r="Y79" s="50">
        <v>5</v>
      </c>
      <c r="Z79" s="53">
        <v>5</v>
      </c>
      <c r="AA79" s="103"/>
      <c r="AB79" s="48"/>
      <c r="AC79" s="48"/>
      <c r="AD79" s="48"/>
      <c r="AE79" s="128" t="str">
        <f>IF(COUNTIF(M79:P79,5)=4,"-",COUNTIF(E79:AD79,9))</f>
        <v>-</v>
      </c>
      <c r="AF79" s="75" t="s">
        <v>75</v>
      </c>
      <c r="AG79" s="76"/>
      <c r="AH79" s="56">
        <f>((COUNTIF(F79:AB79,8))+(COUNTIF(F79:AB79,1))+(COUNTIF(F79:AB79,2))+(COUNTIF(F79:AB79,3))+(COUNTIF(F79:AB79,4)))/2</f>
        <v>0</v>
      </c>
      <c r="AI79" s="85">
        <f t="shared" si="13"/>
        <v>13</v>
      </c>
    </row>
    <row r="80" spans="1:35" ht="14.1" customHeight="1" thickBot="1" x14ac:dyDescent="0.25">
      <c r="A80" s="46"/>
      <c r="B80" s="47" t="s">
        <v>44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50">
        <v>5</v>
      </c>
      <c r="N80" s="53">
        <v>5</v>
      </c>
      <c r="O80" s="50">
        <v>5</v>
      </c>
      <c r="P80" s="53">
        <v>5</v>
      </c>
      <c r="Q80" s="50">
        <v>5</v>
      </c>
      <c r="R80" s="53">
        <v>5</v>
      </c>
      <c r="S80" s="50">
        <v>5</v>
      </c>
      <c r="T80" s="53">
        <v>5</v>
      </c>
      <c r="U80" s="50">
        <v>5</v>
      </c>
      <c r="V80" s="53">
        <v>5</v>
      </c>
      <c r="W80" s="50">
        <v>5</v>
      </c>
      <c r="X80" s="53">
        <v>5</v>
      </c>
      <c r="Y80" s="50">
        <v>5</v>
      </c>
      <c r="Z80" s="53">
        <v>5</v>
      </c>
      <c r="AA80" s="103"/>
      <c r="AB80" s="48"/>
      <c r="AC80" s="48"/>
      <c r="AD80" s="48"/>
      <c r="AE80" s="48" t="str">
        <f t="shared" si="14"/>
        <v>-</v>
      </c>
      <c r="AF80" s="75" t="str">
        <f>AF59</f>
        <v>VIOLAINE</v>
      </c>
      <c r="AG80" s="76"/>
      <c r="AH80" s="56">
        <f t="shared" si="12"/>
        <v>0</v>
      </c>
      <c r="AI80" s="85">
        <f t="shared" si="13"/>
        <v>0</v>
      </c>
    </row>
    <row r="81" spans="1:35" ht="14.1" customHeight="1" thickBot="1" x14ac:dyDescent="0.25">
      <c r="A81" s="46"/>
      <c r="B81" s="62" t="s">
        <v>76</v>
      </c>
      <c r="C81" s="48" t="s">
        <v>36</v>
      </c>
      <c r="D81" s="48"/>
      <c r="E81" s="48"/>
      <c r="F81" s="48"/>
      <c r="G81" s="48"/>
      <c r="H81" s="48"/>
      <c r="I81" s="48"/>
      <c r="J81" s="48"/>
      <c r="K81" s="48"/>
      <c r="L81" s="48"/>
      <c r="M81" s="50">
        <v>5</v>
      </c>
      <c r="N81" s="53">
        <v>5</v>
      </c>
      <c r="O81" s="50">
        <v>5</v>
      </c>
      <c r="P81" s="51">
        <v>5</v>
      </c>
      <c r="Q81" s="52">
        <v>5</v>
      </c>
      <c r="R81" s="53">
        <v>5</v>
      </c>
      <c r="S81" s="50">
        <v>5</v>
      </c>
      <c r="T81" s="51">
        <v>5</v>
      </c>
      <c r="U81" s="52">
        <v>5</v>
      </c>
      <c r="V81" s="53">
        <v>5</v>
      </c>
      <c r="W81" s="50">
        <v>5</v>
      </c>
      <c r="X81" s="51">
        <v>5</v>
      </c>
      <c r="Y81" s="100">
        <v>5</v>
      </c>
      <c r="Z81" s="116">
        <v>5</v>
      </c>
      <c r="AA81" s="103"/>
      <c r="AB81" s="48"/>
      <c r="AC81" s="48"/>
      <c r="AD81" s="59"/>
      <c r="AE81" s="48" t="str">
        <f t="shared" si="14"/>
        <v>-</v>
      </c>
      <c r="AF81" s="75" t="str">
        <f>AF60</f>
        <v>Lucas</v>
      </c>
      <c r="AG81" s="76"/>
      <c r="AH81" s="56">
        <f t="shared" si="12"/>
        <v>0</v>
      </c>
      <c r="AI81" s="85">
        <f t="shared" si="13"/>
        <v>0</v>
      </c>
    </row>
    <row r="82" spans="1:35" ht="14.1" customHeight="1" thickBot="1" x14ac:dyDescent="0.25">
      <c r="A82" s="46"/>
      <c r="B82" s="62" t="s">
        <v>20</v>
      </c>
      <c r="C82" s="48"/>
      <c r="D82" s="60"/>
      <c r="E82" s="48"/>
      <c r="F82" s="48"/>
      <c r="G82" s="48"/>
      <c r="H82" s="48"/>
      <c r="I82" s="48"/>
      <c r="J82" s="48"/>
      <c r="K82" s="48"/>
      <c r="L82" s="48"/>
      <c r="M82" s="50">
        <v>2</v>
      </c>
      <c r="N82" s="53">
        <v>2</v>
      </c>
      <c r="O82" s="50">
        <v>9</v>
      </c>
      <c r="P82" s="51">
        <v>9</v>
      </c>
      <c r="Q82" s="52">
        <v>1</v>
      </c>
      <c r="R82" s="53">
        <v>1</v>
      </c>
      <c r="S82" s="50">
        <v>2</v>
      </c>
      <c r="T82" s="51">
        <v>2</v>
      </c>
      <c r="U82" s="52">
        <v>2</v>
      </c>
      <c r="V82" s="53">
        <v>2</v>
      </c>
      <c r="W82" s="50">
        <v>1</v>
      </c>
      <c r="X82" s="51">
        <v>1</v>
      </c>
      <c r="Y82" s="100">
        <v>2</v>
      </c>
      <c r="Z82" s="116">
        <v>2</v>
      </c>
      <c r="AA82" s="103"/>
      <c r="AB82" s="48"/>
      <c r="AC82" s="48"/>
      <c r="AD82" s="59"/>
      <c r="AE82" s="48">
        <f t="shared" si="14"/>
        <v>2</v>
      </c>
      <c r="AF82" s="75" t="str">
        <f>AF61</f>
        <v>Emeline</v>
      </c>
      <c r="AG82" s="76"/>
      <c r="AH82" s="56">
        <f t="shared" si="12"/>
        <v>6</v>
      </c>
      <c r="AI82" s="85">
        <f t="shared" si="13"/>
        <v>25</v>
      </c>
    </row>
    <row r="83" spans="1:35" ht="12" customHeight="1" x14ac:dyDescent="0.2">
      <c r="A83" s="46"/>
      <c r="B83" s="62" t="s">
        <v>45</v>
      </c>
      <c r="C83" s="48" t="s">
        <v>36</v>
      </c>
      <c r="D83" s="48"/>
      <c r="E83" s="48"/>
      <c r="F83" s="48"/>
      <c r="G83" s="48"/>
      <c r="H83" s="48"/>
      <c r="I83" s="48"/>
      <c r="J83" s="48"/>
      <c r="K83" s="48"/>
      <c r="L83" s="48"/>
      <c r="M83" s="50">
        <v>5</v>
      </c>
      <c r="N83" s="53">
        <v>5</v>
      </c>
      <c r="O83" s="50">
        <v>5</v>
      </c>
      <c r="P83" s="51">
        <v>5</v>
      </c>
      <c r="Q83" s="52">
        <v>5</v>
      </c>
      <c r="R83" s="53">
        <v>5</v>
      </c>
      <c r="S83" s="50">
        <v>5</v>
      </c>
      <c r="T83" s="51">
        <v>5</v>
      </c>
      <c r="U83" s="52">
        <v>5</v>
      </c>
      <c r="V83" s="53">
        <v>5</v>
      </c>
      <c r="W83" s="50">
        <v>5</v>
      </c>
      <c r="X83" s="51">
        <v>5</v>
      </c>
      <c r="Y83" s="100">
        <v>5</v>
      </c>
      <c r="Z83" s="116">
        <v>5</v>
      </c>
      <c r="AA83" s="103"/>
      <c r="AB83" s="48"/>
      <c r="AC83" s="48"/>
      <c r="AD83" s="48"/>
      <c r="AE83" s="48" t="str">
        <f t="shared" si="14"/>
        <v>-</v>
      </c>
      <c r="AF83" s="75" t="str">
        <f>AF62</f>
        <v>Raphaël</v>
      </c>
      <c r="AG83" s="76"/>
      <c r="AH83" s="56">
        <f t="shared" si="12"/>
        <v>0</v>
      </c>
      <c r="AI83" s="85">
        <f t="shared" si="13"/>
        <v>0</v>
      </c>
    </row>
    <row r="84" spans="1:35" ht="12" customHeight="1" x14ac:dyDescent="0.2">
      <c r="B84" s="47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64" t="str">
        <f>"PR"&amp;((COUNTIF(M69:N83,1)/2))</f>
        <v>PR1</v>
      </c>
      <c r="N84" s="64" t="str">
        <f>"EPN"&amp;((COUNTIF(M69:N83,2)/2))</f>
        <v>EPN1</v>
      </c>
      <c r="O84" s="64" t="str">
        <f>"PR"&amp;((COUNTIF(O69:P83,1)/2))</f>
        <v>PR1</v>
      </c>
      <c r="P84" s="64" t="str">
        <f>"EPN"&amp;((COUNTIF(O69:P83,2)/2))</f>
        <v>EPN1</v>
      </c>
      <c r="Q84" s="64" t="str">
        <f>"PR"&amp;((COUNTIF(Q69:R83,1)/2))</f>
        <v>PR2,5</v>
      </c>
      <c r="R84" s="64" t="str">
        <f>"EPN"&amp;((COUNTIF(Q69:R83,2)/2))</f>
        <v>EPN1</v>
      </c>
      <c r="S84" s="64" t="str">
        <f>"PR"&amp;((COUNTIF(S69:T83,1)/2))</f>
        <v>PR2</v>
      </c>
      <c r="T84" s="64" t="str">
        <f>"EPN"&amp;((COUNTIF(S69:T83,2)/2))</f>
        <v>EPN1</v>
      </c>
      <c r="U84" s="64" t="str">
        <f>"PR"&amp;((COUNTIF(U69:V83,1)/2))</f>
        <v>PR2</v>
      </c>
      <c r="V84" s="64" t="str">
        <f>"EPN"&amp;((COUNTIF(U69:V83,2)/2))</f>
        <v>EPN1</v>
      </c>
      <c r="W84" s="64" t="str">
        <f>"PR"&amp;((COUNTIF(W69:X83,1)/2))</f>
        <v>PR2</v>
      </c>
      <c r="X84" s="64" t="str">
        <f>"EPN"&amp;((COUNTIF(W69:X83,2)/2))</f>
        <v>EPN1</v>
      </c>
      <c r="Y84" s="102" t="str">
        <f>"PR"&amp;((COUNTIF(Y69:Z83,1)/2))</f>
        <v>PR1</v>
      </c>
      <c r="Z84" s="112" t="str">
        <f>"EPN"&amp;((COUNTIF(Y69:Z83,2)/2))</f>
        <v>EPN1</v>
      </c>
      <c r="AA84" s="104"/>
      <c r="AB84" s="86"/>
      <c r="AC84" s="86"/>
      <c r="AD84" s="86"/>
      <c r="AF84" s="77"/>
      <c r="AG84" s="77"/>
      <c r="AH84" s="65">
        <f>SUM(AH69:AH83)</f>
        <v>23</v>
      </c>
      <c r="AI84" s="65">
        <f>IF(AH84="","",AI63+AH84)</f>
        <v>71</v>
      </c>
    </row>
    <row r="85" spans="1:35" ht="10.5" customHeight="1" x14ac:dyDescent="0.2"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35">
        <f>COUNTIF(M69:N83,1)/2+COUNTIF(M69:N83,2)/2</f>
        <v>2</v>
      </c>
      <c r="N85" s="136"/>
      <c r="O85" s="135">
        <f>COUNTIF(O69:P83,1)/2+COUNTIF(O69:P83,2)/2</f>
        <v>2</v>
      </c>
      <c r="P85" s="136"/>
      <c r="Q85" s="135">
        <f>COUNTIF(Q69:R83,1)/2+COUNTIF(Q69:R83,2)/2</f>
        <v>3.5</v>
      </c>
      <c r="R85" s="136"/>
      <c r="S85" s="135">
        <f>COUNTIF(S69:T83,1)/2+COUNTIF(S69:T83,2)/2</f>
        <v>3</v>
      </c>
      <c r="T85" s="136"/>
      <c r="U85" s="135">
        <f>COUNTIF(U69:V83,1)/2+COUNTIF(U69:V83,2)/2</f>
        <v>3</v>
      </c>
      <c r="V85" s="136"/>
      <c r="W85" s="135">
        <f>COUNTIF(W69:X83,1)/2+COUNTIF(W69:X83,2)/2</f>
        <v>3</v>
      </c>
      <c r="X85" s="136"/>
      <c r="Y85" s="153">
        <f>COUNTIF(Y69:Z83,1)/2+COUNTIF(Y69:Z83,2)/2</f>
        <v>2</v>
      </c>
      <c r="Z85" s="154"/>
      <c r="AA85" s="140"/>
      <c r="AB85" s="140"/>
      <c r="AC85" s="140"/>
      <c r="AD85" s="140"/>
    </row>
    <row r="86" spans="1:35" s="58" customFormat="1" ht="13.5" customHeight="1" x14ac:dyDescent="0.2">
      <c r="B86" s="123"/>
      <c r="C86" s="123"/>
      <c r="D86" s="129"/>
      <c r="E86" s="129"/>
      <c r="F86" s="129"/>
      <c r="G86" s="129"/>
      <c r="H86" s="129"/>
      <c r="I86" s="129"/>
      <c r="J86" s="129"/>
      <c r="K86" s="129"/>
      <c r="L86" s="129" t="s">
        <v>47</v>
      </c>
      <c r="M86" s="129"/>
      <c r="N86" s="129" t="s">
        <v>48</v>
      </c>
      <c r="O86" s="129"/>
      <c r="P86" s="129" t="s">
        <v>49</v>
      </c>
      <c r="Q86" s="129"/>
      <c r="R86" s="129" t="s">
        <v>50</v>
      </c>
      <c r="S86" s="129"/>
      <c r="T86" s="129" t="s">
        <v>51</v>
      </c>
      <c r="U86" s="129"/>
      <c r="V86" s="129" t="s">
        <v>52</v>
      </c>
      <c r="W86" s="129"/>
      <c r="X86" s="129" t="s">
        <v>53</v>
      </c>
      <c r="Y86" s="129"/>
      <c r="Z86" s="129" t="s">
        <v>54</v>
      </c>
      <c r="AA86" s="129"/>
      <c r="AB86" s="129"/>
      <c r="AC86" s="129"/>
      <c r="AD86" s="67"/>
      <c r="AE86" s="67"/>
      <c r="AF86" s="68"/>
      <c r="AG86" s="68"/>
    </row>
    <row r="87" spans="1:35" ht="3.75" customHeight="1" thickBot="1" x14ac:dyDescent="0.4">
      <c r="A87" s="69"/>
      <c r="B87" s="69"/>
      <c r="C87" s="69"/>
      <c r="D87" s="69"/>
      <c r="E87" s="70"/>
      <c r="F87" s="70"/>
      <c r="G87" s="70"/>
      <c r="H87" s="70"/>
      <c r="I87" s="127"/>
      <c r="J87" s="127"/>
      <c r="K87" s="127"/>
      <c r="L87" s="127"/>
      <c r="M87" s="127"/>
      <c r="N87" s="127"/>
      <c r="O87" s="72"/>
      <c r="P87" s="73"/>
      <c r="Q87" s="73"/>
      <c r="R87" s="73"/>
    </row>
    <row r="88" spans="1:35" s="42" customFormat="1" ht="24" thickBot="1" x14ac:dyDescent="0.4">
      <c r="B88" s="43"/>
      <c r="C88" s="150" t="s">
        <v>60</v>
      </c>
      <c r="D88" s="150"/>
      <c r="E88" s="150"/>
      <c r="F88" s="150"/>
      <c r="G88" s="150"/>
      <c r="H88" s="142">
        <f>H67+1</f>
        <v>43687</v>
      </c>
      <c r="I88" s="142"/>
      <c r="J88" s="143" t="s">
        <v>28</v>
      </c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F88" s="151" t="s">
        <v>29</v>
      </c>
      <c r="AG88" s="152"/>
      <c r="AH88" s="44" t="s">
        <v>30</v>
      </c>
      <c r="AI88" s="44" t="s">
        <v>31</v>
      </c>
    </row>
    <row r="89" spans="1:35" ht="3.75" customHeight="1" thickBot="1" x14ac:dyDescent="0.25"/>
    <row r="90" spans="1:35" ht="14.1" customHeight="1" thickBot="1" x14ac:dyDescent="0.25">
      <c r="A90" s="46"/>
      <c r="B90" s="47" t="s">
        <v>32</v>
      </c>
      <c r="C90" s="48" t="s">
        <v>36</v>
      </c>
      <c r="D90" s="48"/>
      <c r="E90" s="49"/>
      <c r="F90" s="49"/>
      <c r="G90" s="49"/>
      <c r="H90" s="49"/>
      <c r="I90" s="50">
        <v>5</v>
      </c>
      <c r="J90" s="53">
        <v>5</v>
      </c>
      <c r="K90" s="50">
        <v>5</v>
      </c>
      <c r="L90" s="51">
        <v>5</v>
      </c>
      <c r="M90" s="52">
        <v>5</v>
      </c>
      <c r="N90" s="53">
        <v>5</v>
      </c>
      <c r="O90" s="50">
        <v>5</v>
      </c>
      <c r="P90" s="51">
        <v>5</v>
      </c>
      <c r="Q90" s="50">
        <v>5</v>
      </c>
      <c r="R90" s="51">
        <v>5</v>
      </c>
      <c r="S90" s="50">
        <v>5</v>
      </c>
      <c r="T90" s="51">
        <v>5</v>
      </c>
      <c r="U90" s="50">
        <v>5</v>
      </c>
      <c r="V90" s="51">
        <v>5</v>
      </c>
      <c r="W90" s="50">
        <v>5</v>
      </c>
      <c r="X90" s="51">
        <v>5</v>
      </c>
      <c r="Y90" s="49"/>
      <c r="Z90" s="48"/>
      <c r="AA90" s="48"/>
      <c r="AB90" s="48"/>
      <c r="AC90" s="48"/>
      <c r="AD90" s="48"/>
      <c r="AE90" s="48" t="str">
        <f>IF(COUNTIF(M90:P90,5)=4,"-",COUNTIF(E90:AD90,9))</f>
        <v>-</v>
      </c>
      <c r="AF90" s="75" t="str">
        <f t="shared" ref="AF90:AF99" si="15">AF69</f>
        <v>BRUNO</v>
      </c>
      <c r="AG90" s="76"/>
      <c r="AH90" s="56">
        <f t="shared" ref="AH90:AH104" si="16">((COUNTIF(F90:AB90,8))+(COUNTIF(F90:AB90,1))+(COUNTIF(F90:AB90,2))+(COUNTIF(F90:AB90,3))+(COUNTIF(F90:AB90,4)))/2</f>
        <v>0</v>
      </c>
      <c r="AI90" s="87">
        <f t="shared" ref="AI90:AI104" si="17">AH5+AH27+AH48+AH69+AH90</f>
        <v>11</v>
      </c>
    </row>
    <row r="91" spans="1:35" ht="14.1" customHeight="1" thickBot="1" x14ac:dyDescent="0.25">
      <c r="A91" s="46"/>
      <c r="B91" s="47" t="s">
        <v>34</v>
      </c>
      <c r="C91" s="48" t="s">
        <v>36</v>
      </c>
      <c r="D91" s="48"/>
      <c r="E91" s="49"/>
      <c r="F91" s="49"/>
      <c r="G91" s="49"/>
      <c r="H91" s="49"/>
      <c r="I91" s="50">
        <v>5</v>
      </c>
      <c r="J91" s="53">
        <v>5</v>
      </c>
      <c r="K91" s="50">
        <v>5</v>
      </c>
      <c r="L91" s="53">
        <v>5</v>
      </c>
      <c r="M91" s="50">
        <v>5</v>
      </c>
      <c r="N91" s="53">
        <v>5</v>
      </c>
      <c r="O91" s="50">
        <v>5</v>
      </c>
      <c r="P91" s="53">
        <v>5</v>
      </c>
      <c r="Q91" s="50">
        <v>5</v>
      </c>
      <c r="R91" s="53">
        <v>5</v>
      </c>
      <c r="S91" s="50">
        <v>5</v>
      </c>
      <c r="T91" s="53">
        <v>5</v>
      </c>
      <c r="U91" s="50">
        <v>5</v>
      </c>
      <c r="V91" s="53">
        <v>5</v>
      </c>
      <c r="W91" s="50">
        <v>5</v>
      </c>
      <c r="X91" s="53">
        <v>5</v>
      </c>
      <c r="Y91" s="49"/>
      <c r="Z91" s="48"/>
      <c r="AA91" s="48"/>
      <c r="AB91" s="48"/>
      <c r="AC91" s="48"/>
      <c r="AD91" s="48"/>
      <c r="AE91" s="48" t="str">
        <f t="shared" ref="AE91:AE104" si="18">IF(COUNTIF(M91:P91,5)=4,"-",COUNTIF(E91:AD91,9))</f>
        <v>-</v>
      </c>
      <c r="AF91" s="75" t="str">
        <f t="shared" si="15"/>
        <v>CHRISTINE</v>
      </c>
      <c r="AG91" s="76"/>
      <c r="AH91" s="56">
        <f t="shared" si="16"/>
        <v>0</v>
      </c>
      <c r="AI91" s="87">
        <f t="shared" si="17"/>
        <v>0</v>
      </c>
    </row>
    <row r="92" spans="1:35" ht="14.1" customHeight="1" thickBot="1" x14ac:dyDescent="0.25">
      <c r="A92" s="46"/>
      <c r="B92" s="47" t="s">
        <v>35</v>
      </c>
      <c r="C92" s="48"/>
      <c r="D92" s="48"/>
      <c r="E92" s="49"/>
      <c r="F92" s="49"/>
      <c r="G92" s="49"/>
      <c r="H92" s="49"/>
      <c r="I92" s="50"/>
      <c r="J92" s="53"/>
      <c r="K92" s="50">
        <v>1</v>
      </c>
      <c r="L92" s="51">
        <v>1</v>
      </c>
      <c r="M92" s="52">
        <v>1</v>
      </c>
      <c r="N92" s="53">
        <v>1</v>
      </c>
      <c r="O92" s="50">
        <v>9</v>
      </c>
      <c r="P92" s="51">
        <v>9</v>
      </c>
      <c r="Q92" s="50" t="s">
        <v>33</v>
      </c>
      <c r="R92" s="51" t="s">
        <v>33</v>
      </c>
      <c r="S92" s="50" t="s">
        <v>33</v>
      </c>
      <c r="T92" s="51" t="s">
        <v>33</v>
      </c>
      <c r="U92" s="50">
        <v>1</v>
      </c>
      <c r="V92" s="51">
        <v>1</v>
      </c>
      <c r="W92" s="50">
        <v>1</v>
      </c>
      <c r="X92" s="51">
        <v>1</v>
      </c>
      <c r="Y92" s="49"/>
      <c r="Z92" s="48"/>
      <c r="AA92" s="48"/>
      <c r="AB92" s="48"/>
      <c r="AC92" s="48"/>
      <c r="AD92" s="48"/>
      <c r="AE92" s="48">
        <f t="shared" si="18"/>
        <v>2</v>
      </c>
      <c r="AF92" s="75" t="str">
        <f t="shared" si="15"/>
        <v>CORINNE</v>
      </c>
      <c r="AG92" s="76"/>
      <c r="AH92" s="56">
        <f t="shared" si="16"/>
        <v>4</v>
      </c>
      <c r="AI92" s="87">
        <f t="shared" si="17"/>
        <v>8</v>
      </c>
    </row>
    <row r="93" spans="1:35" ht="14.1" customHeight="1" thickBot="1" x14ac:dyDescent="0.25">
      <c r="A93" s="46"/>
      <c r="B93" s="47" t="s">
        <v>37</v>
      </c>
      <c r="C93" s="48" t="s">
        <v>36</v>
      </c>
      <c r="D93" s="48"/>
      <c r="E93" s="49"/>
      <c r="F93" s="49"/>
      <c r="G93" s="49"/>
      <c r="H93" s="49"/>
      <c r="I93" s="50">
        <v>5</v>
      </c>
      <c r="J93" s="53">
        <v>5</v>
      </c>
      <c r="K93" s="50">
        <v>5</v>
      </c>
      <c r="L93" s="51">
        <v>5</v>
      </c>
      <c r="M93" s="52">
        <v>5</v>
      </c>
      <c r="N93" s="53">
        <v>5</v>
      </c>
      <c r="O93" s="50">
        <v>5</v>
      </c>
      <c r="P93" s="51">
        <v>5</v>
      </c>
      <c r="Q93" s="50">
        <v>5</v>
      </c>
      <c r="R93" s="51">
        <v>5</v>
      </c>
      <c r="S93" s="50">
        <v>5</v>
      </c>
      <c r="T93" s="51">
        <v>5</v>
      </c>
      <c r="U93" s="50">
        <v>5</v>
      </c>
      <c r="V93" s="51">
        <v>5</v>
      </c>
      <c r="W93" s="50">
        <v>5</v>
      </c>
      <c r="X93" s="51">
        <v>5</v>
      </c>
      <c r="Y93" s="49"/>
      <c r="Z93" s="48"/>
      <c r="AA93" s="48"/>
      <c r="AB93" s="48"/>
      <c r="AC93" s="48"/>
      <c r="AD93" s="48"/>
      <c r="AE93" s="48" t="str">
        <f t="shared" si="18"/>
        <v>-</v>
      </c>
      <c r="AF93" s="75" t="str">
        <f t="shared" si="15"/>
        <v>FABIEN</v>
      </c>
      <c r="AG93" s="76"/>
      <c r="AH93" s="56">
        <f t="shared" si="16"/>
        <v>0</v>
      </c>
      <c r="AI93" s="87">
        <f t="shared" si="17"/>
        <v>0</v>
      </c>
    </row>
    <row r="94" spans="1:35" ht="14.65" customHeight="1" thickBot="1" x14ac:dyDescent="0.25">
      <c r="A94" s="46"/>
      <c r="B94" s="47" t="s">
        <v>38</v>
      </c>
      <c r="C94" s="48" t="s">
        <v>36</v>
      </c>
      <c r="D94" s="48"/>
      <c r="E94" s="49"/>
      <c r="F94" s="49"/>
      <c r="G94" s="49"/>
      <c r="H94" s="49"/>
      <c r="I94" s="50">
        <v>5</v>
      </c>
      <c r="J94" s="53">
        <v>5</v>
      </c>
      <c r="K94" s="50">
        <v>5</v>
      </c>
      <c r="L94" s="51">
        <v>5</v>
      </c>
      <c r="M94" s="52">
        <v>5</v>
      </c>
      <c r="N94" s="53">
        <v>5</v>
      </c>
      <c r="O94" s="50">
        <v>5</v>
      </c>
      <c r="P94" s="51">
        <v>5</v>
      </c>
      <c r="Q94" s="50">
        <v>5</v>
      </c>
      <c r="R94" s="51">
        <v>5</v>
      </c>
      <c r="S94" s="50">
        <v>5</v>
      </c>
      <c r="T94" s="51">
        <v>5</v>
      </c>
      <c r="U94" s="50">
        <v>5</v>
      </c>
      <c r="V94" s="51">
        <v>5</v>
      </c>
      <c r="W94" s="50">
        <v>5</v>
      </c>
      <c r="X94" s="51">
        <v>5</v>
      </c>
      <c r="Y94" s="49"/>
      <c r="Z94" s="48"/>
      <c r="AA94" s="48"/>
      <c r="AB94" s="48"/>
      <c r="AC94" s="48"/>
      <c r="AD94" s="48"/>
      <c r="AE94" s="48" t="str">
        <f t="shared" si="18"/>
        <v>-</v>
      </c>
      <c r="AF94" s="75" t="str">
        <f t="shared" si="15"/>
        <v>FLORINE</v>
      </c>
      <c r="AG94" s="76"/>
      <c r="AH94" s="56">
        <f t="shared" si="16"/>
        <v>0</v>
      </c>
      <c r="AI94" s="87">
        <f t="shared" si="17"/>
        <v>12</v>
      </c>
    </row>
    <row r="95" spans="1:35" ht="14.1" customHeight="1" thickBot="1" x14ac:dyDescent="0.25">
      <c r="A95" s="46"/>
      <c r="B95" s="47" t="s">
        <v>39</v>
      </c>
      <c r="C95" s="48"/>
      <c r="D95" s="48"/>
      <c r="E95" s="49"/>
      <c r="F95" s="49"/>
      <c r="G95" s="49"/>
      <c r="H95" s="49"/>
      <c r="I95" s="50">
        <v>1</v>
      </c>
      <c r="J95" s="53">
        <v>1</v>
      </c>
      <c r="K95" s="50" t="s">
        <v>33</v>
      </c>
      <c r="L95" s="51"/>
      <c r="M95" s="52">
        <v>9</v>
      </c>
      <c r="N95" s="53">
        <v>9</v>
      </c>
      <c r="O95" s="50">
        <v>1</v>
      </c>
      <c r="P95" s="51">
        <v>1</v>
      </c>
      <c r="Q95" s="50">
        <v>1</v>
      </c>
      <c r="R95" s="51">
        <v>1</v>
      </c>
      <c r="S95" s="50"/>
      <c r="T95" s="51"/>
      <c r="U95" s="50" t="s">
        <v>33</v>
      </c>
      <c r="V95" s="51" t="s">
        <v>33</v>
      </c>
      <c r="W95" s="50" t="s">
        <v>33</v>
      </c>
      <c r="X95" s="51" t="s">
        <v>33</v>
      </c>
      <c r="Y95" s="48"/>
      <c r="Z95" s="48"/>
      <c r="AA95" s="48"/>
      <c r="AB95" s="48"/>
      <c r="AC95" s="48"/>
      <c r="AD95" s="48"/>
      <c r="AE95" s="48">
        <f t="shared" si="18"/>
        <v>2</v>
      </c>
      <c r="AF95" s="75" t="str">
        <f t="shared" si="15"/>
        <v>LAURIE</v>
      </c>
      <c r="AG95" s="76"/>
      <c r="AH95" s="56">
        <f t="shared" si="16"/>
        <v>3</v>
      </c>
      <c r="AI95" s="87">
        <f t="shared" si="17"/>
        <v>11</v>
      </c>
    </row>
    <row r="96" spans="1:35" ht="14.1" customHeight="1" thickBot="1" x14ac:dyDescent="0.25">
      <c r="A96" s="46"/>
      <c r="B96" s="47" t="s">
        <v>40</v>
      </c>
      <c r="C96" s="48" t="s">
        <v>36</v>
      </c>
      <c r="D96" s="48"/>
      <c r="E96" s="49"/>
      <c r="F96" s="49"/>
      <c r="G96" s="49"/>
      <c r="H96" s="49"/>
      <c r="I96" s="50">
        <v>5</v>
      </c>
      <c r="J96" s="53">
        <v>5</v>
      </c>
      <c r="K96" s="50">
        <v>5</v>
      </c>
      <c r="L96" s="53">
        <v>5</v>
      </c>
      <c r="M96" s="50">
        <v>5</v>
      </c>
      <c r="N96" s="53">
        <v>5</v>
      </c>
      <c r="O96" s="50">
        <v>5</v>
      </c>
      <c r="P96" s="53">
        <v>5</v>
      </c>
      <c r="Q96" s="50">
        <v>5</v>
      </c>
      <c r="R96" s="53">
        <v>5</v>
      </c>
      <c r="S96" s="50">
        <v>5</v>
      </c>
      <c r="T96" s="53">
        <v>5</v>
      </c>
      <c r="U96" s="50">
        <v>5</v>
      </c>
      <c r="V96" s="53">
        <v>5</v>
      </c>
      <c r="W96" s="50">
        <v>5</v>
      </c>
      <c r="X96" s="51">
        <v>5</v>
      </c>
      <c r="Y96" s="48"/>
      <c r="Z96" s="48"/>
      <c r="AA96" s="48"/>
      <c r="AB96" s="48"/>
      <c r="AC96" s="48"/>
      <c r="AD96" s="48"/>
      <c r="AE96" s="48" t="str">
        <f t="shared" si="18"/>
        <v>-</v>
      </c>
      <c r="AF96" s="75" t="str">
        <f t="shared" si="15"/>
        <v>MARIE-ANGE</v>
      </c>
      <c r="AG96" s="76"/>
      <c r="AH96" s="56">
        <f t="shared" si="16"/>
        <v>0</v>
      </c>
      <c r="AI96" s="87">
        <f t="shared" si="17"/>
        <v>0</v>
      </c>
    </row>
    <row r="97" spans="1:35" ht="14.1" customHeight="1" thickBot="1" x14ac:dyDescent="0.25">
      <c r="A97" s="46"/>
      <c r="B97" s="47" t="s">
        <v>41</v>
      </c>
      <c r="C97" s="48" t="s">
        <v>36</v>
      </c>
      <c r="D97" s="48"/>
      <c r="E97" s="49"/>
      <c r="F97" s="49"/>
      <c r="G97" s="49"/>
      <c r="H97" s="88"/>
      <c r="I97" s="50">
        <v>5</v>
      </c>
      <c r="J97" s="53">
        <v>5</v>
      </c>
      <c r="K97" s="50">
        <v>5</v>
      </c>
      <c r="L97" s="53">
        <v>5</v>
      </c>
      <c r="M97" s="50">
        <v>5</v>
      </c>
      <c r="N97" s="53">
        <v>5</v>
      </c>
      <c r="O97" s="50">
        <v>5</v>
      </c>
      <c r="P97" s="53">
        <v>5</v>
      </c>
      <c r="Q97" s="50">
        <v>5</v>
      </c>
      <c r="R97" s="53">
        <v>5</v>
      </c>
      <c r="S97" s="50">
        <v>5</v>
      </c>
      <c r="T97" s="53">
        <v>5</v>
      </c>
      <c r="U97" s="50">
        <v>5</v>
      </c>
      <c r="V97" s="53">
        <v>5</v>
      </c>
      <c r="W97" s="50">
        <v>5</v>
      </c>
      <c r="X97" s="53">
        <v>5</v>
      </c>
      <c r="Y97" s="48"/>
      <c r="Z97" s="48"/>
      <c r="AA97" s="48"/>
      <c r="AB97" s="48"/>
      <c r="AC97" s="48"/>
      <c r="AD97" s="48"/>
      <c r="AE97" s="48" t="str">
        <f t="shared" si="18"/>
        <v>-</v>
      </c>
      <c r="AF97" s="75" t="str">
        <f t="shared" si="15"/>
        <v>MARINE</v>
      </c>
      <c r="AG97" s="76"/>
      <c r="AH97" s="56">
        <f t="shared" si="16"/>
        <v>0</v>
      </c>
      <c r="AI97" s="87">
        <f t="shared" si="17"/>
        <v>0</v>
      </c>
    </row>
    <row r="98" spans="1:35" ht="14.1" customHeight="1" thickBot="1" x14ac:dyDescent="0.25">
      <c r="A98" s="46"/>
      <c r="B98" s="47" t="s">
        <v>42</v>
      </c>
      <c r="C98" s="48"/>
      <c r="D98" s="48"/>
      <c r="E98" s="49"/>
      <c r="F98" s="49"/>
      <c r="G98" s="49"/>
      <c r="H98" s="49"/>
      <c r="I98" s="50" t="s">
        <v>33</v>
      </c>
      <c r="J98" s="53" t="s">
        <v>33</v>
      </c>
      <c r="K98" s="50">
        <v>8</v>
      </c>
      <c r="L98" s="51">
        <v>8</v>
      </c>
      <c r="M98" s="52">
        <v>6</v>
      </c>
      <c r="N98" s="53">
        <v>6</v>
      </c>
      <c r="O98" s="50">
        <v>5</v>
      </c>
      <c r="P98" s="51">
        <v>5</v>
      </c>
      <c r="Q98" s="50">
        <v>5</v>
      </c>
      <c r="R98" s="51">
        <v>5</v>
      </c>
      <c r="S98" s="50">
        <v>5</v>
      </c>
      <c r="T98" s="51">
        <v>5</v>
      </c>
      <c r="U98" s="50">
        <v>5</v>
      </c>
      <c r="V98" s="51">
        <v>5</v>
      </c>
      <c r="W98" s="50">
        <v>5</v>
      </c>
      <c r="X98" s="51">
        <v>5</v>
      </c>
      <c r="Y98" s="49"/>
      <c r="Z98" s="49"/>
      <c r="AA98" s="48"/>
      <c r="AB98" s="48"/>
      <c r="AC98" s="48"/>
      <c r="AD98" s="48"/>
      <c r="AE98" s="48">
        <f t="shared" si="18"/>
        <v>0</v>
      </c>
      <c r="AF98" s="75" t="str">
        <f t="shared" si="15"/>
        <v>MARJORIE</v>
      </c>
      <c r="AG98" s="76"/>
      <c r="AH98" s="56">
        <f t="shared" si="16"/>
        <v>1</v>
      </c>
      <c r="AI98" s="87">
        <f t="shared" si="17"/>
        <v>2</v>
      </c>
    </row>
    <row r="99" spans="1:35" ht="14.1" customHeight="1" thickBot="1" x14ac:dyDescent="0.25">
      <c r="A99" s="46"/>
      <c r="B99" s="47" t="s">
        <v>43</v>
      </c>
      <c r="C99" s="48"/>
      <c r="D99" s="48"/>
      <c r="E99" s="49"/>
      <c r="F99" s="49"/>
      <c r="G99" s="49"/>
      <c r="H99" s="49"/>
      <c r="I99" s="50">
        <v>1</v>
      </c>
      <c r="J99" s="53">
        <v>1</v>
      </c>
      <c r="K99" s="50" t="s">
        <v>33</v>
      </c>
      <c r="L99" s="51"/>
      <c r="M99" s="52">
        <v>2</v>
      </c>
      <c r="N99" s="53">
        <v>2</v>
      </c>
      <c r="O99" s="50">
        <v>9</v>
      </c>
      <c r="P99" s="51">
        <v>9</v>
      </c>
      <c r="Q99" s="50" t="s">
        <v>33</v>
      </c>
      <c r="R99" s="51" t="s">
        <v>33</v>
      </c>
      <c r="S99" s="50">
        <v>1</v>
      </c>
      <c r="T99" s="51">
        <v>1</v>
      </c>
      <c r="U99" s="50" t="s">
        <v>33</v>
      </c>
      <c r="V99" s="51" t="s">
        <v>33</v>
      </c>
      <c r="W99" s="50" t="s">
        <v>33</v>
      </c>
      <c r="X99" s="51" t="s">
        <v>33</v>
      </c>
      <c r="Y99" s="49"/>
      <c r="Z99" s="49"/>
      <c r="AA99" s="48"/>
      <c r="AB99" s="48"/>
      <c r="AC99" s="48"/>
      <c r="AD99" s="48"/>
      <c r="AE99" s="48">
        <f t="shared" si="18"/>
        <v>2</v>
      </c>
      <c r="AF99" s="75" t="str">
        <f t="shared" si="15"/>
        <v>SABINE</v>
      </c>
      <c r="AG99" s="76"/>
      <c r="AH99" s="56">
        <f>((COUNTIF(F99:AB99,8))+(COUNTIF(F99:AB99,1))+(COUNTIF(F99:AB99,2))+(COUNTIF(F99:AB99,3))+(COUNTIF(F99:AB99,4)))/2</f>
        <v>3</v>
      </c>
      <c r="AI99" s="87">
        <f t="shared" si="17"/>
        <v>13</v>
      </c>
    </row>
    <row r="100" spans="1:35" ht="14.1" customHeight="1" thickBot="1" x14ac:dyDescent="0.25">
      <c r="A100" s="46"/>
      <c r="B100" s="47" t="s">
        <v>75</v>
      </c>
      <c r="C100" s="48"/>
      <c r="D100" s="48"/>
      <c r="E100" s="49"/>
      <c r="F100" s="49"/>
      <c r="G100" s="49"/>
      <c r="H100" s="49"/>
      <c r="I100" s="50">
        <v>2</v>
      </c>
      <c r="J100" s="53">
        <v>2</v>
      </c>
      <c r="K100" s="50">
        <v>2</v>
      </c>
      <c r="L100" s="53">
        <v>2</v>
      </c>
      <c r="M100" s="52">
        <v>9</v>
      </c>
      <c r="N100" s="53">
        <v>9</v>
      </c>
      <c r="O100" s="50">
        <v>2</v>
      </c>
      <c r="P100" s="53">
        <v>2</v>
      </c>
      <c r="Q100" s="50">
        <v>2</v>
      </c>
      <c r="R100" s="53">
        <v>2</v>
      </c>
      <c r="S100" s="50">
        <v>1</v>
      </c>
      <c r="T100" s="53">
        <v>1</v>
      </c>
      <c r="U100" s="50"/>
      <c r="V100" s="53"/>
      <c r="W100" s="50">
        <v>2</v>
      </c>
      <c r="X100" s="51">
        <v>2</v>
      </c>
      <c r="Y100" s="49"/>
      <c r="Z100" s="49"/>
      <c r="AA100" s="48"/>
      <c r="AB100" s="48"/>
      <c r="AC100" s="48"/>
      <c r="AD100" s="48"/>
      <c r="AE100" s="128">
        <f>IF(COUNTIF(M100:P100,5)=4,"-",COUNTIF(E100:AD100,9))</f>
        <v>2</v>
      </c>
      <c r="AF100" s="75" t="s">
        <v>75</v>
      </c>
      <c r="AG100" s="76"/>
      <c r="AH100" s="56">
        <f>((COUNTIF(F100:AB100,8))+(COUNTIF(F100:AB100,1))+(COUNTIF(F100:AB100,2))+(COUNTIF(F100:AB100,3))+(COUNTIF(F100:AB100,4)))/2</f>
        <v>6</v>
      </c>
      <c r="AI100" s="87">
        <f t="shared" si="17"/>
        <v>13</v>
      </c>
    </row>
    <row r="101" spans="1:35" ht="14.1" customHeight="1" thickBot="1" x14ac:dyDescent="0.25">
      <c r="A101" s="46"/>
      <c r="B101" s="47" t="s">
        <v>44</v>
      </c>
      <c r="C101" s="48" t="s">
        <v>36</v>
      </c>
      <c r="D101" s="48"/>
      <c r="E101" s="49"/>
      <c r="F101" s="49"/>
      <c r="G101" s="49"/>
      <c r="H101" s="49"/>
      <c r="I101" s="50">
        <v>5</v>
      </c>
      <c r="J101" s="53">
        <v>5</v>
      </c>
      <c r="K101" s="50">
        <v>5</v>
      </c>
      <c r="L101" s="53">
        <v>5</v>
      </c>
      <c r="M101" s="50">
        <v>5</v>
      </c>
      <c r="N101" s="53">
        <v>5</v>
      </c>
      <c r="O101" s="50">
        <v>5</v>
      </c>
      <c r="P101" s="53">
        <v>5</v>
      </c>
      <c r="Q101" s="50">
        <v>5</v>
      </c>
      <c r="R101" s="53">
        <v>5</v>
      </c>
      <c r="S101" s="50">
        <v>5</v>
      </c>
      <c r="T101" s="53">
        <v>5</v>
      </c>
      <c r="U101" s="50">
        <v>5</v>
      </c>
      <c r="V101" s="53">
        <v>5</v>
      </c>
      <c r="W101" s="50">
        <v>5</v>
      </c>
      <c r="X101" s="51">
        <v>5</v>
      </c>
      <c r="Y101" s="48"/>
      <c r="Z101" s="48"/>
      <c r="AA101" s="48"/>
      <c r="AB101" s="48"/>
      <c r="AC101" s="48"/>
      <c r="AD101" s="59"/>
      <c r="AE101" s="48" t="str">
        <f t="shared" si="18"/>
        <v>-</v>
      </c>
      <c r="AF101" s="75" t="str">
        <f>AF80</f>
        <v>VIOLAINE</v>
      </c>
      <c r="AG101" s="76"/>
      <c r="AH101" s="56">
        <f t="shared" si="16"/>
        <v>0</v>
      </c>
      <c r="AI101" s="87">
        <f t="shared" si="17"/>
        <v>0</v>
      </c>
    </row>
    <row r="102" spans="1:35" ht="12.75" customHeight="1" thickBot="1" x14ac:dyDescent="0.25">
      <c r="A102" s="46"/>
      <c r="B102" s="62" t="s">
        <v>76</v>
      </c>
      <c r="C102" s="48" t="s">
        <v>36</v>
      </c>
      <c r="D102" s="48"/>
      <c r="E102" s="49"/>
      <c r="F102" s="49"/>
      <c r="G102" s="49"/>
      <c r="H102" s="49"/>
      <c r="I102" s="50">
        <v>5</v>
      </c>
      <c r="J102" s="53">
        <v>5</v>
      </c>
      <c r="K102" s="50">
        <v>5</v>
      </c>
      <c r="L102" s="51">
        <v>5</v>
      </c>
      <c r="M102" s="52">
        <v>5</v>
      </c>
      <c r="N102" s="53">
        <v>5</v>
      </c>
      <c r="O102" s="50">
        <v>5</v>
      </c>
      <c r="P102" s="51">
        <v>5</v>
      </c>
      <c r="Q102" s="50">
        <v>5</v>
      </c>
      <c r="R102" s="51">
        <v>5</v>
      </c>
      <c r="S102" s="50">
        <v>5</v>
      </c>
      <c r="T102" s="51">
        <v>5</v>
      </c>
      <c r="U102" s="50">
        <v>5</v>
      </c>
      <c r="V102" s="51">
        <v>5</v>
      </c>
      <c r="W102" s="50">
        <v>5</v>
      </c>
      <c r="X102" s="51">
        <v>5</v>
      </c>
      <c r="Y102" s="48"/>
      <c r="Z102" s="48"/>
      <c r="AA102" s="48"/>
      <c r="AB102" s="48"/>
      <c r="AC102" s="48"/>
      <c r="AD102" s="59"/>
      <c r="AE102" s="48" t="str">
        <f t="shared" si="18"/>
        <v>-</v>
      </c>
      <c r="AF102" s="75" t="str">
        <f>AF81</f>
        <v>Lucas</v>
      </c>
      <c r="AG102" s="76"/>
      <c r="AH102" s="56">
        <f t="shared" si="16"/>
        <v>0</v>
      </c>
      <c r="AI102" s="87">
        <f t="shared" si="17"/>
        <v>0</v>
      </c>
    </row>
    <row r="103" spans="1:35" ht="14.25" customHeight="1" thickBot="1" x14ac:dyDescent="0.25">
      <c r="A103" s="46"/>
      <c r="B103" s="62" t="s">
        <v>20</v>
      </c>
      <c r="C103" s="48"/>
      <c r="D103" s="48"/>
      <c r="E103" s="49"/>
      <c r="F103" s="49"/>
      <c r="G103" s="49"/>
      <c r="H103" s="49"/>
      <c r="I103" s="50">
        <v>1</v>
      </c>
      <c r="J103" s="53">
        <v>1</v>
      </c>
      <c r="K103" s="50">
        <v>1</v>
      </c>
      <c r="L103" s="51">
        <v>1</v>
      </c>
      <c r="M103" s="52">
        <v>1</v>
      </c>
      <c r="N103" s="53">
        <v>1</v>
      </c>
      <c r="O103" s="50">
        <v>9</v>
      </c>
      <c r="P103" s="51">
        <v>9</v>
      </c>
      <c r="Q103" s="50">
        <v>1</v>
      </c>
      <c r="R103" s="51">
        <v>1</v>
      </c>
      <c r="S103" s="50">
        <v>2</v>
      </c>
      <c r="T103" s="51">
        <v>2</v>
      </c>
      <c r="U103" s="50">
        <v>2</v>
      </c>
      <c r="V103" s="51">
        <v>2</v>
      </c>
      <c r="W103" s="50">
        <v>1</v>
      </c>
      <c r="X103" s="51">
        <v>1</v>
      </c>
      <c r="Y103" s="48"/>
      <c r="Z103" s="48"/>
      <c r="AA103" s="48"/>
      <c r="AB103" s="48"/>
      <c r="AC103" s="48"/>
      <c r="AD103" s="48"/>
      <c r="AE103" s="48">
        <f t="shared" si="18"/>
        <v>2</v>
      </c>
      <c r="AF103" s="75" t="str">
        <f>AF82</f>
        <v>Emeline</v>
      </c>
      <c r="AG103" s="76"/>
      <c r="AH103" s="56">
        <f t="shared" si="16"/>
        <v>7</v>
      </c>
      <c r="AI103" s="87">
        <f t="shared" si="17"/>
        <v>25</v>
      </c>
    </row>
    <row r="104" spans="1:35" ht="12" customHeight="1" x14ac:dyDescent="0.2">
      <c r="A104" s="46"/>
      <c r="B104" s="62" t="s">
        <v>45</v>
      </c>
      <c r="C104" s="48" t="s">
        <v>36</v>
      </c>
      <c r="D104" s="60"/>
      <c r="E104" s="49"/>
      <c r="F104" s="49"/>
      <c r="G104" s="49"/>
      <c r="H104" s="49"/>
      <c r="I104" s="50">
        <v>5</v>
      </c>
      <c r="J104" s="53">
        <v>5</v>
      </c>
      <c r="K104" s="50">
        <v>5</v>
      </c>
      <c r="L104" s="51">
        <v>5</v>
      </c>
      <c r="M104" s="52">
        <v>5</v>
      </c>
      <c r="N104" s="53">
        <v>5</v>
      </c>
      <c r="O104" s="50">
        <v>5</v>
      </c>
      <c r="P104" s="51">
        <v>5</v>
      </c>
      <c r="Q104" s="50">
        <v>5</v>
      </c>
      <c r="R104" s="51">
        <v>5</v>
      </c>
      <c r="S104" s="50">
        <v>5</v>
      </c>
      <c r="T104" s="51">
        <v>5</v>
      </c>
      <c r="U104" s="50">
        <v>5</v>
      </c>
      <c r="V104" s="51">
        <v>5</v>
      </c>
      <c r="W104" s="50">
        <v>5</v>
      </c>
      <c r="X104" s="51">
        <v>5</v>
      </c>
      <c r="Y104" s="48"/>
      <c r="Z104" s="48"/>
      <c r="AA104" s="48"/>
      <c r="AB104" s="48"/>
      <c r="AC104" s="48"/>
      <c r="AD104" s="48"/>
      <c r="AE104" s="48" t="str">
        <f t="shared" si="18"/>
        <v>-</v>
      </c>
      <c r="AF104" s="75" t="str">
        <f>AF83</f>
        <v>Raphaël</v>
      </c>
      <c r="AG104" s="76"/>
      <c r="AH104" s="56">
        <f t="shared" si="16"/>
        <v>0</v>
      </c>
      <c r="AI104" s="87">
        <f t="shared" si="17"/>
        <v>0</v>
      </c>
    </row>
    <row r="105" spans="1:35" ht="12" customHeight="1" x14ac:dyDescent="0.2">
      <c r="B105" s="47"/>
      <c r="C105" s="86"/>
      <c r="D105" s="86"/>
      <c r="E105" s="86"/>
      <c r="F105" s="86"/>
      <c r="G105" s="86"/>
      <c r="H105" s="86"/>
      <c r="I105" s="64" t="str">
        <f>"PR"&amp;((COUNTIF(I90:J104,1)/2))</f>
        <v>PR3</v>
      </c>
      <c r="J105" s="64" t="str">
        <f>"EPN"&amp;((COUNTIF(I90:J104,2)/2))</f>
        <v>EPN1</v>
      </c>
      <c r="K105" s="64" t="str">
        <f>"PR"&amp;((COUNTIF(K90:L104,1)/2))</f>
        <v>PR2</v>
      </c>
      <c r="L105" s="64" t="str">
        <f>"EPN"&amp;((COUNTIF(K90:L104,2)/2))</f>
        <v>EPN1</v>
      </c>
      <c r="M105" s="64" t="str">
        <f>"PR"&amp;((COUNTIF(M90:N104,1)/2))</f>
        <v>PR2</v>
      </c>
      <c r="N105" s="64" t="str">
        <f>"EPN"&amp;((COUNTIF(M90:N104,2)/2))</f>
        <v>EPN1</v>
      </c>
      <c r="O105" s="64" t="str">
        <f>"PR"&amp;((COUNTIF(O90:P104,1)/2))</f>
        <v>PR1</v>
      </c>
      <c r="P105" s="64" t="str">
        <f>"EPN"&amp;((COUNTIF(O90:P104,2)/2))</f>
        <v>EPN1</v>
      </c>
      <c r="Q105" s="64" t="str">
        <f>"PR"&amp;((COUNTIF(Q90:R104,1)/2))</f>
        <v>PR2</v>
      </c>
      <c r="R105" s="64" t="str">
        <f>"EPN"&amp;((COUNTIF(Q90:R104,2)/2))</f>
        <v>EPN1</v>
      </c>
      <c r="S105" s="64" t="str">
        <f>"PR"&amp;((COUNTIF(S90:T104,1)/2))</f>
        <v>PR2</v>
      </c>
      <c r="T105" s="64" t="str">
        <f>"EPN"&amp;((COUNTIF(S90:T104,2)/2))</f>
        <v>EPN1</v>
      </c>
      <c r="U105" s="64" t="str">
        <f>"PR"&amp;((COUNTIF(U90:V104,1)/2))</f>
        <v>PR1</v>
      </c>
      <c r="V105" s="64" t="str">
        <f>"EPN"&amp;((COUNTIF(U90:V104,2)/2))</f>
        <v>EPN1</v>
      </c>
      <c r="W105" s="105" t="str">
        <f>"PR"&amp;((COUNTIF(W90:X104,1)/2))</f>
        <v>PR2</v>
      </c>
      <c r="X105" s="106" t="str">
        <f>"EPN"&amp;((COUNTIF(W90:X104,2)/2))</f>
        <v>EPN1</v>
      </c>
      <c r="Y105" s="86"/>
      <c r="Z105" s="86"/>
      <c r="AA105" s="86"/>
      <c r="AB105" s="86"/>
      <c r="AC105" s="86"/>
      <c r="AD105" s="86"/>
      <c r="AF105" s="77"/>
      <c r="AG105" s="77"/>
      <c r="AH105" s="65">
        <f>SUM(AH90:AH104)</f>
        <v>24</v>
      </c>
      <c r="AI105" s="89">
        <f>IF(AH105="","",AI84+AH105)</f>
        <v>95</v>
      </c>
    </row>
    <row r="106" spans="1:35" ht="10.5" customHeight="1" x14ac:dyDescent="0.2">
      <c r="C106" s="155"/>
      <c r="D106" s="155"/>
      <c r="E106" s="155"/>
      <c r="F106" s="155"/>
      <c r="G106" s="155"/>
      <c r="H106" s="155"/>
      <c r="I106" s="135">
        <f>COUNTIF(I90:J104,1)/2+COUNTIF(I90:J104,2)/2</f>
        <v>4</v>
      </c>
      <c r="J106" s="136"/>
      <c r="K106" s="135">
        <f>COUNTIF(K90:L104,1)/2+COUNTIF(K90:L104,2)/2</f>
        <v>3</v>
      </c>
      <c r="L106" s="136"/>
      <c r="M106" s="135">
        <f>COUNTIF(M90:N104,1)/2+COUNTIF(M90:N104,2)/2</f>
        <v>3</v>
      </c>
      <c r="N106" s="136"/>
      <c r="O106" s="135">
        <f>COUNTIF(O90:P104,1)/2+COUNTIF(O90:P104,2)/2</f>
        <v>2</v>
      </c>
      <c r="P106" s="136"/>
      <c r="Q106" s="135">
        <f>COUNTIF(Q90:R104,1)/2+COUNTIF(Q90:R104,2)/2</f>
        <v>3</v>
      </c>
      <c r="R106" s="136"/>
      <c r="S106" s="135">
        <f>COUNTIF(S90:T104,1)/2+COUNTIF(S90:T104,2)/2</f>
        <v>3</v>
      </c>
      <c r="T106" s="136"/>
      <c r="U106" s="135">
        <f>COUNTIF(U90:V104,1)/2+COUNTIF(U90:V104,2)/2</f>
        <v>2</v>
      </c>
      <c r="V106" s="136"/>
      <c r="W106" s="135">
        <f>COUNTIF(W90:X104,1)/2+COUNTIF(W90:X104,2)/2</f>
        <v>3</v>
      </c>
      <c r="X106" s="148"/>
      <c r="Y106" s="155"/>
      <c r="Z106" s="155"/>
      <c r="AA106" s="155"/>
      <c r="AB106" s="155"/>
      <c r="AC106" s="155"/>
      <c r="AD106" s="155"/>
    </row>
    <row r="107" spans="1:35" s="58" customFormat="1" ht="13.5" customHeight="1" x14ac:dyDescent="0.2">
      <c r="B107" s="127"/>
      <c r="C107" s="127"/>
      <c r="D107" s="156"/>
      <c r="E107" s="156"/>
      <c r="F107" s="156"/>
      <c r="G107" s="156"/>
      <c r="H107" s="156" t="s">
        <v>58</v>
      </c>
      <c r="I107" s="156"/>
      <c r="J107" s="156" t="s">
        <v>46</v>
      </c>
      <c r="K107" s="156"/>
      <c r="L107" s="156" t="s">
        <v>47</v>
      </c>
      <c r="M107" s="156"/>
      <c r="N107" s="156" t="s">
        <v>48</v>
      </c>
      <c r="O107" s="156"/>
      <c r="P107" s="156" t="s">
        <v>49</v>
      </c>
      <c r="Q107" s="156"/>
      <c r="R107" s="156" t="s">
        <v>50</v>
      </c>
      <c r="S107" s="156"/>
      <c r="T107" s="156" t="s">
        <v>51</v>
      </c>
      <c r="U107" s="156"/>
      <c r="V107" s="156" t="s">
        <v>52</v>
      </c>
      <c r="W107" s="156"/>
      <c r="X107" s="156" t="s">
        <v>53</v>
      </c>
      <c r="Y107" s="156"/>
      <c r="Z107" s="156"/>
      <c r="AA107" s="156"/>
      <c r="AB107" s="156"/>
      <c r="AC107" s="156"/>
      <c r="AD107" s="90"/>
      <c r="AE107" s="90"/>
      <c r="AF107" s="68"/>
      <c r="AG107" s="68"/>
    </row>
    <row r="108" spans="1:35" s="58" customFormat="1" ht="3" customHeight="1" x14ac:dyDescent="0.2"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90"/>
      <c r="AE108" s="90"/>
      <c r="AF108" s="68"/>
      <c r="AG108" s="68"/>
      <c r="AH108" s="91"/>
      <c r="AI108" s="92"/>
    </row>
    <row r="109" spans="1:35" s="58" customFormat="1" ht="3.75" customHeight="1" x14ac:dyDescent="0.2"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90"/>
      <c r="AE109" s="90"/>
      <c r="AF109" s="68"/>
      <c r="AG109" s="68"/>
      <c r="AH109" s="93"/>
      <c r="AI109" s="93"/>
    </row>
    <row r="110" spans="1:35" ht="6" customHeight="1" x14ac:dyDescent="0.2"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</row>
    <row r="111" spans="1:35" ht="5.25" customHeight="1" thickBot="1" x14ac:dyDescent="0.25">
      <c r="C111" s="95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</row>
    <row r="112" spans="1:35" ht="16.5" customHeight="1" thickBot="1" x14ac:dyDescent="0.3">
      <c r="C112" s="157">
        <v>1</v>
      </c>
      <c r="D112" s="158"/>
      <c r="E112" s="159" t="s">
        <v>61</v>
      </c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1"/>
    </row>
    <row r="113" spans="3:35" ht="16.5" customHeight="1" thickBot="1" x14ac:dyDescent="0.3">
      <c r="C113" s="169">
        <v>2</v>
      </c>
      <c r="D113" s="170"/>
      <c r="E113" s="159" t="s">
        <v>62</v>
      </c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1"/>
    </row>
    <row r="114" spans="3:35" ht="16.5" customHeight="1" thickBot="1" x14ac:dyDescent="0.3">
      <c r="C114" s="171">
        <v>3</v>
      </c>
      <c r="D114" s="172"/>
      <c r="E114" s="159" t="s">
        <v>63</v>
      </c>
      <c r="F114" s="160"/>
      <c r="G114" s="160"/>
      <c r="H114" s="160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1"/>
    </row>
    <row r="115" spans="3:35" ht="16.5" customHeight="1" thickBot="1" x14ac:dyDescent="0.3">
      <c r="C115" s="173">
        <v>4</v>
      </c>
      <c r="D115" s="174"/>
      <c r="E115" s="161" t="s">
        <v>64</v>
      </c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</row>
    <row r="116" spans="3:35" ht="16.5" customHeight="1" thickBot="1" x14ac:dyDescent="0.3">
      <c r="C116" s="162">
        <v>5</v>
      </c>
      <c r="D116" s="163"/>
      <c r="E116" s="161" t="s">
        <v>65</v>
      </c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64"/>
      <c r="AH116" s="164"/>
      <c r="AI116" s="164"/>
    </row>
    <row r="117" spans="3:35" ht="16.5" customHeight="1" thickBot="1" x14ac:dyDescent="0.3">
      <c r="C117" s="165">
        <v>6</v>
      </c>
      <c r="D117" s="166"/>
      <c r="E117" s="161" t="s">
        <v>66</v>
      </c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4"/>
      <c r="AH117" s="164"/>
      <c r="AI117" s="164"/>
    </row>
    <row r="118" spans="3:35" ht="16.5" customHeight="1" thickBot="1" x14ac:dyDescent="0.3">
      <c r="C118" s="167">
        <v>7</v>
      </c>
      <c r="D118" s="168"/>
      <c r="E118" s="161" t="s">
        <v>67</v>
      </c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</row>
    <row r="119" spans="3:35" ht="16.5" customHeight="1" thickBot="1" x14ac:dyDescent="0.3">
      <c r="C119" s="179">
        <v>8</v>
      </c>
      <c r="D119" s="180"/>
      <c r="E119" s="161" t="s">
        <v>68</v>
      </c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  <c r="AD119" s="164"/>
      <c r="AE119" s="164"/>
      <c r="AF119" s="164"/>
      <c r="AG119" s="164"/>
      <c r="AH119" s="164"/>
      <c r="AI119" s="164"/>
    </row>
    <row r="120" spans="3:35" ht="16.5" customHeight="1" thickBot="1" x14ac:dyDescent="0.3">
      <c r="C120" s="181">
        <v>9</v>
      </c>
      <c r="D120" s="182"/>
      <c r="E120" s="161" t="s">
        <v>69</v>
      </c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64"/>
      <c r="AH120" s="164"/>
      <c r="AI120" s="164"/>
    </row>
    <row r="121" spans="3:35" ht="16.5" customHeight="1" thickBot="1" x14ac:dyDescent="0.3">
      <c r="C121" s="175" t="s">
        <v>33</v>
      </c>
      <c r="D121" s="176"/>
      <c r="E121" s="161" t="s">
        <v>70</v>
      </c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  <c r="AD121" s="164"/>
      <c r="AE121" s="164"/>
      <c r="AF121" s="164"/>
      <c r="AG121" s="164"/>
      <c r="AH121" s="164"/>
      <c r="AI121" s="164"/>
    </row>
    <row r="122" spans="3:35" ht="16.5" customHeight="1" thickBot="1" x14ac:dyDescent="0.3">
      <c r="C122" s="175" t="s">
        <v>71</v>
      </c>
      <c r="D122" s="176"/>
      <c r="E122" s="161" t="s">
        <v>72</v>
      </c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4"/>
      <c r="AG122" s="164"/>
      <c r="AH122" s="164"/>
      <c r="AI122" s="164"/>
    </row>
    <row r="123" spans="3:35" ht="5.25" customHeight="1" x14ac:dyDescent="0.2">
      <c r="C123" s="177"/>
      <c r="D123" s="178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</row>
  </sheetData>
  <mergeCells count="184">
    <mergeCell ref="AB22:AC22"/>
    <mergeCell ref="AA21:AB21"/>
    <mergeCell ref="AC21:AD21"/>
    <mergeCell ref="D22:E22"/>
    <mergeCell ref="F22:G22"/>
    <mergeCell ref="H22:I22"/>
    <mergeCell ref="J22:K22"/>
    <mergeCell ref="T22:U22"/>
    <mergeCell ref="V22:W22"/>
    <mergeCell ref="X22:Y22"/>
    <mergeCell ref="H1:J1"/>
    <mergeCell ref="M1:N1"/>
    <mergeCell ref="O1:R1"/>
    <mergeCell ref="S1:T1"/>
    <mergeCell ref="U1:Y1"/>
    <mergeCell ref="Z22:AA22"/>
    <mergeCell ref="U21:V21"/>
    <mergeCell ref="W21:X21"/>
    <mergeCell ref="AF1:AI1"/>
    <mergeCell ref="C3:G3"/>
    <mergeCell ref="H3:I3"/>
    <mergeCell ref="J3:AD3"/>
    <mergeCell ref="AF3:AG3"/>
    <mergeCell ref="I21:J21"/>
    <mergeCell ref="K21:L21"/>
    <mergeCell ref="M21:N21"/>
    <mergeCell ref="Y21:Z21"/>
    <mergeCell ref="C21:D21"/>
    <mergeCell ref="E21:F21"/>
    <mergeCell ref="G21:H21"/>
    <mergeCell ref="AF25:AG25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C25:G25"/>
    <mergeCell ref="H25:I25"/>
    <mergeCell ref="J25:AD25"/>
    <mergeCell ref="L22:M22"/>
    <mergeCell ref="N22:O22"/>
    <mergeCell ref="P22:Q22"/>
    <mergeCell ref="R22:S22"/>
    <mergeCell ref="O21:P21"/>
    <mergeCell ref="Q21:R21"/>
    <mergeCell ref="S21:T21"/>
    <mergeCell ref="AF46:AG46"/>
    <mergeCell ref="N44:O44"/>
    <mergeCell ref="P44:Q44"/>
    <mergeCell ref="R44:S44"/>
    <mergeCell ref="T44:U44"/>
    <mergeCell ref="V44:W44"/>
    <mergeCell ref="X44:Y44"/>
    <mergeCell ref="U43:V43"/>
    <mergeCell ref="W43:X43"/>
    <mergeCell ref="Y43:Z43"/>
    <mergeCell ref="AA43:AB43"/>
    <mergeCell ref="AC43:AD43"/>
    <mergeCell ref="C64:D64"/>
    <mergeCell ref="E64:F64"/>
    <mergeCell ref="G64:H64"/>
    <mergeCell ref="I64:J64"/>
    <mergeCell ref="K64:L64"/>
    <mergeCell ref="M64:N64"/>
    <mergeCell ref="Z44:AA44"/>
    <mergeCell ref="AB44:AC44"/>
    <mergeCell ref="C46:G46"/>
    <mergeCell ref="H46:I46"/>
    <mergeCell ref="J46:AD46"/>
    <mergeCell ref="D44:E44"/>
    <mergeCell ref="F44:G44"/>
    <mergeCell ref="H44:I44"/>
    <mergeCell ref="J44:K44"/>
    <mergeCell ref="L44:M44"/>
    <mergeCell ref="T65:U65"/>
    <mergeCell ref="V65:W65"/>
    <mergeCell ref="X65:Y65"/>
    <mergeCell ref="Z65:AA65"/>
    <mergeCell ref="AB65:AC65"/>
    <mergeCell ref="C67:G67"/>
    <mergeCell ref="H67:I67"/>
    <mergeCell ref="J67:AD67"/>
    <mergeCell ref="AA64:AB64"/>
    <mergeCell ref="AC64:AD64"/>
    <mergeCell ref="D65:E65"/>
    <mergeCell ref="F65:G65"/>
    <mergeCell ref="H65:I65"/>
    <mergeCell ref="J65:K65"/>
    <mergeCell ref="L65:M65"/>
    <mergeCell ref="N65:O65"/>
    <mergeCell ref="P65:Q65"/>
    <mergeCell ref="R65:S65"/>
    <mergeCell ref="O64:P64"/>
    <mergeCell ref="Q64:R64"/>
    <mergeCell ref="S64:T64"/>
    <mergeCell ref="U64:V64"/>
    <mergeCell ref="W64:X64"/>
    <mergeCell ref="Y64:Z64"/>
    <mergeCell ref="AF67:AG67"/>
    <mergeCell ref="C85:D85"/>
    <mergeCell ref="E85:F85"/>
    <mergeCell ref="G85:H85"/>
    <mergeCell ref="I85:J85"/>
    <mergeCell ref="K85:L85"/>
    <mergeCell ref="M85:N85"/>
    <mergeCell ref="O85:P85"/>
    <mergeCell ref="Q85:R85"/>
    <mergeCell ref="S85:T85"/>
    <mergeCell ref="AF88:AG88"/>
    <mergeCell ref="N86:O86"/>
    <mergeCell ref="P86:Q86"/>
    <mergeCell ref="R86:S86"/>
    <mergeCell ref="T86:U86"/>
    <mergeCell ref="V86:W86"/>
    <mergeCell ref="X86:Y86"/>
    <mergeCell ref="U85:V85"/>
    <mergeCell ref="W85:X85"/>
    <mergeCell ref="Y85:Z85"/>
    <mergeCell ref="AA85:AB85"/>
    <mergeCell ref="AC85:AD85"/>
    <mergeCell ref="E106:F106"/>
    <mergeCell ref="G106:H106"/>
    <mergeCell ref="I106:J106"/>
    <mergeCell ref="K106:L106"/>
    <mergeCell ref="M106:N106"/>
    <mergeCell ref="Z86:AA86"/>
    <mergeCell ref="AB86:AC86"/>
    <mergeCell ref="C88:G88"/>
    <mergeCell ref="H88:I88"/>
    <mergeCell ref="J88:AD88"/>
    <mergeCell ref="D86:E86"/>
    <mergeCell ref="F86:G86"/>
    <mergeCell ref="H86:I86"/>
    <mergeCell ref="J86:K86"/>
    <mergeCell ref="L86:M86"/>
    <mergeCell ref="T107:U107"/>
    <mergeCell ref="V107:W107"/>
    <mergeCell ref="X107:Y107"/>
    <mergeCell ref="Z107:AA107"/>
    <mergeCell ref="AB107:AC107"/>
    <mergeCell ref="C112:D112"/>
    <mergeCell ref="E112:AI112"/>
    <mergeCell ref="AA106:AB106"/>
    <mergeCell ref="AC106:AD106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O106:P106"/>
    <mergeCell ref="Q106:R106"/>
    <mergeCell ref="S106:T106"/>
    <mergeCell ref="U106:V106"/>
    <mergeCell ref="W106:X106"/>
    <mergeCell ref="Y106:Z106"/>
    <mergeCell ref="C106:D106"/>
    <mergeCell ref="C116:D116"/>
    <mergeCell ref="E116:AI116"/>
    <mergeCell ref="C117:D117"/>
    <mergeCell ref="E117:AI117"/>
    <mergeCell ref="C118:D118"/>
    <mergeCell ref="E118:AI118"/>
    <mergeCell ref="C113:D113"/>
    <mergeCell ref="E113:AI113"/>
    <mergeCell ref="C114:D114"/>
    <mergeCell ref="E114:AI114"/>
    <mergeCell ref="C115:D115"/>
    <mergeCell ref="E115:AI115"/>
    <mergeCell ref="C122:D122"/>
    <mergeCell ref="E122:AI122"/>
    <mergeCell ref="C123:D123"/>
    <mergeCell ref="C119:D119"/>
    <mergeCell ref="E119:AI119"/>
    <mergeCell ref="C120:D120"/>
    <mergeCell ref="E120:AI120"/>
    <mergeCell ref="C121:D121"/>
    <mergeCell ref="E121:AI121"/>
  </mergeCells>
  <conditionalFormatting sqref="AG5:AG19 AG27:AG41 AG48:AG62 AG69:AG83 AG90:AG104">
    <cfRule type="expression" dxfId="797" priority="328" stopIfTrue="1">
      <formula>AH5=0</formula>
    </cfRule>
  </conditionalFormatting>
  <conditionalFormatting sqref="B3 B25 B46 B67 B88">
    <cfRule type="cellIs" dxfId="796" priority="329" stopIfTrue="1" operator="equal">
      <formula>"jfo"</formula>
    </cfRule>
  </conditionalFormatting>
  <conditionalFormatting sqref="AF5:AF19 AF27:AF41 AF48:AF62 AF69:AF83 AF90:AF104">
    <cfRule type="expression" dxfId="795" priority="327" stopIfTrue="1">
      <formula>AH5=0</formula>
    </cfRule>
  </conditionalFormatting>
  <conditionalFormatting sqref="AF5:AF19 AF27:AF41 AF69:AF83 AF90:AF104">
    <cfRule type="expression" dxfId="794" priority="326" stopIfTrue="1">
      <formula>AND(B5&lt;&gt;0,AF5&lt;&gt;B5)</formula>
    </cfRule>
  </conditionalFormatting>
  <conditionalFormatting sqref="AF48:AF62">
    <cfRule type="expression" dxfId="793" priority="323" stopIfTrue="1">
      <formula>AND(48&lt;&gt;0,AF48&lt;&gt;B48)</formula>
    </cfRule>
  </conditionalFormatting>
  <conditionalFormatting sqref="G64:H64">
    <cfRule type="colorScale" priority="32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21:L21">
    <cfRule type="colorScale" priority="31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21:N21">
    <cfRule type="colorScale" priority="31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21:P21">
    <cfRule type="colorScale" priority="31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21:R21">
    <cfRule type="colorScale" priority="31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21:T21">
    <cfRule type="colorScale" priority="31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21:V21">
    <cfRule type="colorScale" priority="31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21:X21">
    <cfRule type="colorScale" priority="31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Y21:Z21">
    <cfRule type="colorScale" priority="31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AA21:AB21">
    <cfRule type="colorScale" priority="31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43:N43">
    <cfRule type="colorScale" priority="31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43:P43">
    <cfRule type="colorScale" priority="30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43:R43">
    <cfRule type="colorScale" priority="30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43:T43">
    <cfRule type="colorScale" priority="30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43:V43">
    <cfRule type="colorScale" priority="30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43:X43">
    <cfRule type="colorScale" priority="30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64:J64">
    <cfRule type="colorScale" priority="30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64:L64">
    <cfRule type="colorScale" priority="30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64:N64">
    <cfRule type="colorScale" priority="30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64:P64">
    <cfRule type="colorScale" priority="30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64:R64">
    <cfRule type="colorScale" priority="30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64:T64">
    <cfRule type="colorScale" priority="29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64:V64">
    <cfRule type="colorScale" priority="29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64:X64">
    <cfRule type="colorScale" priority="29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85:N85">
    <cfRule type="colorScale" priority="29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85:P85">
    <cfRule type="colorScale" priority="29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85:R85">
    <cfRule type="colorScale" priority="29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85:T85">
    <cfRule type="colorScale" priority="29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85:V85">
    <cfRule type="colorScale" priority="29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85:X85">
    <cfRule type="colorScale" priority="29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106:J106">
    <cfRule type="colorScale" priority="29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106:L106">
    <cfRule type="colorScale" priority="28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106:N106">
    <cfRule type="colorScale" priority="28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106:P106">
    <cfRule type="colorScale" priority="28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106:R106">
    <cfRule type="colorScale" priority="28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106:T106">
    <cfRule type="colorScale" priority="28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106:V106">
    <cfRule type="colorScale" priority="28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106:X106">
    <cfRule type="colorScale" priority="28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L20">
    <cfRule type="cellIs" dxfId="792" priority="268" operator="notEqual">
      <formula>"EPN0"</formula>
    </cfRule>
  </conditionalFormatting>
  <conditionalFormatting sqref="K20">
    <cfRule type="cellIs" dxfId="791" priority="264" operator="equal">
      <formula>"PR5"</formula>
    </cfRule>
    <cfRule type="cellIs" dxfId="790" priority="265" operator="equal">
      <formula>"PR4"</formula>
    </cfRule>
    <cfRule type="cellIs" dxfId="789" priority="266" operator="equal">
      <formula>"PR3"</formula>
    </cfRule>
    <cfRule type="cellIs" dxfId="788" priority="267" operator="equal">
      <formula>"PR2"</formula>
    </cfRule>
  </conditionalFormatting>
  <conditionalFormatting sqref="M20">
    <cfRule type="cellIs" dxfId="787" priority="260" operator="equal">
      <formula>"PR5"</formula>
    </cfRule>
    <cfRule type="cellIs" dxfId="786" priority="261" operator="equal">
      <formula>"PR4"</formula>
    </cfRule>
    <cfRule type="cellIs" dxfId="785" priority="262" operator="equal">
      <formula>"PR3"</formula>
    </cfRule>
    <cfRule type="cellIs" dxfId="784" priority="263" operator="equal">
      <formula>"PR2"</formula>
    </cfRule>
  </conditionalFormatting>
  <conditionalFormatting sqref="O20">
    <cfRule type="cellIs" dxfId="783" priority="256" operator="equal">
      <formula>"PR5"</formula>
    </cfRule>
    <cfRule type="cellIs" dxfId="782" priority="257" operator="equal">
      <formula>"PR4"</formula>
    </cfRule>
    <cfRule type="cellIs" dxfId="781" priority="258" operator="equal">
      <formula>"PR3"</formula>
    </cfRule>
    <cfRule type="cellIs" dxfId="780" priority="259" operator="equal">
      <formula>"PR2"</formula>
    </cfRule>
  </conditionalFormatting>
  <conditionalFormatting sqref="Q20">
    <cfRule type="cellIs" dxfId="779" priority="252" operator="equal">
      <formula>"PR5"</formula>
    </cfRule>
    <cfRule type="cellIs" dxfId="778" priority="253" operator="equal">
      <formula>"PR4"</formula>
    </cfRule>
    <cfRule type="cellIs" dxfId="777" priority="254" operator="equal">
      <formula>"PR3"</formula>
    </cfRule>
    <cfRule type="cellIs" dxfId="776" priority="255" operator="equal">
      <formula>"PR2"</formula>
    </cfRule>
  </conditionalFormatting>
  <conditionalFormatting sqref="S20">
    <cfRule type="cellIs" dxfId="775" priority="248" operator="equal">
      <formula>"PR5"</formula>
    </cfRule>
    <cfRule type="cellIs" dxfId="774" priority="249" operator="equal">
      <formula>"PR4"</formula>
    </cfRule>
    <cfRule type="cellIs" dxfId="773" priority="250" operator="equal">
      <formula>"PR3"</formula>
    </cfRule>
    <cfRule type="cellIs" dxfId="772" priority="251" operator="equal">
      <formula>"PR2"</formula>
    </cfRule>
  </conditionalFormatting>
  <conditionalFormatting sqref="U20">
    <cfRule type="cellIs" dxfId="771" priority="244" operator="equal">
      <formula>"PR5"</formula>
    </cfRule>
    <cfRule type="cellIs" dxfId="770" priority="245" operator="equal">
      <formula>"PR4"</formula>
    </cfRule>
    <cfRule type="cellIs" dxfId="769" priority="246" operator="equal">
      <formula>"PR3"</formula>
    </cfRule>
    <cfRule type="cellIs" dxfId="768" priority="247" operator="equal">
      <formula>"PR2"</formula>
    </cfRule>
  </conditionalFormatting>
  <conditionalFormatting sqref="W20">
    <cfRule type="cellIs" dxfId="767" priority="240" operator="equal">
      <formula>"PR5"</formula>
    </cfRule>
    <cfRule type="cellIs" dxfId="766" priority="241" operator="equal">
      <formula>"PR4"</formula>
    </cfRule>
    <cfRule type="cellIs" dxfId="765" priority="242" operator="equal">
      <formula>"PR3"</formula>
    </cfRule>
    <cfRule type="cellIs" dxfId="764" priority="243" operator="equal">
      <formula>"PR2"</formula>
    </cfRule>
  </conditionalFormatting>
  <conditionalFormatting sqref="Y20">
    <cfRule type="cellIs" dxfId="763" priority="236" operator="equal">
      <formula>"PR5"</formula>
    </cfRule>
    <cfRule type="cellIs" dxfId="762" priority="237" operator="equal">
      <formula>"PR4"</formula>
    </cfRule>
    <cfRule type="cellIs" dxfId="761" priority="238" operator="equal">
      <formula>"PR3"</formula>
    </cfRule>
    <cfRule type="cellIs" dxfId="760" priority="239" operator="equal">
      <formula>"PR2"</formula>
    </cfRule>
  </conditionalFormatting>
  <conditionalFormatting sqref="AA20">
    <cfRule type="cellIs" dxfId="759" priority="232" operator="equal">
      <formula>"PR5"</formula>
    </cfRule>
    <cfRule type="cellIs" dxfId="758" priority="233" operator="equal">
      <formula>"PR4"</formula>
    </cfRule>
    <cfRule type="cellIs" dxfId="757" priority="234" operator="equal">
      <formula>"PR3"</formula>
    </cfRule>
    <cfRule type="cellIs" dxfId="756" priority="235" operator="equal">
      <formula>"PR2"</formula>
    </cfRule>
  </conditionalFormatting>
  <conditionalFormatting sqref="N20">
    <cfRule type="cellIs" dxfId="755" priority="231" operator="notEqual">
      <formula>"EPN0"</formula>
    </cfRule>
  </conditionalFormatting>
  <conditionalFormatting sqref="P20">
    <cfRule type="cellIs" dxfId="754" priority="230" operator="notEqual">
      <formula>"EPN0"</formula>
    </cfRule>
  </conditionalFormatting>
  <conditionalFormatting sqref="R20">
    <cfRule type="cellIs" dxfId="753" priority="229" operator="notEqual">
      <formula>"EPN0"</formula>
    </cfRule>
  </conditionalFormatting>
  <conditionalFormatting sqref="T20">
    <cfRule type="cellIs" dxfId="752" priority="228" operator="notEqual">
      <formula>"EPN0"</formula>
    </cfRule>
  </conditionalFormatting>
  <conditionalFormatting sqref="V20">
    <cfRule type="cellIs" dxfId="751" priority="227" operator="notEqual">
      <formula>"EPN0"</formula>
    </cfRule>
  </conditionalFormatting>
  <conditionalFormatting sqref="X20">
    <cfRule type="cellIs" dxfId="750" priority="226" operator="notEqual">
      <formula>"EPN0"</formula>
    </cfRule>
  </conditionalFormatting>
  <conditionalFormatting sqref="Z20">
    <cfRule type="cellIs" dxfId="749" priority="225" operator="notEqual">
      <formula>"EPN0"</formula>
    </cfRule>
  </conditionalFormatting>
  <conditionalFormatting sqref="AB20">
    <cfRule type="cellIs" dxfId="748" priority="224" operator="notEqual">
      <formula>"EPN0"</formula>
    </cfRule>
  </conditionalFormatting>
  <conditionalFormatting sqref="N42">
    <cfRule type="cellIs" dxfId="747" priority="223" operator="notEqual">
      <formula>"EPN0"</formula>
    </cfRule>
  </conditionalFormatting>
  <conditionalFormatting sqref="M42">
    <cfRule type="cellIs" dxfId="746" priority="219" operator="equal">
      <formula>"PR5"</formula>
    </cfRule>
    <cfRule type="cellIs" dxfId="745" priority="220" operator="equal">
      <formula>"PR4"</formula>
    </cfRule>
    <cfRule type="cellIs" dxfId="744" priority="221" operator="equal">
      <formula>"PR3"</formula>
    </cfRule>
    <cfRule type="cellIs" dxfId="743" priority="222" operator="equal">
      <formula>"PR2"</formula>
    </cfRule>
  </conditionalFormatting>
  <conditionalFormatting sqref="O42">
    <cfRule type="cellIs" dxfId="742" priority="215" operator="equal">
      <formula>"PR5"</formula>
    </cfRule>
    <cfRule type="cellIs" dxfId="741" priority="216" operator="equal">
      <formula>"PR4"</formula>
    </cfRule>
    <cfRule type="cellIs" dxfId="740" priority="217" operator="equal">
      <formula>"PR3"</formula>
    </cfRule>
    <cfRule type="cellIs" dxfId="739" priority="218" operator="equal">
      <formula>"PR2"</formula>
    </cfRule>
  </conditionalFormatting>
  <conditionalFormatting sqref="Q42">
    <cfRule type="cellIs" dxfId="738" priority="211" operator="equal">
      <formula>"PR5"</formula>
    </cfRule>
    <cfRule type="cellIs" dxfId="737" priority="212" operator="equal">
      <formula>"PR4"</formula>
    </cfRule>
    <cfRule type="cellIs" dxfId="736" priority="213" operator="equal">
      <formula>"PR3"</formula>
    </cfRule>
    <cfRule type="cellIs" dxfId="735" priority="214" operator="equal">
      <formula>"PR2"</formula>
    </cfRule>
  </conditionalFormatting>
  <conditionalFormatting sqref="S42">
    <cfRule type="cellIs" dxfId="734" priority="207" operator="equal">
      <formula>"PR5"</formula>
    </cfRule>
    <cfRule type="cellIs" dxfId="733" priority="208" operator="equal">
      <formula>"PR4"</formula>
    </cfRule>
    <cfRule type="cellIs" dxfId="732" priority="209" operator="equal">
      <formula>"PR3"</formula>
    </cfRule>
    <cfRule type="cellIs" dxfId="731" priority="210" operator="equal">
      <formula>"PR2"</formula>
    </cfRule>
  </conditionalFormatting>
  <conditionalFormatting sqref="U42">
    <cfRule type="cellIs" dxfId="730" priority="203" operator="equal">
      <formula>"PR5"</formula>
    </cfRule>
    <cfRule type="cellIs" dxfId="729" priority="204" operator="equal">
      <formula>"PR4"</formula>
    </cfRule>
    <cfRule type="cellIs" dxfId="728" priority="205" operator="equal">
      <formula>"PR3"</formula>
    </cfRule>
    <cfRule type="cellIs" dxfId="727" priority="206" operator="equal">
      <formula>"PR2"</formula>
    </cfRule>
  </conditionalFormatting>
  <conditionalFormatting sqref="P42">
    <cfRule type="cellIs" dxfId="726" priority="202" operator="notEqual">
      <formula>"EPN0"</formula>
    </cfRule>
  </conditionalFormatting>
  <conditionalFormatting sqref="R42">
    <cfRule type="cellIs" dxfId="725" priority="201" operator="notEqual">
      <formula>"EPN0"</formula>
    </cfRule>
  </conditionalFormatting>
  <conditionalFormatting sqref="T42">
    <cfRule type="cellIs" dxfId="724" priority="200" operator="notEqual">
      <formula>"EPN0"</formula>
    </cfRule>
  </conditionalFormatting>
  <conditionalFormatting sqref="V42">
    <cfRule type="cellIs" dxfId="723" priority="199" operator="notEqual">
      <formula>"EPN0"</formula>
    </cfRule>
  </conditionalFormatting>
  <conditionalFormatting sqref="W42">
    <cfRule type="cellIs" dxfId="722" priority="195" operator="equal">
      <formula>"PR5"</formula>
    </cfRule>
    <cfRule type="cellIs" dxfId="721" priority="196" operator="equal">
      <formula>"PR4"</formula>
    </cfRule>
    <cfRule type="cellIs" dxfId="720" priority="197" operator="equal">
      <formula>"PR3"</formula>
    </cfRule>
    <cfRule type="cellIs" dxfId="719" priority="198" operator="equal">
      <formula>"PR2"</formula>
    </cfRule>
  </conditionalFormatting>
  <conditionalFormatting sqref="X42">
    <cfRule type="cellIs" dxfId="718" priority="194" operator="notEqual">
      <formula>"EPN0"</formula>
    </cfRule>
  </conditionalFormatting>
  <conditionalFormatting sqref="H63">
    <cfRule type="cellIs" dxfId="717" priority="193" operator="notEqual">
      <formula>"EPN0"</formula>
    </cfRule>
  </conditionalFormatting>
  <conditionalFormatting sqref="G63">
    <cfRule type="cellIs" dxfId="716" priority="189" operator="equal">
      <formula>"PR5"</formula>
    </cfRule>
    <cfRule type="cellIs" dxfId="715" priority="190" operator="equal">
      <formula>"PR4"</formula>
    </cfRule>
    <cfRule type="cellIs" dxfId="714" priority="191" operator="equal">
      <formula>"PR3"</formula>
    </cfRule>
    <cfRule type="cellIs" dxfId="713" priority="192" operator="equal">
      <formula>"PR2"</formula>
    </cfRule>
  </conditionalFormatting>
  <conditionalFormatting sqref="I63">
    <cfRule type="cellIs" dxfId="712" priority="185" operator="equal">
      <formula>"PR5"</formula>
    </cfRule>
    <cfRule type="cellIs" dxfId="711" priority="186" operator="equal">
      <formula>"PR4"</formula>
    </cfRule>
    <cfRule type="cellIs" dxfId="710" priority="187" operator="equal">
      <formula>"PR3"</formula>
    </cfRule>
    <cfRule type="cellIs" dxfId="709" priority="188" operator="equal">
      <formula>"PR2"</formula>
    </cfRule>
  </conditionalFormatting>
  <conditionalFormatting sqref="K63">
    <cfRule type="cellIs" dxfId="708" priority="181" operator="equal">
      <formula>"PR5"</formula>
    </cfRule>
    <cfRule type="cellIs" dxfId="707" priority="182" operator="equal">
      <formula>"PR4"</formula>
    </cfRule>
    <cfRule type="cellIs" dxfId="706" priority="183" operator="equal">
      <formula>"PR3"</formula>
    </cfRule>
    <cfRule type="cellIs" dxfId="705" priority="184" operator="equal">
      <formula>"PR2"</formula>
    </cfRule>
  </conditionalFormatting>
  <conditionalFormatting sqref="M63">
    <cfRule type="cellIs" dxfId="704" priority="177" operator="equal">
      <formula>"PR5"</formula>
    </cfRule>
    <cfRule type="cellIs" dxfId="703" priority="178" operator="equal">
      <formula>"PR4"</formula>
    </cfRule>
    <cfRule type="cellIs" dxfId="702" priority="179" operator="equal">
      <formula>"PR3"</formula>
    </cfRule>
    <cfRule type="cellIs" dxfId="701" priority="180" operator="equal">
      <formula>"PR2"</formula>
    </cfRule>
  </conditionalFormatting>
  <conditionalFormatting sqref="O63">
    <cfRule type="cellIs" dxfId="700" priority="173" operator="equal">
      <formula>"PR5"</formula>
    </cfRule>
    <cfRule type="cellIs" dxfId="699" priority="174" operator="equal">
      <formula>"PR4"</formula>
    </cfRule>
    <cfRule type="cellIs" dxfId="698" priority="175" operator="equal">
      <formula>"PR3"</formula>
    </cfRule>
    <cfRule type="cellIs" dxfId="697" priority="176" operator="equal">
      <formula>"PR2"</formula>
    </cfRule>
  </conditionalFormatting>
  <conditionalFormatting sqref="Q63">
    <cfRule type="cellIs" dxfId="696" priority="169" operator="equal">
      <formula>"PR5"</formula>
    </cfRule>
    <cfRule type="cellIs" dxfId="695" priority="170" operator="equal">
      <formula>"PR4"</formula>
    </cfRule>
    <cfRule type="cellIs" dxfId="694" priority="171" operator="equal">
      <formula>"PR3"</formula>
    </cfRule>
    <cfRule type="cellIs" dxfId="693" priority="172" operator="equal">
      <formula>"PR2"</formula>
    </cfRule>
  </conditionalFormatting>
  <conditionalFormatting sqref="S63">
    <cfRule type="cellIs" dxfId="692" priority="165" operator="equal">
      <formula>"PR5"</formula>
    </cfRule>
    <cfRule type="cellIs" dxfId="691" priority="166" operator="equal">
      <formula>"PR4"</formula>
    </cfRule>
    <cfRule type="cellIs" dxfId="690" priority="167" operator="equal">
      <formula>"PR3"</formula>
    </cfRule>
    <cfRule type="cellIs" dxfId="689" priority="168" operator="equal">
      <formula>"PR2"</formula>
    </cfRule>
  </conditionalFormatting>
  <conditionalFormatting sqref="U63">
    <cfRule type="cellIs" dxfId="688" priority="161" operator="equal">
      <formula>"PR5"</formula>
    </cfRule>
    <cfRule type="cellIs" dxfId="687" priority="162" operator="equal">
      <formula>"PR4"</formula>
    </cfRule>
    <cfRule type="cellIs" dxfId="686" priority="163" operator="equal">
      <formula>"PR3"</formula>
    </cfRule>
    <cfRule type="cellIs" dxfId="685" priority="164" operator="equal">
      <formula>"PR2"</formula>
    </cfRule>
  </conditionalFormatting>
  <conditionalFormatting sqref="W63">
    <cfRule type="cellIs" dxfId="684" priority="157" operator="equal">
      <formula>"PR5"</formula>
    </cfRule>
    <cfRule type="cellIs" dxfId="683" priority="158" operator="equal">
      <formula>"PR4"</formula>
    </cfRule>
    <cfRule type="cellIs" dxfId="682" priority="159" operator="equal">
      <formula>"PR3"</formula>
    </cfRule>
    <cfRule type="cellIs" dxfId="681" priority="160" operator="equal">
      <formula>"PR2"</formula>
    </cfRule>
  </conditionalFormatting>
  <conditionalFormatting sqref="J63">
    <cfRule type="cellIs" dxfId="680" priority="156" operator="notEqual">
      <formula>"EPN0"</formula>
    </cfRule>
  </conditionalFormatting>
  <conditionalFormatting sqref="L63">
    <cfRule type="cellIs" dxfId="679" priority="155" operator="notEqual">
      <formula>"EPN0"</formula>
    </cfRule>
  </conditionalFormatting>
  <conditionalFormatting sqref="N63">
    <cfRule type="cellIs" dxfId="678" priority="154" operator="notEqual">
      <formula>"EPN0"</formula>
    </cfRule>
  </conditionalFormatting>
  <conditionalFormatting sqref="P63">
    <cfRule type="cellIs" dxfId="677" priority="153" operator="notEqual">
      <formula>"EPN0"</formula>
    </cfRule>
  </conditionalFormatting>
  <conditionalFormatting sqref="R63">
    <cfRule type="cellIs" dxfId="676" priority="152" operator="notEqual">
      <formula>"EPN0"</formula>
    </cfRule>
  </conditionalFormatting>
  <conditionalFormatting sqref="T63">
    <cfRule type="cellIs" dxfId="675" priority="151" operator="notEqual">
      <formula>"EPN0"</formula>
    </cfRule>
  </conditionalFormatting>
  <conditionalFormatting sqref="V63">
    <cfRule type="cellIs" dxfId="674" priority="150" operator="notEqual">
      <formula>"EPN0"</formula>
    </cfRule>
  </conditionalFormatting>
  <conditionalFormatting sqref="X63">
    <cfRule type="cellIs" dxfId="673" priority="149" operator="notEqual">
      <formula>"EPN0"</formula>
    </cfRule>
  </conditionalFormatting>
  <conditionalFormatting sqref="N84">
    <cfRule type="cellIs" dxfId="672" priority="148" operator="notEqual">
      <formula>"EPN0"</formula>
    </cfRule>
  </conditionalFormatting>
  <conditionalFormatting sqref="M84">
    <cfRule type="cellIs" dxfId="671" priority="144" operator="equal">
      <formula>"PR5"</formula>
    </cfRule>
    <cfRule type="cellIs" dxfId="670" priority="145" operator="equal">
      <formula>"PR4"</formula>
    </cfRule>
    <cfRule type="cellIs" dxfId="669" priority="146" operator="equal">
      <formula>"PR3"</formula>
    </cfRule>
    <cfRule type="cellIs" dxfId="668" priority="147" operator="equal">
      <formula>"PR2"</formula>
    </cfRule>
  </conditionalFormatting>
  <conditionalFormatting sqref="O84">
    <cfRule type="cellIs" dxfId="667" priority="140" operator="equal">
      <formula>"PR5"</formula>
    </cfRule>
    <cfRule type="cellIs" dxfId="666" priority="141" operator="equal">
      <formula>"PR4"</formula>
    </cfRule>
    <cfRule type="cellIs" dxfId="665" priority="142" operator="equal">
      <formula>"PR3"</formula>
    </cfRule>
    <cfRule type="cellIs" dxfId="664" priority="143" operator="equal">
      <formula>"PR2"</formula>
    </cfRule>
  </conditionalFormatting>
  <conditionalFormatting sqref="Q84">
    <cfRule type="cellIs" dxfId="663" priority="136" operator="equal">
      <formula>"PR5"</formula>
    </cfRule>
    <cfRule type="cellIs" dxfId="662" priority="137" operator="equal">
      <formula>"PR4"</formula>
    </cfRule>
    <cfRule type="cellIs" dxfId="661" priority="138" operator="equal">
      <formula>"PR3"</formula>
    </cfRule>
    <cfRule type="cellIs" dxfId="660" priority="139" operator="equal">
      <formula>"PR2"</formula>
    </cfRule>
  </conditionalFormatting>
  <conditionalFormatting sqref="S84">
    <cfRule type="cellIs" dxfId="659" priority="132" operator="equal">
      <formula>"PR5"</formula>
    </cfRule>
    <cfRule type="cellIs" dxfId="658" priority="133" operator="equal">
      <formula>"PR4"</formula>
    </cfRule>
    <cfRule type="cellIs" dxfId="657" priority="134" operator="equal">
      <formula>"PR3"</formula>
    </cfRule>
    <cfRule type="cellIs" dxfId="656" priority="135" operator="equal">
      <formula>"PR2"</formula>
    </cfRule>
  </conditionalFormatting>
  <conditionalFormatting sqref="U84">
    <cfRule type="cellIs" dxfId="655" priority="128" operator="equal">
      <formula>"PR5"</formula>
    </cfRule>
    <cfRule type="cellIs" dxfId="654" priority="129" operator="equal">
      <formula>"PR4"</formula>
    </cfRule>
    <cfRule type="cellIs" dxfId="653" priority="130" operator="equal">
      <formula>"PR3"</formula>
    </cfRule>
    <cfRule type="cellIs" dxfId="652" priority="131" operator="equal">
      <formula>"PR2"</formula>
    </cfRule>
  </conditionalFormatting>
  <conditionalFormatting sqref="P84">
    <cfRule type="cellIs" dxfId="651" priority="127" operator="notEqual">
      <formula>"EPN0"</formula>
    </cfRule>
  </conditionalFormatting>
  <conditionalFormatting sqref="R84">
    <cfRule type="cellIs" dxfId="650" priority="126" operator="notEqual">
      <formula>"EPN0"</formula>
    </cfRule>
  </conditionalFormatting>
  <conditionalFormatting sqref="T84">
    <cfRule type="cellIs" dxfId="649" priority="125" operator="notEqual">
      <formula>"EPN0"</formula>
    </cfRule>
  </conditionalFormatting>
  <conditionalFormatting sqref="V84">
    <cfRule type="cellIs" dxfId="648" priority="124" operator="notEqual">
      <formula>"EPN0"</formula>
    </cfRule>
  </conditionalFormatting>
  <conditionalFormatting sqref="W84">
    <cfRule type="cellIs" dxfId="647" priority="120" operator="equal">
      <formula>"PR5"</formula>
    </cfRule>
    <cfRule type="cellIs" dxfId="646" priority="121" operator="equal">
      <formula>"PR4"</formula>
    </cfRule>
    <cfRule type="cellIs" dxfId="645" priority="122" operator="equal">
      <formula>"PR3"</formula>
    </cfRule>
    <cfRule type="cellIs" dxfId="644" priority="123" operator="equal">
      <formula>"PR2"</formula>
    </cfRule>
  </conditionalFormatting>
  <conditionalFormatting sqref="X84">
    <cfRule type="cellIs" dxfId="643" priority="119" operator="notEqual">
      <formula>"EPN0"</formula>
    </cfRule>
  </conditionalFormatting>
  <conditionalFormatting sqref="J105">
    <cfRule type="cellIs" dxfId="642" priority="118" operator="notEqual">
      <formula>"EPN0"</formula>
    </cfRule>
  </conditionalFormatting>
  <conditionalFormatting sqref="I105">
    <cfRule type="cellIs" dxfId="641" priority="114" operator="equal">
      <formula>"PR5"</formula>
    </cfRule>
    <cfRule type="cellIs" dxfId="640" priority="115" operator="equal">
      <formula>"PR4"</formula>
    </cfRule>
    <cfRule type="cellIs" dxfId="639" priority="116" operator="equal">
      <formula>"PR3"</formula>
    </cfRule>
    <cfRule type="cellIs" dxfId="638" priority="117" operator="equal">
      <formula>"PR2"</formula>
    </cfRule>
  </conditionalFormatting>
  <conditionalFormatting sqref="K105">
    <cfRule type="cellIs" dxfId="637" priority="110" operator="equal">
      <formula>"PR5"</formula>
    </cfRule>
    <cfRule type="cellIs" dxfId="636" priority="111" operator="equal">
      <formula>"PR4"</formula>
    </cfRule>
    <cfRule type="cellIs" dxfId="635" priority="112" operator="equal">
      <formula>"PR3"</formula>
    </cfRule>
    <cfRule type="cellIs" dxfId="634" priority="113" operator="equal">
      <formula>"PR2"</formula>
    </cfRule>
  </conditionalFormatting>
  <conditionalFormatting sqref="L105">
    <cfRule type="cellIs" dxfId="633" priority="109" operator="notEqual">
      <formula>"EPN0"</formula>
    </cfRule>
  </conditionalFormatting>
  <conditionalFormatting sqref="N105">
    <cfRule type="cellIs" dxfId="632" priority="108" operator="notEqual">
      <formula>"EPN0"</formula>
    </cfRule>
  </conditionalFormatting>
  <conditionalFormatting sqref="M105">
    <cfRule type="cellIs" dxfId="631" priority="104" operator="equal">
      <formula>"PR5"</formula>
    </cfRule>
    <cfRule type="cellIs" dxfId="630" priority="105" operator="equal">
      <formula>"PR4"</formula>
    </cfRule>
    <cfRule type="cellIs" dxfId="629" priority="106" operator="equal">
      <formula>"PR3"</formula>
    </cfRule>
    <cfRule type="cellIs" dxfId="628" priority="107" operator="equal">
      <formula>"PR2"</formula>
    </cfRule>
  </conditionalFormatting>
  <conditionalFormatting sqref="O105">
    <cfRule type="cellIs" dxfId="627" priority="100" operator="equal">
      <formula>"PR5"</formula>
    </cfRule>
    <cfRule type="cellIs" dxfId="626" priority="101" operator="equal">
      <formula>"PR4"</formula>
    </cfRule>
    <cfRule type="cellIs" dxfId="625" priority="102" operator="equal">
      <formula>"PR3"</formula>
    </cfRule>
    <cfRule type="cellIs" dxfId="624" priority="103" operator="equal">
      <formula>"PR2"</formula>
    </cfRule>
  </conditionalFormatting>
  <conditionalFormatting sqref="Q105">
    <cfRule type="cellIs" dxfId="623" priority="96" operator="equal">
      <formula>"PR5"</formula>
    </cfRule>
    <cfRule type="cellIs" dxfId="622" priority="97" operator="equal">
      <formula>"PR4"</formula>
    </cfRule>
    <cfRule type="cellIs" dxfId="621" priority="98" operator="equal">
      <formula>"PR3"</formula>
    </cfRule>
    <cfRule type="cellIs" dxfId="620" priority="99" operator="equal">
      <formula>"PR2"</formula>
    </cfRule>
  </conditionalFormatting>
  <conditionalFormatting sqref="S105">
    <cfRule type="cellIs" dxfId="619" priority="92" operator="equal">
      <formula>"PR5"</formula>
    </cfRule>
    <cfRule type="cellIs" dxfId="618" priority="93" operator="equal">
      <formula>"PR4"</formula>
    </cfRule>
    <cfRule type="cellIs" dxfId="617" priority="94" operator="equal">
      <formula>"PR3"</formula>
    </cfRule>
    <cfRule type="cellIs" dxfId="616" priority="95" operator="equal">
      <formula>"PR2"</formula>
    </cfRule>
  </conditionalFormatting>
  <conditionalFormatting sqref="U105">
    <cfRule type="cellIs" dxfId="615" priority="88" operator="equal">
      <formula>"PR5"</formula>
    </cfRule>
    <cfRule type="cellIs" dxfId="614" priority="89" operator="equal">
      <formula>"PR4"</formula>
    </cfRule>
    <cfRule type="cellIs" dxfId="613" priority="90" operator="equal">
      <formula>"PR3"</formula>
    </cfRule>
    <cfRule type="cellIs" dxfId="612" priority="91" operator="equal">
      <formula>"PR2"</formula>
    </cfRule>
  </conditionalFormatting>
  <conditionalFormatting sqref="P105">
    <cfRule type="cellIs" dxfId="611" priority="87" operator="notEqual">
      <formula>"EPN0"</formula>
    </cfRule>
  </conditionalFormatting>
  <conditionalFormatting sqref="R105">
    <cfRule type="cellIs" dxfId="610" priority="86" operator="notEqual">
      <formula>"EPN0"</formula>
    </cfRule>
  </conditionalFormatting>
  <conditionalFormatting sqref="T105">
    <cfRule type="cellIs" dxfId="609" priority="85" operator="notEqual">
      <formula>"EPN0"</formula>
    </cfRule>
  </conditionalFormatting>
  <conditionalFormatting sqref="V105">
    <cfRule type="cellIs" dxfId="608" priority="84" operator="notEqual">
      <formula>"EPN0"</formula>
    </cfRule>
  </conditionalFormatting>
  <conditionalFormatting sqref="W105">
    <cfRule type="cellIs" dxfId="607" priority="80" operator="equal">
      <formula>"PR5"</formula>
    </cfRule>
    <cfRule type="cellIs" dxfId="606" priority="81" operator="equal">
      <formula>"PR4"</formula>
    </cfRule>
    <cfRule type="cellIs" dxfId="605" priority="82" operator="equal">
      <formula>"PR3"</formula>
    </cfRule>
    <cfRule type="cellIs" dxfId="604" priority="83" operator="equal">
      <formula>"PR2"</formula>
    </cfRule>
  </conditionalFormatting>
  <conditionalFormatting sqref="X105">
    <cfRule type="cellIs" dxfId="603" priority="79" operator="notEqual">
      <formula>"EPN0"</formula>
    </cfRule>
  </conditionalFormatting>
  <conditionalFormatting sqref="AE5:AE14 AE27:AE36 AE48:AE57 AE69:AE78 AE90:AE99 AE16:AE19 AE38:AE41 AE59:AE62 AE80:AE83 AE101:AE104">
    <cfRule type="cellIs" dxfId="602" priority="269" operator="greaterThanOrEqual">
      <formula>2</formula>
    </cfRule>
    <cfRule type="cellIs" dxfId="601" priority="270" operator="lessThan">
      <formula>2</formula>
    </cfRule>
  </conditionalFormatting>
  <conditionalFormatting sqref="C112:D120 D69:X69 M27:AD27 M29:AD29 W28:AD28 M31:AD32 Y30:AD30 M35:AD37 Y33:AD34 M39:AD41 Y38:AD38 D71:X71 D70:Z70 D72:Z72 D73:X74 D77:X78 D75:Z76 D81:X83 E27:H41 AA69:AD83 D90:AD104 E5:AD19 E48:AD62 D79:Z80">
    <cfRule type="cellIs" dxfId="600" priority="271" operator="equal">
      <formula>"d"</formula>
    </cfRule>
    <cfRule type="cellIs" dxfId="599" priority="272" operator="equal">
      <formula>9</formula>
    </cfRule>
    <cfRule type="cellIs" dxfId="598" priority="273" operator="equal">
      <formula>8</formula>
    </cfRule>
    <cfRule type="cellIs" dxfId="597" priority="274" operator="equal">
      <formula>7</formula>
    </cfRule>
    <cfRule type="cellIs" dxfId="596" priority="275" operator="equal">
      <formula>6</formula>
    </cfRule>
    <cfRule type="cellIs" dxfId="595" priority="276" operator="equal">
      <formula>5</formula>
    </cfRule>
    <cfRule type="cellIs" dxfId="594" priority="277" operator="equal">
      <formula>4</formula>
    </cfRule>
    <cfRule type="cellIs" dxfId="593" priority="278" operator="equal">
      <formula>3</formula>
    </cfRule>
    <cfRule type="cellIs" dxfId="592" priority="279" operator="equal">
      <formula>2</formula>
    </cfRule>
    <cfRule type="cellIs" dxfId="591" priority="280" operator="equal">
      <formula>1</formula>
    </cfRule>
  </conditionalFormatting>
  <conditionalFormatting sqref="C121:D122">
    <cfRule type="cellIs" dxfId="590" priority="69" operator="equal">
      <formula>"d"</formula>
    </cfRule>
    <cfRule type="cellIs" dxfId="589" priority="70" operator="equal">
      <formula>9</formula>
    </cfRule>
    <cfRule type="cellIs" dxfId="588" priority="71" operator="equal">
      <formula>8</formula>
    </cfRule>
    <cfRule type="cellIs" dxfId="587" priority="72" operator="equal">
      <formula>7</formula>
    </cfRule>
    <cfRule type="cellIs" dxfId="586" priority="73" operator="equal">
      <formula>6</formula>
    </cfRule>
    <cfRule type="cellIs" dxfId="585" priority="74" operator="equal">
      <formula>5</formula>
    </cfRule>
    <cfRule type="cellIs" dxfId="584" priority="75" operator="equal">
      <formula>4</formula>
    </cfRule>
    <cfRule type="cellIs" dxfId="583" priority="76" operator="equal">
      <formula>3</formula>
    </cfRule>
    <cfRule type="cellIs" dxfId="582" priority="77" operator="equal">
      <formula>2</formula>
    </cfRule>
    <cfRule type="cellIs" dxfId="581" priority="78" operator="equal">
      <formula>1</formula>
    </cfRule>
  </conditionalFormatting>
  <conditionalFormatting sqref="C112:D122 D69:X69 M27:AD27 M29:AD29 W28:AD28 M31:AD32 Y30:AD30 M35:AD37 Y33:AD34 M39:AD41 Y38:AD38 D71:X71 D70:Z70 D72:Z72 D73:X74 D77:X78 D75:Z76 D81:X83 D27:H41 AA69:AD83 E90:AD104 D5:AD19 D48:AD62 D79:Z80">
    <cfRule type="cellIs" dxfId="580" priority="68" operator="equal">
      <formula>"t"</formula>
    </cfRule>
  </conditionalFormatting>
  <conditionalFormatting sqref="C5:C19 C27:C41 C48:C62 C69:C83 C90:C104">
    <cfRule type="cellIs" dxfId="579" priority="67" operator="equal">
      <formula>"abs"</formula>
    </cfRule>
  </conditionalFormatting>
  <conditionalFormatting sqref="Y85:Z85">
    <cfRule type="colorScale" priority="5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Y84">
    <cfRule type="cellIs" dxfId="578" priority="51" operator="equal">
      <formula>"PR5"</formula>
    </cfRule>
    <cfRule type="cellIs" dxfId="577" priority="52" operator="equal">
      <formula>"PR4"</formula>
    </cfRule>
    <cfRule type="cellIs" dxfId="576" priority="53" operator="equal">
      <formula>"PR3"</formula>
    </cfRule>
    <cfRule type="cellIs" dxfId="575" priority="54" operator="equal">
      <formula>"PR2"</formula>
    </cfRule>
  </conditionalFormatting>
  <conditionalFormatting sqref="Z84">
    <cfRule type="cellIs" dxfId="574" priority="50" operator="notEqual">
      <formula>"EPN0"</formula>
    </cfRule>
  </conditionalFormatting>
  <conditionalFormatting sqref="Y69:Z69 Y71:Z71 Y73:Z74 Y77:Z78 Y81:Z83">
    <cfRule type="cellIs" dxfId="573" priority="40" operator="equal">
      <formula>"d"</formula>
    </cfRule>
    <cfRule type="cellIs" dxfId="572" priority="41" operator="equal">
      <formula>9</formula>
    </cfRule>
    <cfRule type="cellIs" dxfId="571" priority="42" operator="equal">
      <formula>8</formula>
    </cfRule>
    <cfRule type="cellIs" dxfId="570" priority="43" operator="equal">
      <formula>7</formula>
    </cfRule>
    <cfRule type="cellIs" dxfId="569" priority="44" operator="equal">
      <formula>6</formula>
    </cfRule>
    <cfRule type="cellIs" dxfId="568" priority="45" operator="equal">
      <formula>5</formula>
    </cfRule>
    <cfRule type="cellIs" dxfId="567" priority="46" operator="equal">
      <formula>4</formula>
    </cfRule>
    <cfRule type="cellIs" dxfId="566" priority="47" operator="equal">
      <formula>3</formula>
    </cfRule>
    <cfRule type="cellIs" dxfId="565" priority="48" operator="equal">
      <formula>2</formula>
    </cfRule>
    <cfRule type="cellIs" dxfId="564" priority="49" operator="equal">
      <formula>1</formula>
    </cfRule>
  </conditionalFormatting>
  <conditionalFormatting sqref="Y69:Z69 Y71:Z71 Y73:Z74 Y77:Z78 Y81:Z83">
    <cfRule type="cellIs" dxfId="563" priority="39" operator="equal">
      <formula>"t"</formula>
    </cfRule>
  </conditionalFormatting>
  <conditionalFormatting sqref="I43:J43">
    <cfRule type="colorScale" priority="3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43:L43">
    <cfRule type="colorScale" priority="3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42">
    <cfRule type="cellIs" dxfId="562" priority="23" operator="equal">
      <formula>"PR5"</formula>
    </cfRule>
    <cfRule type="cellIs" dxfId="561" priority="24" operator="equal">
      <formula>"PR4"</formula>
    </cfRule>
    <cfRule type="cellIs" dxfId="560" priority="25" operator="equal">
      <formula>"PR3"</formula>
    </cfRule>
    <cfRule type="cellIs" dxfId="559" priority="26" operator="equal">
      <formula>"PR2"</formula>
    </cfRule>
  </conditionalFormatting>
  <conditionalFormatting sqref="K42">
    <cfRule type="cellIs" dxfId="558" priority="19" operator="equal">
      <formula>"PR5"</formula>
    </cfRule>
    <cfRule type="cellIs" dxfId="557" priority="20" operator="equal">
      <formula>"PR4"</formula>
    </cfRule>
    <cfRule type="cellIs" dxfId="556" priority="21" operator="equal">
      <formula>"PR3"</formula>
    </cfRule>
    <cfRule type="cellIs" dxfId="555" priority="22" operator="equal">
      <formula>"PR2"</formula>
    </cfRule>
  </conditionalFormatting>
  <conditionalFormatting sqref="J42">
    <cfRule type="cellIs" dxfId="554" priority="18" operator="notEqual">
      <formula>"EPN0"</formula>
    </cfRule>
  </conditionalFormatting>
  <conditionalFormatting sqref="L42">
    <cfRule type="cellIs" dxfId="553" priority="17" operator="notEqual">
      <formula>"EPN0"</formula>
    </cfRule>
  </conditionalFormatting>
  <conditionalFormatting sqref="I27:L27 I29:L29 I28:V28 I30:X30 I31:L32 I35:L37 I33:X34 I39:L41 I38:X38">
    <cfRule type="cellIs" dxfId="552" priority="27" operator="equal">
      <formula>"d"</formula>
    </cfRule>
    <cfRule type="cellIs" dxfId="551" priority="28" operator="equal">
      <formula>9</formula>
    </cfRule>
    <cfRule type="cellIs" dxfId="550" priority="29" operator="equal">
      <formula>8</formula>
    </cfRule>
    <cfRule type="cellIs" dxfId="549" priority="30" operator="equal">
      <formula>7</formula>
    </cfRule>
    <cfRule type="cellIs" dxfId="548" priority="31" operator="equal">
      <formula>6</formula>
    </cfRule>
    <cfRule type="cellIs" dxfId="547" priority="32" operator="equal">
      <formula>5</formula>
    </cfRule>
    <cfRule type="cellIs" dxfId="546" priority="33" operator="equal">
      <formula>4</formula>
    </cfRule>
    <cfRule type="cellIs" dxfId="545" priority="34" operator="equal">
      <formula>3</formula>
    </cfRule>
    <cfRule type="cellIs" dxfId="544" priority="35" operator="equal">
      <formula>2</formula>
    </cfRule>
    <cfRule type="cellIs" dxfId="543" priority="36" operator="equal">
      <formula>1</formula>
    </cfRule>
  </conditionalFormatting>
  <conditionalFormatting sqref="I27:L27 I29:L29 I28:V28 I30:X30 I31:L32 I35:L37 I33:X34 I39:L41 I38:X38">
    <cfRule type="cellIs" dxfId="542" priority="16" operator="equal">
      <formula>"t"</formula>
    </cfRule>
  </conditionalFormatting>
  <conditionalFormatting sqref="AH90:AH99 AH69:AH78 AH48:AH57 AH27:AH36 AH5:AH14 AH16:AH19 AH38:AH41 AH59:AH62 AH80:AH83 AH101:AH104">
    <cfRule type="colorScale" priority="389">
      <colorScale>
        <cfvo type="num" val="1"/>
        <cfvo type="max"/>
        <color theme="6"/>
        <color theme="9"/>
      </colorScale>
    </cfRule>
  </conditionalFormatting>
  <conditionalFormatting sqref="AI90:AI104 AI69:AI83 AI48:AI62 AI27:AI41 AI5:AI19">
    <cfRule type="colorScale" priority="395">
      <colorScale>
        <cfvo type="num" val="1"/>
        <cfvo type="max"/>
        <color theme="6"/>
        <color theme="9"/>
      </colorScale>
    </cfRule>
  </conditionalFormatting>
  <conditionalFormatting sqref="AH15">
    <cfRule type="colorScale" priority="15">
      <colorScale>
        <cfvo type="num" val="1"/>
        <cfvo type="max"/>
        <color theme="6"/>
        <color theme="9"/>
      </colorScale>
    </cfRule>
  </conditionalFormatting>
  <conditionalFormatting sqref="AH37">
    <cfRule type="colorScale" priority="14">
      <colorScale>
        <cfvo type="num" val="1"/>
        <cfvo type="max"/>
        <color theme="6"/>
        <color theme="9"/>
      </colorScale>
    </cfRule>
  </conditionalFormatting>
  <conditionalFormatting sqref="AH58">
    <cfRule type="colorScale" priority="13">
      <colorScale>
        <cfvo type="num" val="1"/>
        <cfvo type="max"/>
        <color theme="6"/>
        <color theme="9"/>
      </colorScale>
    </cfRule>
  </conditionalFormatting>
  <conditionalFormatting sqref="AH79">
    <cfRule type="colorScale" priority="12">
      <colorScale>
        <cfvo type="num" val="1"/>
        <cfvo type="max"/>
        <color theme="6"/>
        <color theme="9"/>
      </colorScale>
    </cfRule>
  </conditionalFormatting>
  <conditionalFormatting sqref="AH100">
    <cfRule type="colorScale" priority="11">
      <colorScale>
        <cfvo type="num" val="1"/>
        <cfvo type="max"/>
        <color theme="6"/>
        <color theme="9"/>
      </colorScale>
    </cfRule>
  </conditionalFormatting>
  <conditionalFormatting sqref="AE15">
    <cfRule type="cellIs" dxfId="541" priority="9" operator="greaterThanOrEqual">
      <formula>2</formula>
    </cfRule>
    <cfRule type="cellIs" dxfId="540" priority="10" operator="lessThan">
      <formula>2</formula>
    </cfRule>
  </conditionalFormatting>
  <conditionalFormatting sqref="AE37">
    <cfRule type="cellIs" dxfId="539" priority="7" operator="greaterThanOrEqual">
      <formula>2</formula>
    </cfRule>
    <cfRule type="cellIs" dxfId="538" priority="8" operator="lessThan">
      <formula>2</formula>
    </cfRule>
  </conditionalFormatting>
  <conditionalFormatting sqref="AE58">
    <cfRule type="cellIs" dxfId="537" priority="5" operator="greaterThanOrEqual">
      <formula>2</formula>
    </cfRule>
    <cfRule type="cellIs" dxfId="536" priority="6" operator="lessThan">
      <formula>2</formula>
    </cfRule>
  </conditionalFormatting>
  <conditionalFormatting sqref="AE79">
    <cfRule type="cellIs" dxfId="535" priority="3" operator="greaterThanOrEqual">
      <formula>2</formula>
    </cfRule>
    <cfRule type="cellIs" dxfId="534" priority="4" operator="lessThan">
      <formula>2</formula>
    </cfRule>
  </conditionalFormatting>
  <conditionalFormatting sqref="AE100">
    <cfRule type="cellIs" dxfId="533" priority="1" operator="greaterThanOrEqual">
      <formula>2</formula>
    </cfRule>
    <cfRule type="cellIs" dxfId="532" priority="2" operator="lessThan">
      <formula>2</formula>
    </cfRule>
  </conditionalFormatting>
  <printOptions horizontalCentered="1" verticalCentered="1"/>
  <pageMargins left="0" right="0" top="0" bottom="0" header="0" footer="0"/>
  <pageSetup paperSize="9" scale="50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M123"/>
  <sheetViews>
    <sheetView topLeftCell="B61" zoomScale="75" zoomScaleNormal="75" workbookViewId="0">
      <selection activeCell="AA82" sqref="AA82"/>
    </sheetView>
  </sheetViews>
  <sheetFormatPr baseColWidth="10" defaultColWidth="11.42578125" defaultRowHeight="12.75" x14ac:dyDescent="0.2"/>
  <cols>
    <col min="1" max="1" width="4.28515625" style="35" hidden="1" customWidth="1"/>
    <col min="2" max="2" width="7.28515625" style="35" customWidth="1"/>
    <col min="3" max="5" width="4.28515625" style="35" customWidth="1"/>
    <col min="6" max="6" width="4.7109375" style="35" customWidth="1"/>
    <col min="7" max="12" width="5.5703125" style="35" customWidth="1"/>
    <col min="13" max="24" width="7.28515625" style="35" customWidth="1"/>
    <col min="25" max="28" width="5.5703125" style="35" customWidth="1"/>
    <col min="29" max="31" width="1.7109375" style="35" customWidth="1"/>
    <col min="32" max="32" width="13.5703125" style="35" customWidth="1"/>
    <col min="33" max="33" width="2.28515625" style="35" customWidth="1"/>
    <col min="34" max="34" width="8" style="35" customWidth="1"/>
    <col min="35" max="35" width="9" style="35" customWidth="1"/>
    <col min="36" max="16384" width="11.42578125" style="35"/>
  </cols>
  <sheetData>
    <row r="1" spans="1:39" ht="31.5" customHeight="1" thickBot="1" x14ac:dyDescent="0.25">
      <c r="B1" s="36" t="s">
        <v>22</v>
      </c>
      <c r="C1" s="121"/>
      <c r="D1" s="121"/>
      <c r="E1" s="121"/>
      <c r="F1" s="121"/>
      <c r="G1" s="121"/>
      <c r="H1" s="130">
        <v>34</v>
      </c>
      <c r="I1" s="130"/>
      <c r="J1" s="130"/>
      <c r="K1" s="121"/>
      <c r="L1" s="121"/>
      <c r="M1" s="131" t="s">
        <v>24</v>
      </c>
      <c r="N1" s="131"/>
      <c r="O1" s="132">
        <v>43696</v>
      </c>
      <c r="P1" s="132"/>
      <c r="Q1" s="132"/>
      <c r="R1" s="132"/>
      <c r="S1" s="133" t="s">
        <v>25</v>
      </c>
      <c r="T1" s="133"/>
      <c r="U1" s="134">
        <v>43701</v>
      </c>
      <c r="V1" s="134"/>
      <c r="W1" s="134"/>
      <c r="X1" s="134"/>
      <c r="Y1" s="134"/>
      <c r="Z1" s="38">
        <f>O1</f>
        <v>43696</v>
      </c>
      <c r="AA1" s="39">
        <f>U1</f>
        <v>43701</v>
      </c>
      <c r="AB1" s="40">
        <f>I1</f>
        <v>0</v>
      </c>
      <c r="AC1" s="36"/>
      <c r="AD1" s="41"/>
      <c r="AF1" s="137" t="s">
        <v>26</v>
      </c>
      <c r="AG1" s="138"/>
      <c r="AH1" s="138"/>
      <c r="AI1" s="138"/>
    </row>
    <row r="2" spans="1:39" ht="4.5" customHeight="1" thickBot="1" x14ac:dyDescent="0.25"/>
    <row r="3" spans="1:39" s="42" customFormat="1" ht="24" thickBot="1" x14ac:dyDescent="0.4">
      <c r="B3" s="43"/>
      <c r="C3" s="141" t="s">
        <v>27</v>
      </c>
      <c r="D3" s="141"/>
      <c r="E3" s="141"/>
      <c r="F3" s="141"/>
      <c r="G3" s="141"/>
      <c r="H3" s="142">
        <f>O1+1</f>
        <v>43697</v>
      </c>
      <c r="I3" s="142"/>
      <c r="J3" s="143" t="s">
        <v>77</v>
      </c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F3" s="144" t="s">
        <v>29</v>
      </c>
      <c r="AG3" s="145"/>
      <c r="AH3" s="44" t="s">
        <v>30</v>
      </c>
      <c r="AI3" s="44" t="s">
        <v>31</v>
      </c>
      <c r="AK3" s="45"/>
    </row>
    <row r="4" spans="1:39" ht="3.75" customHeight="1" thickBot="1" x14ac:dyDescent="0.25"/>
    <row r="5" spans="1:39" ht="14.1" customHeight="1" thickBot="1" x14ac:dyDescent="0.25">
      <c r="A5" s="46"/>
      <c r="B5" s="47" t="s">
        <v>32</v>
      </c>
      <c r="C5" s="48"/>
      <c r="D5" s="48"/>
      <c r="E5" s="49"/>
      <c r="F5" s="49"/>
      <c r="G5" s="49"/>
      <c r="H5" s="49"/>
      <c r="I5" s="49"/>
      <c r="J5" s="49"/>
      <c r="K5" s="117"/>
      <c r="L5" s="117"/>
      <c r="M5" s="50">
        <v>9</v>
      </c>
      <c r="N5" s="53">
        <v>9</v>
      </c>
      <c r="O5" s="50">
        <v>1</v>
      </c>
      <c r="P5" s="51">
        <v>1</v>
      </c>
      <c r="Q5" s="52">
        <v>1</v>
      </c>
      <c r="R5" s="53">
        <v>1</v>
      </c>
      <c r="S5" s="50" t="s">
        <v>33</v>
      </c>
      <c r="T5" s="51" t="s">
        <v>33</v>
      </c>
      <c r="U5" s="52">
        <v>1</v>
      </c>
      <c r="V5" s="53">
        <v>1</v>
      </c>
      <c r="W5" s="50"/>
      <c r="X5" s="51"/>
      <c r="Y5" s="52">
        <v>1</v>
      </c>
      <c r="Z5" s="51">
        <v>1</v>
      </c>
      <c r="AA5" s="98"/>
      <c r="AB5" s="98"/>
      <c r="AC5" s="48" t="s">
        <v>33</v>
      </c>
      <c r="AD5" s="49"/>
      <c r="AE5" s="48">
        <f t="shared" ref="AE5:AE19" si="0">IF(COUNTIF(M5:P5,5)=4,"-",COUNTIF(E5:AD5,9))</f>
        <v>2</v>
      </c>
      <c r="AF5" s="54" t="s">
        <v>32</v>
      </c>
      <c r="AG5" s="55"/>
      <c r="AH5" s="56">
        <f t="shared" ref="AH5:AH18" si="1">((COUNTIF(F5:AB5,8))+(COUNTIF(F5:AB5,1))+(COUNTIF(F5:AB5,2))+(COUNTIF(F5:AB5,3))+(COUNTIF(F5:AB5,4)))/2</f>
        <v>4</v>
      </c>
      <c r="AI5" s="57">
        <f t="shared" ref="AI5:AI14" si="2">AH5+AH27+AH48+AH69+AH90</f>
        <v>14</v>
      </c>
      <c r="AM5" s="58"/>
    </row>
    <row r="6" spans="1:39" ht="14.1" customHeight="1" thickBot="1" x14ac:dyDescent="0.25">
      <c r="A6" s="46"/>
      <c r="B6" s="47" t="s">
        <v>34</v>
      </c>
      <c r="C6" s="48"/>
      <c r="D6" s="48"/>
      <c r="E6" s="49"/>
      <c r="F6" s="49"/>
      <c r="G6" s="49"/>
      <c r="H6" s="49"/>
      <c r="I6" s="49"/>
      <c r="J6" s="49"/>
      <c r="K6" s="117"/>
      <c r="L6" s="117"/>
      <c r="M6" s="50">
        <v>1</v>
      </c>
      <c r="N6" s="53">
        <v>1</v>
      </c>
      <c r="O6" s="50">
        <v>9</v>
      </c>
      <c r="P6" s="51">
        <v>9</v>
      </c>
      <c r="Q6" s="52"/>
      <c r="R6" s="53">
        <v>4</v>
      </c>
      <c r="S6" s="50">
        <v>4</v>
      </c>
      <c r="T6" s="51">
        <v>4</v>
      </c>
      <c r="U6" s="52">
        <v>4</v>
      </c>
      <c r="V6" s="53">
        <v>4</v>
      </c>
      <c r="W6" s="50">
        <v>1</v>
      </c>
      <c r="X6" s="51">
        <v>1</v>
      </c>
      <c r="Y6" s="52">
        <v>5</v>
      </c>
      <c r="Z6" s="51">
        <v>5</v>
      </c>
      <c r="AA6" s="98"/>
      <c r="AB6" s="98"/>
      <c r="AC6" s="48"/>
      <c r="AD6" s="48"/>
      <c r="AE6" s="48">
        <f t="shared" si="0"/>
        <v>2</v>
      </c>
      <c r="AF6" s="54" t="s">
        <v>34</v>
      </c>
      <c r="AG6" s="55"/>
      <c r="AH6" s="56">
        <f t="shared" si="1"/>
        <v>4.5</v>
      </c>
      <c r="AI6" s="57">
        <f t="shared" si="2"/>
        <v>16.5</v>
      </c>
    </row>
    <row r="7" spans="1:39" ht="14.1" customHeight="1" thickBot="1" x14ac:dyDescent="0.25">
      <c r="A7" s="46"/>
      <c r="B7" s="47" t="s">
        <v>35</v>
      </c>
      <c r="C7" s="48"/>
      <c r="D7" s="48"/>
      <c r="E7" s="49"/>
      <c r="F7" s="49"/>
      <c r="G7" s="49"/>
      <c r="H7" s="49"/>
      <c r="I7" s="49"/>
      <c r="J7" s="49"/>
      <c r="K7" s="117"/>
      <c r="L7" s="117"/>
      <c r="M7" s="50">
        <v>5</v>
      </c>
      <c r="N7" s="53">
        <v>5</v>
      </c>
      <c r="O7" s="50">
        <v>5</v>
      </c>
      <c r="P7" s="53">
        <v>5</v>
      </c>
      <c r="Q7" s="50">
        <v>5</v>
      </c>
      <c r="R7" s="53">
        <v>5</v>
      </c>
      <c r="S7" s="50">
        <v>5</v>
      </c>
      <c r="T7" s="53">
        <v>5</v>
      </c>
      <c r="U7" s="50">
        <v>5</v>
      </c>
      <c r="V7" s="53">
        <v>5</v>
      </c>
      <c r="W7" s="50">
        <v>5</v>
      </c>
      <c r="X7" s="53">
        <v>5</v>
      </c>
      <c r="Y7" s="52">
        <v>5</v>
      </c>
      <c r="Z7" s="51">
        <v>5</v>
      </c>
      <c r="AA7" s="98"/>
      <c r="AB7" s="98"/>
      <c r="AC7" s="48"/>
      <c r="AD7" s="48"/>
      <c r="AE7" s="48" t="str">
        <f t="shared" si="0"/>
        <v>-</v>
      </c>
      <c r="AF7" s="54" t="s">
        <v>35</v>
      </c>
      <c r="AG7" s="55"/>
      <c r="AH7" s="56">
        <f t="shared" si="1"/>
        <v>0</v>
      </c>
      <c r="AI7" s="57">
        <f t="shared" si="2"/>
        <v>0</v>
      </c>
    </row>
    <row r="8" spans="1:39" ht="14.1" customHeight="1" thickBot="1" x14ac:dyDescent="0.25">
      <c r="A8" s="46"/>
      <c r="B8" s="47" t="s">
        <v>37</v>
      </c>
      <c r="C8" s="48"/>
      <c r="D8" s="48"/>
      <c r="E8" s="49"/>
      <c r="F8" s="49"/>
      <c r="G8" s="49"/>
      <c r="H8" s="49"/>
      <c r="I8" s="49"/>
      <c r="J8" s="49"/>
      <c r="K8" s="117"/>
      <c r="L8" s="117"/>
      <c r="M8" s="50">
        <v>2</v>
      </c>
      <c r="N8" s="51">
        <v>2</v>
      </c>
      <c r="O8" s="52">
        <v>9</v>
      </c>
      <c r="P8" s="53">
        <v>9</v>
      </c>
      <c r="Q8" s="50">
        <v>1</v>
      </c>
      <c r="R8" s="51">
        <v>1</v>
      </c>
      <c r="S8" s="52">
        <v>1</v>
      </c>
      <c r="T8" s="53">
        <v>1</v>
      </c>
      <c r="U8" s="50" t="s">
        <v>33</v>
      </c>
      <c r="V8" s="51" t="s">
        <v>33</v>
      </c>
      <c r="W8" s="52">
        <v>2</v>
      </c>
      <c r="X8" s="51">
        <v>2</v>
      </c>
      <c r="Y8" s="52">
        <v>2</v>
      </c>
      <c r="Z8" s="51">
        <v>2</v>
      </c>
      <c r="AA8" s="98"/>
      <c r="AB8" s="98"/>
      <c r="AC8" s="48"/>
      <c r="AD8" s="48"/>
      <c r="AE8" s="48">
        <f t="shared" si="0"/>
        <v>2</v>
      </c>
      <c r="AF8" s="54" t="s">
        <v>37</v>
      </c>
      <c r="AG8" s="55"/>
      <c r="AH8" s="56">
        <f t="shared" si="1"/>
        <v>5</v>
      </c>
      <c r="AI8" s="57">
        <f t="shared" si="2"/>
        <v>14</v>
      </c>
    </row>
    <row r="9" spans="1:39" ht="14.1" customHeight="1" thickBot="1" x14ac:dyDescent="0.25">
      <c r="A9" s="46"/>
      <c r="B9" s="47" t="s">
        <v>38</v>
      </c>
      <c r="C9" s="48"/>
      <c r="D9" s="48"/>
      <c r="E9" s="49"/>
      <c r="F9" s="49"/>
      <c r="G9" s="49"/>
      <c r="H9" s="49"/>
      <c r="I9" s="49"/>
      <c r="J9" s="49"/>
      <c r="K9" s="117"/>
      <c r="L9" s="117"/>
      <c r="M9" s="50">
        <v>5</v>
      </c>
      <c r="N9" s="51">
        <v>5</v>
      </c>
      <c r="O9" s="50">
        <v>5</v>
      </c>
      <c r="P9" s="51">
        <v>5</v>
      </c>
      <c r="Q9" s="50">
        <v>5</v>
      </c>
      <c r="R9" s="51">
        <v>5</v>
      </c>
      <c r="S9" s="50">
        <v>5</v>
      </c>
      <c r="T9" s="51">
        <v>5</v>
      </c>
      <c r="U9" s="50">
        <v>5</v>
      </c>
      <c r="V9" s="51">
        <v>5</v>
      </c>
      <c r="W9" s="50">
        <v>5</v>
      </c>
      <c r="X9" s="51">
        <v>5</v>
      </c>
      <c r="Y9" s="50">
        <v>5</v>
      </c>
      <c r="Z9" s="51">
        <v>5</v>
      </c>
      <c r="AA9" s="98"/>
      <c r="AB9" s="98"/>
      <c r="AC9" s="48"/>
      <c r="AD9" s="59"/>
      <c r="AE9" s="48" t="str">
        <f t="shared" si="0"/>
        <v>-</v>
      </c>
      <c r="AF9" s="54" t="s">
        <v>38</v>
      </c>
      <c r="AG9" s="55"/>
      <c r="AH9" s="56">
        <f t="shared" si="1"/>
        <v>0</v>
      </c>
      <c r="AI9" s="57">
        <f t="shared" si="2"/>
        <v>0</v>
      </c>
    </row>
    <row r="10" spans="1:39" ht="14.1" customHeight="1" thickBot="1" x14ac:dyDescent="0.25">
      <c r="A10" s="46"/>
      <c r="B10" s="47" t="s">
        <v>39</v>
      </c>
      <c r="C10" s="48"/>
      <c r="D10" s="48"/>
      <c r="E10" s="49"/>
      <c r="F10" s="49"/>
      <c r="G10" s="49"/>
      <c r="H10" s="49"/>
      <c r="I10" s="49"/>
      <c r="J10" s="49"/>
      <c r="K10" s="117"/>
      <c r="L10" s="117"/>
      <c r="M10" s="50">
        <v>1</v>
      </c>
      <c r="N10" s="53">
        <v>1</v>
      </c>
      <c r="O10" s="50">
        <v>9</v>
      </c>
      <c r="P10" s="51">
        <v>9</v>
      </c>
      <c r="Q10" s="52"/>
      <c r="R10" s="53"/>
      <c r="S10" s="50">
        <v>8</v>
      </c>
      <c r="T10" s="51">
        <v>8</v>
      </c>
      <c r="U10" s="52">
        <v>1</v>
      </c>
      <c r="V10" s="53">
        <v>1</v>
      </c>
      <c r="W10" s="50">
        <v>1</v>
      </c>
      <c r="X10" s="51">
        <v>1</v>
      </c>
      <c r="Y10" s="52">
        <v>5</v>
      </c>
      <c r="Z10" s="51">
        <v>5</v>
      </c>
      <c r="AA10" s="98"/>
      <c r="AB10" s="98"/>
      <c r="AC10" s="48"/>
      <c r="AD10" s="59"/>
      <c r="AE10" s="48">
        <f t="shared" si="0"/>
        <v>2</v>
      </c>
      <c r="AF10" s="54" t="s">
        <v>39</v>
      </c>
      <c r="AG10" s="55"/>
      <c r="AH10" s="56">
        <f t="shared" si="1"/>
        <v>4</v>
      </c>
      <c r="AI10" s="57">
        <f t="shared" si="2"/>
        <v>18</v>
      </c>
    </row>
    <row r="11" spans="1:39" ht="14.1" customHeight="1" thickBot="1" x14ac:dyDescent="0.25">
      <c r="A11" s="46"/>
      <c r="B11" s="47" t="s">
        <v>40</v>
      </c>
      <c r="C11" s="48"/>
      <c r="D11" s="48"/>
      <c r="E11" s="49"/>
      <c r="F11" s="49"/>
      <c r="G11" s="49"/>
      <c r="H11" s="49"/>
      <c r="I11" s="49"/>
      <c r="J11" s="49"/>
      <c r="K11" s="117"/>
      <c r="L11" s="117"/>
      <c r="M11" s="50">
        <v>5</v>
      </c>
      <c r="N11" s="53">
        <v>5</v>
      </c>
      <c r="O11" s="50">
        <v>5</v>
      </c>
      <c r="P11" s="53">
        <v>5</v>
      </c>
      <c r="Q11" s="50">
        <v>5</v>
      </c>
      <c r="R11" s="53">
        <v>5</v>
      </c>
      <c r="S11" s="50">
        <v>5</v>
      </c>
      <c r="T11" s="53">
        <v>5</v>
      </c>
      <c r="U11" s="50">
        <v>5</v>
      </c>
      <c r="V11" s="53">
        <v>5</v>
      </c>
      <c r="W11" s="50">
        <v>5</v>
      </c>
      <c r="X11" s="53">
        <v>5</v>
      </c>
      <c r="Y11" s="50">
        <v>5</v>
      </c>
      <c r="Z11" s="53">
        <v>5</v>
      </c>
      <c r="AA11" s="98"/>
      <c r="AB11" s="98"/>
      <c r="AC11" s="48" t="s">
        <v>33</v>
      </c>
      <c r="AD11" s="48"/>
      <c r="AE11" s="48" t="str">
        <f t="shared" si="0"/>
        <v>-</v>
      </c>
      <c r="AF11" s="54" t="s">
        <v>40</v>
      </c>
      <c r="AG11" s="55"/>
      <c r="AH11" s="56">
        <f t="shared" si="1"/>
        <v>0</v>
      </c>
      <c r="AI11" s="57">
        <f t="shared" si="2"/>
        <v>0</v>
      </c>
    </row>
    <row r="12" spans="1:39" ht="14.1" customHeight="1" thickBot="1" x14ac:dyDescent="0.25">
      <c r="A12" s="46"/>
      <c r="B12" s="47" t="s">
        <v>41</v>
      </c>
      <c r="C12" s="48"/>
      <c r="D12" s="48"/>
      <c r="E12" s="49"/>
      <c r="F12" s="49"/>
      <c r="G12" s="49"/>
      <c r="H12" s="49"/>
      <c r="I12" s="49"/>
      <c r="J12" s="49"/>
      <c r="K12" s="117"/>
      <c r="L12" s="117"/>
      <c r="M12" s="50">
        <v>5</v>
      </c>
      <c r="N12" s="53">
        <v>5</v>
      </c>
      <c r="O12" s="50">
        <v>5</v>
      </c>
      <c r="P12" s="53">
        <v>5</v>
      </c>
      <c r="Q12" s="50">
        <v>5</v>
      </c>
      <c r="R12" s="53">
        <v>5</v>
      </c>
      <c r="S12" s="50">
        <v>5</v>
      </c>
      <c r="T12" s="53">
        <v>5</v>
      </c>
      <c r="U12" s="50">
        <v>5</v>
      </c>
      <c r="V12" s="53">
        <v>5</v>
      </c>
      <c r="W12" s="50">
        <v>5</v>
      </c>
      <c r="X12" s="53">
        <v>5</v>
      </c>
      <c r="Y12" s="52">
        <v>5</v>
      </c>
      <c r="Z12" s="51">
        <v>5</v>
      </c>
      <c r="AA12" s="98"/>
      <c r="AB12" s="98"/>
      <c r="AC12" s="48"/>
      <c r="AD12" s="48"/>
      <c r="AE12" s="48" t="str">
        <f t="shared" si="0"/>
        <v>-</v>
      </c>
      <c r="AF12" s="54" t="s">
        <v>41</v>
      </c>
      <c r="AG12" s="55"/>
      <c r="AH12" s="56">
        <f t="shared" si="1"/>
        <v>0</v>
      </c>
      <c r="AI12" s="57">
        <f t="shared" si="2"/>
        <v>0</v>
      </c>
    </row>
    <row r="13" spans="1:39" ht="14.1" customHeight="1" thickBot="1" x14ac:dyDescent="0.25">
      <c r="B13" s="47" t="s">
        <v>42</v>
      </c>
      <c r="C13" s="48"/>
      <c r="D13" s="60"/>
      <c r="E13" s="49"/>
      <c r="F13" s="49"/>
      <c r="G13" s="49"/>
      <c r="H13" s="49"/>
      <c r="I13" s="49"/>
      <c r="J13" s="49"/>
      <c r="K13" s="117"/>
      <c r="L13" s="117"/>
      <c r="M13" s="50">
        <v>5</v>
      </c>
      <c r="N13" s="53">
        <v>5</v>
      </c>
      <c r="O13" s="50">
        <v>5</v>
      </c>
      <c r="P13" s="53">
        <v>5</v>
      </c>
      <c r="Q13" s="52">
        <v>5</v>
      </c>
      <c r="R13" s="53">
        <v>5</v>
      </c>
      <c r="S13" s="50">
        <v>5</v>
      </c>
      <c r="T13" s="51">
        <v>5</v>
      </c>
      <c r="U13" s="52">
        <v>5</v>
      </c>
      <c r="V13" s="53">
        <v>5</v>
      </c>
      <c r="W13" s="50">
        <v>5</v>
      </c>
      <c r="X13" s="51">
        <v>5</v>
      </c>
      <c r="Y13" s="52">
        <v>5</v>
      </c>
      <c r="Z13" s="51">
        <v>5</v>
      </c>
      <c r="AA13" s="98"/>
      <c r="AB13" s="98"/>
      <c r="AC13" s="48"/>
      <c r="AD13" s="48"/>
      <c r="AE13" s="48" t="str">
        <f t="shared" si="0"/>
        <v>-</v>
      </c>
      <c r="AF13" s="54" t="s">
        <v>42</v>
      </c>
      <c r="AG13" s="61"/>
      <c r="AH13" s="56">
        <f t="shared" si="1"/>
        <v>0</v>
      </c>
      <c r="AI13" s="57">
        <f t="shared" si="2"/>
        <v>1</v>
      </c>
    </row>
    <row r="14" spans="1:39" ht="14.1" customHeight="1" thickBot="1" x14ac:dyDescent="0.25">
      <c r="B14" s="47" t="s">
        <v>43</v>
      </c>
      <c r="C14" s="48"/>
      <c r="D14" s="48"/>
      <c r="E14" s="49"/>
      <c r="F14" s="49"/>
      <c r="G14" s="49"/>
      <c r="H14" s="49"/>
      <c r="I14" s="49"/>
      <c r="J14" s="49"/>
      <c r="K14" s="117"/>
      <c r="L14" s="117"/>
      <c r="M14" s="50" t="s">
        <v>33</v>
      </c>
      <c r="N14" s="53" t="s">
        <v>33</v>
      </c>
      <c r="O14" s="50">
        <v>9</v>
      </c>
      <c r="P14" s="51">
        <v>9</v>
      </c>
      <c r="Q14" s="52">
        <v>8</v>
      </c>
      <c r="R14" s="53">
        <v>8</v>
      </c>
      <c r="S14" s="50">
        <v>2</v>
      </c>
      <c r="T14" s="51">
        <v>2</v>
      </c>
      <c r="U14" s="52">
        <v>2</v>
      </c>
      <c r="V14" s="53">
        <v>2</v>
      </c>
      <c r="W14" s="50">
        <v>8</v>
      </c>
      <c r="X14" s="51">
        <v>8</v>
      </c>
      <c r="Y14" s="52">
        <v>5</v>
      </c>
      <c r="Z14" s="51">
        <v>5</v>
      </c>
      <c r="AA14" s="98"/>
      <c r="AB14" s="98"/>
      <c r="AC14" s="48"/>
      <c r="AD14" s="48"/>
      <c r="AE14" s="48">
        <f t="shared" si="0"/>
        <v>2</v>
      </c>
      <c r="AF14" s="54" t="s">
        <v>43</v>
      </c>
      <c r="AG14" s="61"/>
      <c r="AH14" s="56">
        <f t="shared" si="1"/>
        <v>4</v>
      </c>
      <c r="AI14" s="57">
        <f t="shared" si="2"/>
        <v>16</v>
      </c>
    </row>
    <row r="15" spans="1:39" ht="14.1" customHeight="1" thickBot="1" x14ac:dyDescent="0.25">
      <c r="B15" s="47" t="s">
        <v>75</v>
      </c>
      <c r="C15" s="48" t="s">
        <v>36</v>
      </c>
      <c r="D15" s="48"/>
      <c r="E15" s="49"/>
      <c r="F15" s="49"/>
      <c r="G15" s="49"/>
      <c r="H15" s="49"/>
      <c r="I15" s="49"/>
      <c r="J15" s="49"/>
      <c r="K15" s="117"/>
      <c r="L15" s="117"/>
      <c r="M15" s="50">
        <v>5</v>
      </c>
      <c r="N15" s="53">
        <v>5</v>
      </c>
      <c r="O15" s="50">
        <v>5</v>
      </c>
      <c r="P15" s="53">
        <v>5</v>
      </c>
      <c r="Q15" s="50">
        <v>5</v>
      </c>
      <c r="R15" s="53">
        <v>5</v>
      </c>
      <c r="S15" s="50">
        <v>5</v>
      </c>
      <c r="T15" s="53">
        <v>5</v>
      </c>
      <c r="U15" s="50">
        <v>5</v>
      </c>
      <c r="V15" s="53">
        <v>5</v>
      </c>
      <c r="W15" s="50">
        <v>5</v>
      </c>
      <c r="X15" s="53">
        <v>5</v>
      </c>
      <c r="Y15" s="50">
        <v>5</v>
      </c>
      <c r="Z15" s="53">
        <v>5</v>
      </c>
      <c r="AA15" s="98"/>
      <c r="AB15" s="98"/>
      <c r="AC15" s="48"/>
      <c r="AD15" s="48"/>
      <c r="AE15" s="128" t="str">
        <f>IF(COUNTIF(M15:P15,5)=4,"-",COUNTIF(E15:AD15,9))</f>
        <v>-</v>
      </c>
      <c r="AF15" s="54" t="s">
        <v>75</v>
      </c>
      <c r="AG15" s="61"/>
      <c r="AH15" s="56">
        <f>((COUNTIF(F15:AB15,8))+(COUNTIF(F15:AB15,1))+(COUNTIF(F15:AB15,2))+(COUNTIF(F15:AB15,3))+(COUNTIF(F15:AB15,4)))/2</f>
        <v>0</v>
      </c>
      <c r="AI15" s="57">
        <f>AH15+AH37+AH58+AH80+AH101</f>
        <v>0</v>
      </c>
    </row>
    <row r="16" spans="1:39" ht="14.1" customHeight="1" thickBot="1" x14ac:dyDescent="0.25">
      <c r="B16" s="47" t="s">
        <v>44</v>
      </c>
      <c r="C16" s="48"/>
      <c r="D16" s="48"/>
      <c r="E16" s="49"/>
      <c r="F16" s="49"/>
      <c r="G16" s="49"/>
      <c r="H16" s="49"/>
      <c r="I16" s="49"/>
      <c r="J16" s="49"/>
      <c r="K16" s="117"/>
      <c r="L16" s="117"/>
      <c r="M16" s="50">
        <v>5</v>
      </c>
      <c r="N16" s="51">
        <v>5</v>
      </c>
      <c r="O16" s="50">
        <v>5</v>
      </c>
      <c r="P16" s="51">
        <v>5</v>
      </c>
      <c r="Q16" s="50">
        <v>5</v>
      </c>
      <c r="R16" s="51">
        <v>5</v>
      </c>
      <c r="S16" s="50">
        <v>5</v>
      </c>
      <c r="T16" s="51">
        <v>5</v>
      </c>
      <c r="U16" s="50">
        <v>5</v>
      </c>
      <c r="V16" s="51">
        <v>5</v>
      </c>
      <c r="W16" s="50">
        <v>5</v>
      </c>
      <c r="X16" s="51">
        <v>5</v>
      </c>
      <c r="Y16" s="50">
        <v>5</v>
      </c>
      <c r="Z16" s="51">
        <v>5</v>
      </c>
      <c r="AA16" s="98"/>
      <c r="AB16" s="98"/>
      <c r="AC16" s="48"/>
      <c r="AD16" s="48"/>
      <c r="AE16" s="48" t="str">
        <f t="shared" si="0"/>
        <v>-</v>
      </c>
      <c r="AF16" s="54" t="s">
        <v>44</v>
      </c>
      <c r="AG16" s="61"/>
      <c r="AH16" s="56">
        <f t="shared" si="1"/>
        <v>0</v>
      </c>
      <c r="AI16" s="57">
        <f>AH16+AH38+AH59+AH80+AH101</f>
        <v>0</v>
      </c>
    </row>
    <row r="17" spans="1:39" ht="14.1" customHeight="1" thickBot="1" x14ac:dyDescent="0.25">
      <c r="B17" s="62" t="s">
        <v>76</v>
      </c>
      <c r="C17" s="48"/>
      <c r="D17" s="48"/>
      <c r="E17" s="49"/>
      <c r="F17" s="49"/>
      <c r="G17" s="49"/>
      <c r="H17" s="49"/>
      <c r="I17" s="49"/>
      <c r="J17" s="49"/>
      <c r="K17" s="117"/>
      <c r="L17" s="117"/>
      <c r="M17" s="50">
        <v>9</v>
      </c>
      <c r="N17" s="53">
        <v>9</v>
      </c>
      <c r="O17" s="50">
        <v>2</v>
      </c>
      <c r="P17" s="51">
        <v>2</v>
      </c>
      <c r="Q17" s="52">
        <v>2</v>
      </c>
      <c r="R17" s="53">
        <v>2</v>
      </c>
      <c r="S17" s="50">
        <v>1</v>
      </c>
      <c r="T17" s="51">
        <v>1</v>
      </c>
      <c r="U17" s="52">
        <v>1</v>
      </c>
      <c r="V17" s="53">
        <v>1</v>
      </c>
      <c r="W17" s="50">
        <v>1</v>
      </c>
      <c r="X17" s="51">
        <v>1</v>
      </c>
      <c r="Y17" s="52">
        <v>1</v>
      </c>
      <c r="Z17" s="51">
        <v>1</v>
      </c>
      <c r="AA17" s="98"/>
      <c r="AB17" s="98"/>
      <c r="AC17" s="48"/>
      <c r="AD17" s="48"/>
      <c r="AE17" s="48">
        <f t="shared" si="0"/>
        <v>2</v>
      </c>
      <c r="AF17" s="54" t="s">
        <v>76</v>
      </c>
      <c r="AG17" s="61"/>
      <c r="AH17" s="56">
        <f t="shared" si="1"/>
        <v>6</v>
      </c>
      <c r="AI17" s="57">
        <f>AH17+AH39+AH60+AH81+AH102</f>
        <v>13</v>
      </c>
    </row>
    <row r="18" spans="1:39" ht="14.1" customHeight="1" thickBot="1" x14ac:dyDescent="0.25">
      <c r="B18" s="62" t="s">
        <v>20</v>
      </c>
      <c r="C18" s="48" t="s">
        <v>36</v>
      </c>
      <c r="D18" s="48"/>
      <c r="E18" s="49"/>
      <c r="F18" s="49"/>
      <c r="G18" s="49"/>
      <c r="H18" s="49"/>
      <c r="I18" s="49"/>
      <c r="J18" s="49"/>
      <c r="K18" s="117"/>
      <c r="L18" s="117"/>
      <c r="M18" s="50">
        <v>5</v>
      </c>
      <c r="N18" s="53">
        <v>5</v>
      </c>
      <c r="O18" s="50">
        <v>5</v>
      </c>
      <c r="P18" s="51">
        <v>5</v>
      </c>
      <c r="Q18" s="52">
        <v>5</v>
      </c>
      <c r="R18" s="53">
        <v>5</v>
      </c>
      <c r="S18" s="50">
        <v>5</v>
      </c>
      <c r="T18" s="51">
        <v>5</v>
      </c>
      <c r="U18" s="52">
        <v>5</v>
      </c>
      <c r="V18" s="53">
        <v>5</v>
      </c>
      <c r="W18" s="50">
        <v>5</v>
      </c>
      <c r="X18" s="51">
        <v>5</v>
      </c>
      <c r="Y18" s="52">
        <v>5</v>
      </c>
      <c r="Z18" s="51">
        <v>5</v>
      </c>
      <c r="AA18" s="98"/>
      <c r="AB18" s="98"/>
      <c r="AC18" s="48"/>
      <c r="AD18" s="48"/>
      <c r="AE18" s="48" t="str">
        <f t="shared" si="0"/>
        <v>-</v>
      </c>
      <c r="AF18" s="54" t="s">
        <v>20</v>
      </c>
      <c r="AG18" s="61"/>
      <c r="AH18" s="56">
        <f t="shared" si="1"/>
        <v>0</v>
      </c>
      <c r="AI18" s="57">
        <f>AH18+AH40+AH61+AH82+AH103</f>
        <v>20</v>
      </c>
    </row>
    <row r="19" spans="1:39" ht="14.1" customHeight="1" x14ac:dyDescent="0.2">
      <c r="B19" s="62" t="s">
        <v>45</v>
      </c>
      <c r="C19" s="48" t="s">
        <v>36</v>
      </c>
      <c r="D19" s="48"/>
      <c r="E19" s="49"/>
      <c r="F19" s="49"/>
      <c r="G19" s="49"/>
      <c r="H19" s="49"/>
      <c r="I19" s="49"/>
      <c r="J19" s="49"/>
      <c r="K19" s="117"/>
      <c r="L19" s="117"/>
      <c r="M19" s="50">
        <v>5</v>
      </c>
      <c r="N19" s="53">
        <v>5</v>
      </c>
      <c r="O19" s="50">
        <v>5</v>
      </c>
      <c r="P19" s="51">
        <v>5</v>
      </c>
      <c r="Q19" s="52">
        <v>5</v>
      </c>
      <c r="R19" s="53">
        <v>5</v>
      </c>
      <c r="S19" s="50">
        <v>5</v>
      </c>
      <c r="T19" s="51">
        <v>5</v>
      </c>
      <c r="U19" s="52">
        <v>5</v>
      </c>
      <c r="V19" s="53">
        <v>5</v>
      </c>
      <c r="W19" s="50">
        <v>5</v>
      </c>
      <c r="X19" s="51">
        <v>5</v>
      </c>
      <c r="Y19" s="52">
        <v>5</v>
      </c>
      <c r="Z19" s="51">
        <v>5</v>
      </c>
      <c r="AA19" s="98"/>
      <c r="AB19" s="98"/>
      <c r="AC19" s="48"/>
      <c r="AD19" s="48"/>
      <c r="AE19" s="48" t="str">
        <f t="shared" si="0"/>
        <v>-</v>
      </c>
      <c r="AF19" s="54" t="s">
        <v>45</v>
      </c>
      <c r="AG19" s="61"/>
      <c r="AH19" s="56">
        <f>((COUNTIF(K19:AB19,8))+(COUNTIF(K19:AB19,1))+(COUNTIF(K19:AB19,2))+(COUNTIF(K19:AB19,3))+(COUNTIF(K19:AB19,4)))/2</f>
        <v>0</v>
      </c>
      <c r="AI19" s="57">
        <f>AH19+AH41+AH62+AH83+AH104</f>
        <v>0</v>
      </c>
    </row>
    <row r="20" spans="1:39" ht="12" customHeight="1" x14ac:dyDescent="0.2">
      <c r="B20" s="47"/>
      <c r="C20" s="63"/>
      <c r="D20" s="63"/>
      <c r="E20" s="63"/>
      <c r="F20" s="63"/>
      <c r="G20" s="63"/>
      <c r="H20" s="63"/>
      <c r="I20" s="63"/>
      <c r="J20" s="63"/>
      <c r="K20" s="105"/>
      <c r="L20" s="105"/>
      <c r="M20" s="118" t="str">
        <f>"PR"&amp;((COUNTIF(M5:N19,1)/2))</f>
        <v>PR2</v>
      </c>
      <c r="N20" s="105" t="str">
        <f>"EPN"&amp;((COUNTIF(M5:N19,2)/2))</f>
        <v>EPN1</v>
      </c>
      <c r="O20" s="64" t="str">
        <f>"PR"&amp;((COUNTIF(O5:P19,1)/2))</f>
        <v>PR1</v>
      </c>
      <c r="P20" s="64" t="str">
        <f>"EPN"&amp;((COUNTIF(O5:P19,2)/2))</f>
        <v>EPN1</v>
      </c>
      <c r="Q20" s="64" t="str">
        <f>"PR"&amp;((COUNTIF(Q5:R19,1)/2))</f>
        <v>PR2</v>
      </c>
      <c r="R20" s="64" t="str">
        <f>"EPN"&amp;((COUNTIF(Q5:R19,2)/2))</f>
        <v>EPN1</v>
      </c>
      <c r="S20" s="64" t="str">
        <f>"PR"&amp;((COUNTIF(S5:T19,1)/2))</f>
        <v>PR2</v>
      </c>
      <c r="T20" s="64" t="str">
        <f>"EPN"&amp;((COUNTIF(S5:T19,2)/2))</f>
        <v>EPN1</v>
      </c>
      <c r="U20" s="64" t="str">
        <f>"PR"&amp;((COUNTIF(U5:V19,1)/2))</f>
        <v>PR3</v>
      </c>
      <c r="V20" s="64" t="str">
        <f>"EPN"&amp;((COUNTIF(U5:V19,2)/2))</f>
        <v>EPN1</v>
      </c>
      <c r="W20" s="64" t="str">
        <f>"PR"&amp;((COUNTIF(W5:X19,1)/2))</f>
        <v>PR3</v>
      </c>
      <c r="X20" s="64" t="str">
        <f>"EPN"&amp;((COUNTIF(W5:X19,2)/2))</f>
        <v>EPN1</v>
      </c>
      <c r="Y20" s="105" t="str">
        <f>"PR"&amp;((COUNTIF(Y5:Z19,1)/2))</f>
        <v>PR2</v>
      </c>
      <c r="Z20" s="106" t="str">
        <f>"EPN"&amp;((COUNTIF(Y5:Z19,2)/2))</f>
        <v>EPN1</v>
      </c>
      <c r="AA20" s="99"/>
      <c r="AB20" s="99"/>
      <c r="AC20" s="63"/>
      <c r="AD20" s="63"/>
      <c r="AF20" s="61"/>
      <c r="AG20" s="61"/>
      <c r="AH20" s="65">
        <f>SUM(AH5:AH19)</f>
        <v>27.5</v>
      </c>
      <c r="AI20" s="65">
        <f>IF(AH20="","",AH20)</f>
        <v>27.5</v>
      </c>
    </row>
    <row r="21" spans="1:39" ht="10.5" customHeight="1" x14ac:dyDescent="0.2">
      <c r="C21" s="140"/>
      <c r="D21" s="140"/>
      <c r="E21" s="140"/>
      <c r="F21" s="140"/>
      <c r="G21" s="140"/>
      <c r="H21" s="140"/>
      <c r="I21" s="140"/>
      <c r="J21" s="140"/>
      <c r="K21" s="146"/>
      <c r="L21" s="146"/>
      <c r="M21" s="147">
        <f>COUNTIF(M5:N19,1)/2+COUNTIF(M5:N19,2)/2</f>
        <v>3</v>
      </c>
      <c r="N21" s="136"/>
      <c r="O21" s="135">
        <f>COUNTIF(O5:P19,1)/2+COUNTIF(O5:P19,2)/2</f>
        <v>2</v>
      </c>
      <c r="P21" s="136"/>
      <c r="Q21" s="135">
        <f>COUNTIF(Q5:R19,1)/2+COUNTIF(Q5:R19,2)/2</f>
        <v>3</v>
      </c>
      <c r="R21" s="136"/>
      <c r="S21" s="135">
        <f>COUNTIF(S5:T19,1)/2+COUNTIF(S5:T19,2)/2</f>
        <v>3</v>
      </c>
      <c r="T21" s="136"/>
      <c r="U21" s="135">
        <f>COUNTIF(U5:V19,1)/2+COUNTIF(U5:V19,2)/2</f>
        <v>4</v>
      </c>
      <c r="V21" s="136"/>
      <c r="W21" s="135">
        <f>COUNTIF(W5:X19,1)/2+COUNTIF(W5:X19,2)/2</f>
        <v>4</v>
      </c>
      <c r="X21" s="136"/>
      <c r="Y21" s="135">
        <f>COUNTIF(Y5:Z19,1)/2+COUNTIF(Y5:Z19,2)/2</f>
        <v>3</v>
      </c>
      <c r="Z21" s="148"/>
      <c r="AA21" s="139"/>
      <c r="AB21" s="139"/>
      <c r="AC21" s="146"/>
      <c r="AD21" s="140"/>
    </row>
    <row r="22" spans="1:39" s="58" customFormat="1" ht="15.75" customHeight="1" x14ac:dyDescent="0.2">
      <c r="B22" s="123"/>
      <c r="C22" s="123"/>
      <c r="D22" s="129"/>
      <c r="E22" s="129"/>
      <c r="F22" s="129"/>
      <c r="G22" s="129"/>
      <c r="H22" s="129"/>
      <c r="I22" s="129"/>
      <c r="J22" s="129"/>
      <c r="K22" s="129"/>
      <c r="L22" s="129" t="s">
        <v>47</v>
      </c>
      <c r="M22" s="129"/>
      <c r="N22" s="129" t="s">
        <v>48</v>
      </c>
      <c r="O22" s="129"/>
      <c r="P22" s="129" t="s">
        <v>49</v>
      </c>
      <c r="Q22" s="129"/>
      <c r="R22" s="129" t="s">
        <v>50</v>
      </c>
      <c r="S22" s="129"/>
      <c r="T22" s="129" t="s">
        <v>51</v>
      </c>
      <c r="U22" s="129"/>
      <c r="V22" s="129" t="s">
        <v>52</v>
      </c>
      <c r="W22" s="129"/>
      <c r="X22" s="129" t="s">
        <v>53</v>
      </c>
      <c r="Y22" s="129"/>
      <c r="Z22" s="129" t="s">
        <v>54</v>
      </c>
      <c r="AA22" s="129"/>
      <c r="AB22" s="129"/>
      <c r="AC22" s="129"/>
      <c r="AD22" s="67"/>
      <c r="AE22" s="67"/>
      <c r="AF22" s="35"/>
      <c r="AG22" s="35"/>
      <c r="AM22" s="35"/>
    </row>
    <row r="23" spans="1:39" ht="16.5" customHeight="1" x14ac:dyDescent="0.2">
      <c r="AF23" s="68"/>
      <c r="AG23" s="68"/>
      <c r="AH23" s="68"/>
      <c r="AI23" s="68"/>
    </row>
    <row r="24" spans="1:39" ht="3.75" customHeight="1" thickBot="1" x14ac:dyDescent="0.4">
      <c r="A24" s="69"/>
      <c r="B24" s="69"/>
      <c r="C24" s="69"/>
      <c r="D24" s="69"/>
      <c r="E24" s="70"/>
      <c r="F24" s="70"/>
      <c r="G24" s="70"/>
      <c r="H24" s="70"/>
      <c r="I24" s="127"/>
      <c r="J24" s="127"/>
      <c r="K24" s="127"/>
      <c r="L24" s="127"/>
      <c r="M24" s="127"/>
      <c r="N24" s="127"/>
      <c r="O24" s="72"/>
      <c r="P24" s="73"/>
      <c r="Q24" s="73"/>
      <c r="R24" s="73"/>
    </row>
    <row r="25" spans="1:39" s="42" customFormat="1" ht="24" thickBot="1" x14ac:dyDescent="0.4">
      <c r="B25" s="43"/>
      <c r="C25" s="141" t="s">
        <v>55</v>
      </c>
      <c r="D25" s="141"/>
      <c r="E25" s="141"/>
      <c r="F25" s="141"/>
      <c r="G25" s="141"/>
      <c r="H25" s="142">
        <f>H3+1</f>
        <v>43698</v>
      </c>
      <c r="I25" s="142"/>
      <c r="J25" s="143" t="s">
        <v>28</v>
      </c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F25" s="144" t="s">
        <v>29</v>
      </c>
      <c r="AG25" s="145"/>
      <c r="AH25" s="44" t="s">
        <v>30</v>
      </c>
      <c r="AI25" s="44" t="s">
        <v>31</v>
      </c>
    </row>
    <row r="26" spans="1:39" ht="3.75" customHeight="1" thickBot="1" x14ac:dyDescent="0.25">
      <c r="AH26" s="74"/>
      <c r="AI26" s="74"/>
    </row>
    <row r="27" spans="1:39" ht="14.1" customHeight="1" thickBot="1" x14ac:dyDescent="0.25">
      <c r="A27" s="46"/>
      <c r="B27" s="47" t="s">
        <v>32</v>
      </c>
      <c r="C27" s="48"/>
      <c r="D27" s="48"/>
      <c r="E27" s="49"/>
      <c r="F27" s="49"/>
      <c r="G27" s="49"/>
      <c r="H27" s="49"/>
      <c r="I27" s="50"/>
      <c r="J27" s="53"/>
      <c r="K27" s="50">
        <v>1</v>
      </c>
      <c r="L27" s="51">
        <v>1</v>
      </c>
      <c r="M27" s="50">
        <v>1</v>
      </c>
      <c r="N27" s="51">
        <v>1</v>
      </c>
      <c r="O27" s="52">
        <v>9</v>
      </c>
      <c r="P27" s="53">
        <v>9</v>
      </c>
      <c r="Q27" s="50" t="s">
        <v>33</v>
      </c>
      <c r="R27" s="51" t="s">
        <v>33</v>
      </c>
      <c r="S27" s="52" t="s">
        <v>33</v>
      </c>
      <c r="T27" s="53" t="s">
        <v>33</v>
      </c>
      <c r="U27" s="50">
        <v>1</v>
      </c>
      <c r="V27" s="51">
        <v>1</v>
      </c>
      <c r="W27" s="52">
        <v>1</v>
      </c>
      <c r="X27" s="51">
        <v>1</v>
      </c>
      <c r="Y27" s="48" t="s">
        <v>33</v>
      </c>
      <c r="Z27" s="48" t="s">
        <v>33</v>
      </c>
      <c r="AA27" s="48"/>
      <c r="AB27" s="48"/>
      <c r="AC27" s="48"/>
      <c r="AD27" s="48"/>
      <c r="AE27" s="48">
        <f>IF(COUNTIF(M27:P27,5)=4,"-",COUNTIF(E27:AD27,9))</f>
        <v>2</v>
      </c>
      <c r="AF27" s="75" t="str">
        <f t="shared" ref="AF27:AF36" si="3">AF5</f>
        <v>BRUNO</v>
      </c>
      <c r="AG27" s="76"/>
      <c r="AH27" s="56">
        <f t="shared" ref="AH27:AH41" si="4">((COUNTIF(F27:AB27,8))+(COUNTIF(F27:AB27,1))+(COUNTIF(F27:AB27,2))+(COUNTIF(F27:AB27,3))+(COUNTIF(F27:AB27,4)))/2</f>
        <v>4</v>
      </c>
      <c r="AI27" s="57">
        <f t="shared" ref="AI27:AI36" si="5">AH5+AH27+AH48+AH69+AH90</f>
        <v>14</v>
      </c>
    </row>
    <row r="28" spans="1:39" ht="14.1" customHeight="1" thickBot="1" x14ac:dyDescent="0.25">
      <c r="A28" s="46"/>
      <c r="B28" s="47" t="s">
        <v>34</v>
      </c>
      <c r="C28" s="48"/>
      <c r="D28" s="48"/>
      <c r="E28" s="49"/>
      <c r="F28" s="49"/>
      <c r="G28" s="49"/>
      <c r="H28" s="49"/>
      <c r="I28" s="50"/>
      <c r="J28" s="53"/>
      <c r="K28" s="50"/>
      <c r="L28" s="51"/>
      <c r="M28" s="50">
        <v>9</v>
      </c>
      <c r="N28" s="51">
        <v>9</v>
      </c>
      <c r="O28" s="52">
        <v>8</v>
      </c>
      <c r="P28" s="53">
        <v>8</v>
      </c>
      <c r="Q28" s="50" t="s">
        <v>33</v>
      </c>
      <c r="R28" s="51" t="s">
        <v>33</v>
      </c>
      <c r="S28" s="52">
        <v>1</v>
      </c>
      <c r="T28" s="53">
        <v>1</v>
      </c>
      <c r="U28" s="50">
        <v>1</v>
      </c>
      <c r="V28" s="51">
        <v>1</v>
      </c>
      <c r="W28" s="52">
        <v>5</v>
      </c>
      <c r="X28" s="51">
        <v>5</v>
      </c>
      <c r="Y28" s="48" t="s">
        <v>33</v>
      </c>
      <c r="Z28" s="48"/>
      <c r="AA28" s="48"/>
      <c r="AB28" s="48"/>
      <c r="AC28" s="48"/>
      <c r="AD28" s="48"/>
      <c r="AE28" s="48">
        <f t="shared" ref="AE28:AE41" si="6">IF(COUNTIF(M28:P28,5)=4,"-",COUNTIF(E28:AD28,9))</f>
        <v>2</v>
      </c>
      <c r="AF28" s="75" t="str">
        <f t="shared" si="3"/>
        <v>CHRISTINE</v>
      </c>
      <c r="AG28" s="76"/>
      <c r="AH28" s="56">
        <f t="shared" si="4"/>
        <v>3</v>
      </c>
      <c r="AI28" s="57">
        <f t="shared" si="5"/>
        <v>16.5</v>
      </c>
    </row>
    <row r="29" spans="1:39" ht="14.1" customHeight="1" thickBot="1" x14ac:dyDescent="0.25">
      <c r="A29" s="46"/>
      <c r="B29" s="47" t="s">
        <v>35</v>
      </c>
      <c r="C29" s="48" t="s">
        <v>36</v>
      </c>
      <c r="D29" s="48"/>
      <c r="E29" s="49"/>
      <c r="F29" s="49"/>
      <c r="G29" s="49"/>
      <c r="H29" s="49"/>
      <c r="I29" s="50">
        <v>5</v>
      </c>
      <c r="J29" s="53">
        <v>5</v>
      </c>
      <c r="K29" s="50">
        <v>5</v>
      </c>
      <c r="L29" s="51">
        <v>5</v>
      </c>
      <c r="M29" s="50">
        <v>5</v>
      </c>
      <c r="N29" s="51">
        <v>5</v>
      </c>
      <c r="O29" s="52">
        <v>5</v>
      </c>
      <c r="P29" s="53">
        <v>5</v>
      </c>
      <c r="Q29" s="50">
        <v>5</v>
      </c>
      <c r="R29" s="51">
        <v>5</v>
      </c>
      <c r="S29" s="52">
        <v>5</v>
      </c>
      <c r="T29" s="53">
        <v>5</v>
      </c>
      <c r="U29" s="50">
        <v>5</v>
      </c>
      <c r="V29" s="51">
        <v>5</v>
      </c>
      <c r="W29" s="52">
        <v>5</v>
      </c>
      <c r="X29" s="51">
        <v>5</v>
      </c>
      <c r="Y29" s="48"/>
      <c r="Z29" s="48"/>
      <c r="AA29" s="48"/>
      <c r="AB29" s="48"/>
      <c r="AC29" s="48"/>
      <c r="AD29" s="48"/>
      <c r="AE29" s="48" t="str">
        <f t="shared" si="6"/>
        <v>-</v>
      </c>
      <c r="AF29" s="75" t="str">
        <f t="shared" si="3"/>
        <v>CORINNE</v>
      </c>
      <c r="AG29" s="76"/>
      <c r="AH29" s="56">
        <f t="shared" si="4"/>
        <v>0</v>
      </c>
      <c r="AI29" s="57">
        <f t="shared" si="5"/>
        <v>0</v>
      </c>
    </row>
    <row r="30" spans="1:39" ht="14.1" customHeight="1" thickBot="1" x14ac:dyDescent="0.25">
      <c r="A30" s="46"/>
      <c r="B30" s="47" t="s">
        <v>37</v>
      </c>
      <c r="C30" s="48"/>
      <c r="D30" s="48"/>
      <c r="E30" s="49"/>
      <c r="F30" s="49"/>
      <c r="G30" s="49"/>
      <c r="H30" s="49"/>
      <c r="I30" s="50"/>
      <c r="J30" s="53"/>
      <c r="K30" s="50"/>
      <c r="L30" s="51"/>
      <c r="M30" s="50">
        <v>2</v>
      </c>
      <c r="N30" s="51">
        <v>2</v>
      </c>
      <c r="O30" s="52">
        <v>9</v>
      </c>
      <c r="P30" s="53">
        <v>9</v>
      </c>
      <c r="Q30" s="50">
        <v>2</v>
      </c>
      <c r="R30" s="53">
        <v>2</v>
      </c>
      <c r="S30" s="50">
        <v>2</v>
      </c>
      <c r="T30" s="53">
        <v>2</v>
      </c>
      <c r="U30" s="50"/>
      <c r="V30" s="51"/>
      <c r="W30" s="52">
        <v>2</v>
      </c>
      <c r="X30" s="51">
        <v>2</v>
      </c>
      <c r="Y30" s="48"/>
      <c r="Z30" s="48"/>
      <c r="AA30" s="48"/>
      <c r="AB30" s="48"/>
      <c r="AC30" s="48"/>
      <c r="AD30" s="48"/>
      <c r="AE30" s="48">
        <f t="shared" si="6"/>
        <v>2</v>
      </c>
      <c r="AF30" s="75" t="str">
        <f t="shared" si="3"/>
        <v>FABIEN</v>
      </c>
      <c r="AG30" s="76"/>
      <c r="AH30" s="56">
        <f t="shared" si="4"/>
        <v>4</v>
      </c>
      <c r="AI30" s="57">
        <f t="shared" si="5"/>
        <v>14</v>
      </c>
    </row>
    <row r="31" spans="1:39" ht="14.1" customHeight="1" thickBot="1" x14ac:dyDescent="0.25">
      <c r="A31" s="46"/>
      <c r="B31" s="47" t="s">
        <v>38</v>
      </c>
      <c r="C31" s="48"/>
      <c r="D31" s="48"/>
      <c r="E31" s="49"/>
      <c r="F31" s="49"/>
      <c r="G31" s="49"/>
      <c r="H31" s="49"/>
      <c r="I31" s="50">
        <v>5</v>
      </c>
      <c r="J31" s="53">
        <v>5</v>
      </c>
      <c r="K31" s="50">
        <v>5</v>
      </c>
      <c r="L31" s="53">
        <v>5</v>
      </c>
      <c r="M31" s="50">
        <v>5</v>
      </c>
      <c r="N31" s="53">
        <v>5</v>
      </c>
      <c r="O31" s="50">
        <v>5</v>
      </c>
      <c r="P31" s="53">
        <v>5</v>
      </c>
      <c r="Q31" s="50">
        <v>5</v>
      </c>
      <c r="R31" s="53">
        <v>5</v>
      </c>
      <c r="S31" s="50">
        <v>5</v>
      </c>
      <c r="T31" s="53">
        <v>5</v>
      </c>
      <c r="U31" s="50">
        <v>5</v>
      </c>
      <c r="V31" s="53">
        <v>5</v>
      </c>
      <c r="W31" s="50">
        <v>5</v>
      </c>
      <c r="X31" s="53">
        <v>5</v>
      </c>
      <c r="Y31" s="48"/>
      <c r="Z31" s="48"/>
      <c r="AA31" s="48"/>
      <c r="AB31" s="48"/>
      <c r="AC31" s="48"/>
      <c r="AD31" s="48"/>
      <c r="AE31" s="48" t="str">
        <f t="shared" si="6"/>
        <v>-</v>
      </c>
      <c r="AF31" s="75" t="str">
        <f t="shared" si="3"/>
        <v>FLORINE</v>
      </c>
      <c r="AG31" s="76"/>
      <c r="AH31" s="56">
        <f t="shared" si="4"/>
        <v>0</v>
      </c>
      <c r="AI31" s="57">
        <f t="shared" si="5"/>
        <v>0</v>
      </c>
    </row>
    <row r="32" spans="1:39" ht="14.1" customHeight="1" thickBot="1" x14ac:dyDescent="0.25">
      <c r="A32" s="46"/>
      <c r="B32" s="47" t="s">
        <v>39</v>
      </c>
      <c r="C32" s="48"/>
      <c r="D32" s="48"/>
      <c r="E32" s="49"/>
      <c r="F32" s="49"/>
      <c r="G32" s="49"/>
      <c r="H32" s="49"/>
      <c r="I32" s="50">
        <v>1</v>
      </c>
      <c r="J32" s="53">
        <v>1</v>
      </c>
      <c r="K32" s="50">
        <v>1</v>
      </c>
      <c r="L32" s="51">
        <v>1</v>
      </c>
      <c r="M32" s="50">
        <v>8</v>
      </c>
      <c r="N32" s="51">
        <v>8</v>
      </c>
      <c r="O32" s="52">
        <v>9</v>
      </c>
      <c r="P32" s="53">
        <v>9</v>
      </c>
      <c r="Q32" s="50">
        <v>1</v>
      </c>
      <c r="R32" s="51">
        <v>1</v>
      </c>
      <c r="S32" s="52">
        <v>1</v>
      </c>
      <c r="T32" s="53">
        <v>1</v>
      </c>
      <c r="U32" s="50" t="s">
        <v>33</v>
      </c>
      <c r="V32" s="51" t="s">
        <v>33</v>
      </c>
      <c r="W32" s="52">
        <v>5</v>
      </c>
      <c r="X32" s="51">
        <v>5</v>
      </c>
      <c r="Y32" s="48"/>
      <c r="Z32" s="48"/>
      <c r="AA32" s="48"/>
      <c r="AB32" s="48"/>
      <c r="AC32" s="48"/>
      <c r="AD32" s="48"/>
      <c r="AE32" s="48">
        <f t="shared" si="6"/>
        <v>2</v>
      </c>
      <c r="AF32" s="75" t="str">
        <f t="shared" si="3"/>
        <v>LAURIE</v>
      </c>
      <c r="AG32" s="76"/>
      <c r="AH32" s="56">
        <f t="shared" si="4"/>
        <v>5</v>
      </c>
      <c r="AI32" s="57">
        <f t="shared" si="5"/>
        <v>18</v>
      </c>
    </row>
    <row r="33" spans="1:35" ht="14.1" customHeight="1" thickBot="1" x14ac:dyDescent="0.25">
      <c r="A33" s="46"/>
      <c r="B33" s="47" t="s">
        <v>40</v>
      </c>
      <c r="C33" s="48"/>
      <c r="D33" s="48"/>
      <c r="E33" s="49"/>
      <c r="F33" s="49"/>
      <c r="G33" s="49"/>
      <c r="H33" s="49"/>
      <c r="I33" s="50">
        <v>5</v>
      </c>
      <c r="J33" s="53">
        <v>5</v>
      </c>
      <c r="K33" s="50">
        <v>5</v>
      </c>
      <c r="L33" s="53">
        <v>5</v>
      </c>
      <c r="M33" s="50">
        <v>5</v>
      </c>
      <c r="N33" s="53">
        <v>5</v>
      </c>
      <c r="O33" s="50">
        <v>5</v>
      </c>
      <c r="P33" s="53">
        <v>5</v>
      </c>
      <c r="Q33" s="50">
        <v>5</v>
      </c>
      <c r="R33" s="53">
        <v>5</v>
      </c>
      <c r="S33" s="50">
        <v>5</v>
      </c>
      <c r="T33" s="53">
        <v>5</v>
      </c>
      <c r="U33" s="50">
        <v>5</v>
      </c>
      <c r="V33" s="53">
        <v>5</v>
      </c>
      <c r="W33" s="50">
        <v>5</v>
      </c>
      <c r="X33" s="53">
        <v>5</v>
      </c>
      <c r="Y33" s="48"/>
      <c r="Z33" s="48"/>
      <c r="AA33" s="48"/>
      <c r="AB33" s="48"/>
      <c r="AC33" s="48"/>
      <c r="AD33" s="48"/>
      <c r="AE33" s="48" t="str">
        <f t="shared" si="6"/>
        <v>-</v>
      </c>
      <c r="AF33" s="75" t="str">
        <f t="shared" si="3"/>
        <v>MARIE-ANGE</v>
      </c>
      <c r="AG33" s="76"/>
      <c r="AH33" s="56">
        <f t="shared" si="4"/>
        <v>0</v>
      </c>
      <c r="AI33" s="57">
        <f t="shared" si="5"/>
        <v>0</v>
      </c>
    </row>
    <row r="34" spans="1:35" ht="14.1" customHeight="1" thickBot="1" x14ac:dyDescent="0.25">
      <c r="A34" s="46"/>
      <c r="B34" s="47" t="s">
        <v>41</v>
      </c>
      <c r="C34" s="48"/>
      <c r="D34" s="48"/>
      <c r="E34" s="49"/>
      <c r="F34" s="49"/>
      <c r="G34" s="49"/>
      <c r="H34" s="49"/>
      <c r="I34" s="50">
        <v>5</v>
      </c>
      <c r="J34" s="53">
        <v>5</v>
      </c>
      <c r="K34" s="50">
        <v>5</v>
      </c>
      <c r="L34" s="53">
        <v>5</v>
      </c>
      <c r="M34" s="50">
        <v>5</v>
      </c>
      <c r="N34" s="53">
        <v>5</v>
      </c>
      <c r="O34" s="50">
        <v>5</v>
      </c>
      <c r="P34" s="53">
        <v>5</v>
      </c>
      <c r="Q34" s="50">
        <v>5</v>
      </c>
      <c r="R34" s="53">
        <v>5</v>
      </c>
      <c r="S34" s="50">
        <v>5</v>
      </c>
      <c r="T34" s="53">
        <v>5</v>
      </c>
      <c r="U34" s="50">
        <v>5</v>
      </c>
      <c r="V34" s="53">
        <v>5</v>
      </c>
      <c r="W34" s="50">
        <v>5</v>
      </c>
      <c r="X34" s="53">
        <v>5</v>
      </c>
      <c r="Y34" s="48"/>
      <c r="Z34" s="48"/>
      <c r="AA34" s="48"/>
      <c r="AB34" s="48"/>
      <c r="AC34" s="48"/>
      <c r="AD34" s="48"/>
      <c r="AE34" s="48" t="str">
        <f t="shared" si="6"/>
        <v>-</v>
      </c>
      <c r="AF34" s="75" t="str">
        <f t="shared" si="3"/>
        <v>MARINE</v>
      </c>
      <c r="AG34" s="76"/>
      <c r="AH34" s="56">
        <f t="shared" si="4"/>
        <v>0</v>
      </c>
      <c r="AI34" s="57">
        <f t="shared" si="5"/>
        <v>0</v>
      </c>
    </row>
    <row r="35" spans="1:35" ht="14.1" customHeight="1" thickBot="1" x14ac:dyDescent="0.25">
      <c r="A35" s="46"/>
      <c r="B35" s="47" t="s">
        <v>42</v>
      </c>
      <c r="C35" s="48"/>
      <c r="D35" s="48"/>
      <c r="E35" s="49"/>
      <c r="F35" s="49"/>
      <c r="G35" s="49"/>
      <c r="H35" s="49"/>
      <c r="I35" s="50">
        <v>5</v>
      </c>
      <c r="J35" s="53">
        <v>5</v>
      </c>
      <c r="K35" s="50">
        <v>5</v>
      </c>
      <c r="L35" s="53">
        <v>5</v>
      </c>
      <c r="M35" s="50">
        <v>5</v>
      </c>
      <c r="N35" s="53">
        <v>5</v>
      </c>
      <c r="O35" s="50">
        <v>5</v>
      </c>
      <c r="P35" s="53">
        <v>5</v>
      </c>
      <c r="Q35" s="50">
        <v>5</v>
      </c>
      <c r="R35" s="53">
        <v>5</v>
      </c>
      <c r="S35" s="50">
        <v>5</v>
      </c>
      <c r="T35" s="53">
        <v>5</v>
      </c>
      <c r="U35" s="50">
        <v>5</v>
      </c>
      <c r="V35" s="53">
        <v>5</v>
      </c>
      <c r="W35" s="50">
        <v>5</v>
      </c>
      <c r="X35" s="53">
        <v>5</v>
      </c>
      <c r="Y35" s="48"/>
      <c r="Z35" s="48"/>
      <c r="AA35" s="48"/>
      <c r="AB35" s="48"/>
      <c r="AC35" s="48"/>
      <c r="AD35" s="48"/>
      <c r="AE35" s="48" t="str">
        <f t="shared" si="6"/>
        <v>-</v>
      </c>
      <c r="AF35" s="75" t="str">
        <f t="shared" si="3"/>
        <v>MARJORIE</v>
      </c>
      <c r="AG35" s="76"/>
      <c r="AH35" s="56">
        <f t="shared" si="4"/>
        <v>0</v>
      </c>
      <c r="AI35" s="57">
        <f t="shared" si="5"/>
        <v>1</v>
      </c>
    </row>
    <row r="36" spans="1:35" ht="14.1" customHeight="1" thickBot="1" x14ac:dyDescent="0.25">
      <c r="A36" s="46"/>
      <c r="B36" s="47" t="s">
        <v>43</v>
      </c>
      <c r="C36" s="48"/>
      <c r="D36" s="48"/>
      <c r="E36" s="49"/>
      <c r="F36" s="49"/>
      <c r="G36" s="49"/>
      <c r="H36" s="49"/>
      <c r="I36" s="50">
        <v>2</v>
      </c>
      <c r="J36" s="53">
        <v>2</v>
      </c>
      <c r="K36" s="50">
        <v>2</v>
      </c>
      <c r="L36" s="51">
        <v>2</v>
      </c>
      <c r="M36" s="50">
        <v>9</v>
      </c>
      <c r="N36" s="51">
        <v>9</v>
      </c>
      <c r="O36" s="52">
        <v>2</v>
      </c>
      <c r="P36" s="53">
        <v>2</v>
      </c>
      <c r="Q36" s="50">
        <v>1</v>
      </c>
      <c r="R36" s="51">
        <v>1</v>
      </c>
      <c r="S36" s="52"/>
      <c r="T36" s="53"/>
      <c r="U36" s="50">
        <v>2</v>
      </c>
      <c r="V36" s="51">
        <v>2</v>
      </c>
      <c r="W36" s="52">
        <v>5</v>
      </c>
      <c r="X36" s="51">
        <v>5</v>
      </c>
      <c r="Y36" s="48" t="s">
        <v>33</v>
      </c>
      <c r="Z36" s="48"/>
      <c r="AA36" s="48"/>
      <c r="AB36" s="48"/>
      <c r="AC36" s="48"/>
      <c r="AD36" s="48"/>
      <c r="AE36" s="48">
        <f t="shared" si="6"/>
        <v>2</v>
      </c>
      <c r="AF36" s="75" t="str">
        <f t="shared" si="3"/>
        <v>SABINE</v>
      </c>
      <c r="AG36" s="76"/>
      <c r="AH36" s="56">
        <f t="shared" si="4"/>
        <v>5</v>
      </c>
      <c r="AI36" s="57">
        <f t="shared" si="5"/>
        <v>16</v>
      </c>
    </row>
    <row r="37" spans="1:35" ht="14.1" customHeight="1" thickBot="1" x14ac:dyDescent="0.25">
      <c r="A37" s="46"/>
      <c r="B37" s="47" t="s">
        <v>75</v>
      </c>
      <c r="C37" s="48" t="s">
        <v>36</v>
      </c>
      <c r="D37" s="48"/>
      <c r="E37" s="49"/>
      <c r="F37" s="49"/>
      <c r="G37" s="49"/>
      <c r="H37" s="49"/>
      <c r="I37" s="50">
        <v>5</v>
      </c>
      <c r="J37" s="53">
        <v>5</v>
      </c>
      <c r="K37" s="50">
        <v>5</v>
      </c>
      <c r="L37" s="51">
        <v>5</v>
      </c>
      <c r="M37" s="50">
        <v>5</v>
      </c>
      <c r="N37" s="51">
        <v>5</v>
      </c>
      <c r="O37" s="52">
        <v>5</v>
      </c>
      <c r="P37" s="53">
        <v>5</v>
      </c>
      <c r="Q37" s="50">
        <v>5</v>
      </c>
      <c r="R37" s="53">
        <v>5</v>
      </c>
      <c r="S37" s="52">
        <v>5</v>
      </c>
      <c r="T37" s="53">
        <v>5</v>
      </c>
      <c r="U37" s="50">
        <v>5</v>
      </c>
      <c r="V37" s="51">
        <v>5</v>
      </c>
      <c r="W37" s="52">
        <v>5</v>
      </c>
      <c r="X37" s="51">
        <v>5</v>
      </c>
      <c r="Y37" s="48"/>
      <c r="Z37" s="48"/>
      <c r="AA37" s="48"/>
      <c r="AB37" s="48"/>
      <c r="AC37" s="48"/>
      <c r="AD37" s="48"/>
      <c r="AE37" s="128" t="str">
        <f>IF(COUNTIF(M37:P37,5)=4,"-",COUNTIF(E37:AD37,9))</f>
        <v>-</v>
      </c>
      <c r="AF37" s="75" t="s">
        <v>75</v>
      </c>
      <c r="AG37" s="76"/>
      <c r="AH37" s="56">
        <f>((COUNTIF(F37:AB37,8))+(COUNTIF(F37:AB37,1))+(COUNTIF(F37:AB37,2))+(COUNTIF(F37:AB37,3))+(COUNTIF(F37:AB37,4)))/2</f>
        <v>0</v>
      </c>
      <c r="AI37" s="57">
        <f>AH15+AH37+AH58+AH80+AH101</f>
        <v>0</v>
      </c>
    </row>
    <row r="38" spans="1:35" ht="14.1" customHeight="1" thickBot="1" x14ac:dyDescent="0.25">
      <c r="A38" s="46"/>
      <c r="B38" s="47" t="s">
        <v>44</v>
      </c>
      <c r="C38" s="48"/>
      <c r="D38" s="48"/>
      <c r="E38" s="49"/>
      <c r="F38" s="49"/>
      <c r="G38" s="49"/>
      <c r="H38" s="49"/>
      <c r="I38" s="50">
        <v>5</v>
      </c>
      <c r="J38" s="53">
        <v>5</v>
      </c>
      <c r="K38" s="50">
        <v>5</v>
      </c>
      <c r="L38" s="53">
        <v>5</v>
      </c>
      <c r="M38" s="50">
        <v>5</v>
      </c>
      <c r="N38" s="53">
        <v>5</v>
      </c>
      <c r="O38" s="50">
        <v>5</v>
      </c>
      <c r="P38" s="53">
        <v>5</v>
      </c>
      <c r="Q38" s="50">
        <v>5</v>
      </c>
      <c r="R38" s="53">
        <v>5</v>
      </c>
      <c r="S38" s="50">
        <v>5</v>
      </c>
      <c r="T38" s="53">
        <v>5</v>
      </c>
      <c r="U38" s="50">
        <v>5</v>
      </c>
      <c r="V38" s="53">
        <v>5</v>
      </c>
      <c r="W38" s="50">
        <v>5</v>
      </c>
      <c r="X38" s="53">
        <v>5</v>
      </c>
      <c r="Y38" s="48"/>
      <c r="Z38" s="48"/>
      <c r="AA38" s="48"/>
      <c r="AB38" s="48"/>
      <c r="AC38" s="48"/>
      <c r="AD38" s="59"/>
      <c r="AE38" s="48" t="str">
        <f t="shared" si="6"/>
        <v>-</v>
      </c>
      <c r="AF38" s="75" t="str">
        <f>AF16</f>
        <v>VIOLAINE</v>
      </c>
      <c r="AG38" s="76"/>
      <c r="AH38" s="56">
        <f t="shared" si="4"/>
        <v>0</v>
      </c>
      <c r="AI38" s="57">
        <f>AH16+AH38+AH59+AH80+AH101</f>
        <v>0</v>
      </c>
    </row>
    <row r="39" spans="1:35" ht="14.1" customHeight="1" thickBot="1" x14ac:dyDescent="0.25">
      <c r="A39" s="46"/>
      <c r="B39" s="62" t="s">
        <v>76</v>
      </c>
      <c r="C39" s="48" t="s">
        <v>36</v>
      </c>
      <c r="D39" s="48"/>
      <c r="E39" s="49"/>
      <c r="F39" s="49"/>
      <c r="G39" s="49"/>
      <c r="H39" s="49"/>
      <c r="I39" s="50">
        <v>5</v>
      </c>
      <c r="J39" s="53">
        <v>5</v>
      </c>
      <c r="K39" s="50">
        <v>5</v>
      </c>
      <c r="L39" s="51">
        <v>5</v>
      </c>
      <c r="M39" s="50">
        <v>5</v>
      </c>
      <c r="N39" s="51">
        <v>5</v>
      </c>
      <c r="O39" s="52">
        <v>5</v>
      </c>
      <c r="P39" s="53">
        <v>5</v>
      </c>
      <c r="Q39" s="50">
        <v>5</v>
      </c>
      <c r="R39" s="51">
        <v>5</v>
      </c>
      <c r="S39" s="52">
        <v>5</v>
      </c>
      <c r="T39" s="53">
        <v>5</v>
      </c>
      <c r="U39" s="50">
        <v>5</v>
      </c>
      <c r="V39" s="51">
        <v>5</v>
      </c>
      <c r="W39" s="52">
        <v>5</v>
      </c>
      <c r="X39" s="51">
        <v>5</v>
      </c>
      <c r="Y39" s="48"/>
      <c r="Z39" s="48"/>
      <c r="AA39" s="48"/>
      <c r="AB39" s="48"/>
      <c r="AC39" s="48"/>
      <c r="AD39" s="59"/>
      <c r="AE39" s="48" t="str">
        <f t="shared" si="6"/>
        <v>-</v>
      </c>
      <c r="AF39" s="75" t="str">
        <f>AF17</f>
        <v>Lucas</v>
      </c>
      <c r="AG39" s="76"/>
      <c r="AH39" s="56">
        <f t="shared" si="4"/>
        <v>0</v>
      </c>
      <c r="AI39" s="57">
        <f>AH17+AH39+AH60+AH81+AH102</f>
        <v>13</v>
      </c>
    </row>
    <row r="40" spans="1:35" ht="12" customHeight="1" thickBot="1" x14ac:dyDescent="0.25">
      <c r="A40" s="46"/>
      <c r="B40" s="62" t="s">
        <v>20</v>
      </c>
      <c r="C40" s="48"/>
      <c r="D40" s="48"/>
      <c r="E40" s="49"/>
      <c r="F40" s="49"/>
      <c r="G40" s="49"/>
      <c r="H40" s="49"/>
      <c r="I40" s="50">
        <v>1</v>
      </c>
      <c r="J40" s="53">
        <v>1</v>
      </c>
      <c r="K40" s="50">
        <v>1</v>
      </c>
      <c r="L40" s="51">
        <v>1</v>
      </c>
      <c r="M40" s="50">
        <v>9</v>
      </c>
      <c r="N40" s="51">
        <v>9</v>
      </c>
      <c r="O40" s="52">
        <v>1</v>
      </c>
      <c r="P40" s="53">
        <v>1</v>
      </c>
      <c r="Q40" s="50">
        <v>1</v>
      </c>
      <c r="R40" s="51">
        <v>1</v>
      </c>
      <c r="S40" s="52">
        <v>1</v>
      </c>
      <c r="T40" s="53">
        <v>1</v>
      </c>
      <c r="U40" s="50">
        <v>1</v>
      </c>
      <c r="V40" s="51">
        <v>1</v>
      </c>
      <c r="W40" s="52">
        <v>1</v>
      </c>
      <c r="X40" s="51">
        <v>1</v>
      </c>
      <c r="Y40" s="48"/>
      <c r="Z40" s="48"/>
      <c r="AA40" s="48"/>
      <c r="AB40" s="48"/>
      <c r="AC40" s="48"/>
      <c r="AD40" s="48"/>
      <c r="AE40" s="48">
        <f t="shared" si="6"/>
        <v>2</v>
      </c>
      <c r="AF40" s="75" t="str">
        <f>AF18</f>
        <v>Emeline</v>
      </c>
      <c r="AG40" s="76"/>
      <c r="AH40" s="56">
        <f t="shared" si="4"/>
        <v>7</v>
      </c>
      <c r="AI40" s="57">
        <f>AH18+AH40+AH61+AH82+AH103</f>
        <v>20</v>
      </c>
    </row>
    <row r="41" spans="1:35" ht="12" customHeight="1" x14ac:dyDescent="0.2">
      <c r="A41" s="46"/>
      <c r="B41" s="62" t="s">
        <v>45</v>
      </c>
      <c r="C41" s="48" t="s">
        <v>36</v>
      </c>
      <c r="D41" s="60"/>
      <c r="E41" s="49"/>
      <c r="F41" s="49"/>
      <c r="G41" s="49"/>
      <c r="H41" s="49"/>
      <c r="I41" s="50">
        <v>5</v>
      </c>
      <c r="J41" s="53">
        <v>5</v>
      </c>
      <c r="K41" s="50">
        <v>5</v>
      </c>
      <c r="L41" s="51">
        <v>5</v>
      </c>
      <c r="M41" s="50">
        <v>9</v>
      </c>
      <c r="N41" s="51">
        <v>9</v>
      </c>
      <c r="O41" s="52">
        <v>5</v>
      </c>
      <c r="P41" s="53">
        <v>5</v>
      </c>
      <c r="Q41" s="50">
        <v>5</v>
      </c>
      <c r="R41" s="51">
        <v>5</v>
      </c>
      <c r="S41" s="52">
        <v>5</v>
      </c>
      <c r="T41" s="53">
        <v>5</v>
      </c>
      <c r="U41" s="50">
        <v>5</v>
      </c>
      <c r="V41" s="51">
        <v>5</v>
      </c>
      <c r="W41" s="52">
        <v>5</v>
      </c>
      <c r="X41" s="51">
        <v>5</v>
      </c>
      <c r="Y41" s="48"/>
      <c r="Z41" s="48"/>
      <c r="AA41" s="48"/>
      <c r="AB41" s="48"/>
      <c r="AC41" s="48"/>
      <c r="AD41" s="48"/>
      <c r="AE41" s="48">
        <f t="shared" si="6"/>
        <v>2</v>
      </c>
      <c r="AF41" s="75" t="str">
        <f>AF19</f>
        <v>Raphaël</v>
      </c>
      <c r="AG41" s="76"/>
      <c r="AH41" s="56">
        <f t="shared" si="4"/>
        <v>0</v>
      </c>
      <c r="AI41" s="57">
        <f>AH19+AH41+AH62+AH83+AH104</f>
        <v>0</v>
      </c>
    </row>
    <row r="42" spans="1:35" ht="12" customHeight="1" x14ac:dyDescent="0.2">
      <c r="B42" s="47"/>
      <c r="C42" s="63"/>
      <c r="D42" s="63"/>
      <c r="E42" s="63"/>
      <c r="F42" s="63"/>
      <c r="G42" s="63"/>
      <c r="H42" s="63"/>
      <c r="I42" s="119" t="str">
        <f>"PR"&amp;((COUNTIF(I27:J41,1)/2))</f>
        <v>PR2</v>
      </c>
      <c r="J42" s="113" t="str">
        <f>"EPN"&amp;((COUNTIF(I27:J41,2)/2))</f>
        <v>EPN1</v>
      </c>
      <c r="K42" s="64" t="str">
        <f>"PR"&amp;((COUNTIF(K27:L41,1)/2))</f>
        <v>PR3</v>
      </c>
      <c r="L42" s="64" t="str">
        <f>"EPN"&amp;((COUNTIF(K27:L41,2)/2))</f>
        <v>EPN1</v>
      </c>
      <c r="M42" s="64" t="str">
        <f>"PR"&amp;((COUNTIF(M27:N41,1)/2))</f>
        <v>PR1</v>
      </c>
      <c r="N42" s="64" t="str">
        <f>"EPN"&amp;((COUNTIF(M27:N41,2)/2))</f>
        <v>EPN1</v>
      </c>
      <c r="O42" s="64" t="str">
        <f>"PR"&amp;((COUNTIF(O27:P41,1)/2))</f>
        <v>PR1</v>
      </c>
      <c r="P42" s="64" t="str">
        <f>"EPN"&amp;((COUNTIF(O27:P41,2)/2))</f>
        <v>EPN1</v>
      </c>
      <c r="Q42" s="64" t="str">
        <f>"PR"&amp;((COUNTIF(Q27:R41,1)/2))</f>
        <v>PR3</v>
      </c>
      <c r="R42" s="64" t="str">
        <f>"EPN"&amp;((COUNTIF(Q27:R41,2)/2))</f>
        <v>EPN1</v>
      </c>
      <c r="S42" s="64" t="str">
        <f>"PR"&amp;((COUNTIF(S27:T41,1)/2))</f>
        <v>PR3</v>
      </c>
      <c r="T42" s="64" t="str">
        <f>"EPN"&amp;((COUNTIF(S27:T41,2)/2))</f>
        <v>EPN1</v>
      </c>
      <c r="U42" s="64" t="str">
        <f>"PR"&amp;((COUNTIF(U27:V41,1)/2))</f>
        <v>PR3</v>
      </c>
      <c r="V42" s="64" t="str">
        <f>"EPN"&amp;((COUNTIF(U27:V41,2)/2))</f>
        <v>EPN1</v>
      </c>
      <c r="W42" s="64" t="str">
        <f>"PR"&amp;((COUNTIF(W27:X41,1)/2))</f>
        <v>PR2</v>
      </c>
      <c r="X42" s="64" t="str">
        <f>"EPN"&amp;((COUNTIF(W27:X41,2)/2))</f>
        <v>EPN1</v>
      </c>
      <c r="Y42" s="63"/>
      <c r="Z42" s="63"/>
      <c r="AA42" s="63"/>
      <c r="AB42" s="63"/>
      <c r="AC42" s="63"/>
      <c r="AD42" s="63"/>
      <c r="AF42" s="77"/>
      <c r="AG42" s="77"/>
      <c r="AH42" s="65">
        <f>SUM(AH27:AH41)</f>
        <v>28</v>
      </c>
      <c r="AI42" s="65">
        <f>IF(AH42="","",AI20+AH42)</f>
        <v>55.5</v>
      </c>
    </row>
    <row r="43" spans="1:35" ht="10.5" customHeight="1" x14ac:dyDescent="0.2">
      <c r="C43" s="140"/>
      <c r="D43" s="140"/>
      <c r="E43" s="140"/>
      <c r="F43" s="140"/>
      <c r="G43" s="140"/>
      <c r="H43" s="140"/>
      <c r="I43" s="135">
        <f>COUNTIF(I27:J41,1)/2+COUNTIF(I27:J41,2)/2</f>
        <v>3</v>
      </c>
      <c r="J43" s="136"/>
      <c r="K43" s="135">
        <f>COUNTIF(K27:L41,1)/2+COUNTIF(K27:L41,2)/2</f>
        <v>4</v>
      </c>
      <c r="L43" s="136"/>
      <c r="M43" s="135">
        <f>COUNTIF(M27:N41,1)/2+COUNTIF(M27:N41,2)/2</f>
        <v>2</v>
      </c>
      <c r="N43" s="136"/>
      <c r="O43" s="135">
        <f>COUNTIF(O27:P41,1)/2+COUNTIF(O27:P41,2)/2</f>
        <v>2</v>
      </c>
      <c r="P43" s="136"/>
      <c r="Q43" s="135">
        <f>COUNTIF(Q27:R41,1)/2+COUNTIF(Q27:R41,2)/2</f>
        <v>4</v>
      </c>
      <c r="R43" s="136"/>
      <c r="S43" s="135">
        <f>COUNTIF(S27:T41,1)/2+COUNTIF(S27:T41,2)/2</f>
        <v>4</v>
      </c>
      <c r="T43" s="136"/>
      <c r="U43" s="135">
        <f>COUNTIF(U27:V41,1)/2+COUNTIF(U27:V41,2)/2</f>
        <v>4</v>
      </c>
      <c r="V43" s="136"/>
      <c r="W43" s="135">
        <f>COUNTIF(W27:X41,1)/2+COUNTIF(W27:X41,2)/2</f>
        <v>3</v>
      </c>
      <c r="X43" s="136"/>
      <c r="Y43" s="140"/>
      <c r="Z43" s="140"/>
      <c r="AA43" s="140"/>
      <c r="AB43" s="140"/>
      <c r="AC43" s="140"/>
      <c r="AD43" s="140"/>
      <c r="AF43" s="74"/>
      <c r="AG43" s="74"/>
    </row>
    <row r="44" spans="1:35" s="58" customFormat="1" ht="13.5" customHeight="1" x14ac:dyDescent="0.2">
      <c r="B44" s="123"/>
      <c r="C44" s="123"/>
      <c r="D44" s="129"/>
      <c r="E44" s="129"/>
      <c r="F44" s="129"/>
      <c r="G44" s="129"/>
      <c r="H44" s="129" t="s">
        <v>58</v>
      </c>
      <c r="I44" s="129"/>
      <c r="J44" s="129" t="s">
        <v>46</v>
      </c>
      <c r="K44" s="129"/>
      <c r="L44" s="129" t="s">
        <v>47</v>
      </c>
      <c r="M44" s="129"/>
      <c r="N44" s="129" t="s">
        <v>48</v>
      </c>
      <c r="O44" s="129"/>
      <c r="P44" s="129" t="s">
        <v>49</v>
      </c>
      <c r="Q44" s="129"/>
      <c r="R44" s="129" t="s">
        <v>50</v>
      </c>
      <c r="S44" s="129"/>
      <c r="T44" s="129" t="s">
        <v>51</v>
      </c>
      <c r="U44" s="129"/>
      <c r="V44" s="129" t="s">
        <v>52</v>
      </c>
      <c r="W44" s="129"/>
      <c r="X44" s="129" t="s">
        <v>53</v>
      </c>
      <c r="Y44" s="129"/>
      <c r="Z44" s="129"/>
      <c r="AA44" s="129"/>
      <c r="AB44" s="129"/>
      <c r="AC44" s="129"/>
      <c r="AD44" s="67"/>
      <c r="AE44" s="67"/>
      <c r="AF44" s="78"/>
      <c r="AG44" s="78"/>
    </row>
    <row r="45" spans="1:35" ht="3.75" customHeight="1" thickBot="1" x14ac:dyDescent="0.4">
      <c r="A45" s="69"/>
      <c r="B45" s="69"/>
      <c r="C45" s="69"/>
      <c r="D45" s="69"/>
      <c r="E45" s="70"/>
      <c r="F45" s="70"/>
      <c r="G45" s="70"/>
      <c r="H45" s="70"/>
      <c r="I45" s="127"/>
      <c r="J45" s="127"/>
      <c r="K45" s="127"/>
      <c r="L45" s="127"/>
      <c r="M45" s="127"/>
      <c r="N45" s="127"/>
      <c r="O45" s="72"/>
      <c r="P45" s="73"/>
      <c r="Q45" s="73"/>
      <c r="R45" s="73"/>
      <c r="AF45" s="74"/>
      <c r="AG45" s="74"/>
    </row>
    <row r="46" spans="1:35" s="42" customFormat="1" ht="24" thickBot="1" x14ac:dyDescent="0.4">
      <c r="B46" s="43"/>
      <c r="C46" s="150" t="s">
        <v>56</v>
      </c>
      <c r="D46" s="150"/>
      <c r="E46" s="150"/>
      <c r="F46" s="150"/>
      <c r="G46" s="150"/>
      <c r="H46" s="142">
        <f>H25+1</f>
        <v>43699</v>
      </c>
      <c r="I46" s="142"/>
      <c r="J46" s="143" t="s">
        <v>28</v>
      </c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F46" s="144" t="s">
        <v>29</v>
      </c>
      <c r="AG46" s="149"/>
      <c r="AH46" s="79" t="s">
        <v>30</v>
      </c>
      <c r="AI46" s="79" t="s">
        <v>31</v>
      </c>
    </row>
    <row r="47" spans="1:35" s="42" customFormat="1" ht="3" customHeight="1" thickBot="1" x14ac:dyDescent="0.4">
      <c r="C47" s="125"/>
      <c r="D47" s="125"/>
      <c r="E47" s="125"/>
      <c r="F47" s="125"/>
      <c r="G47" s="125"/>
      <c r="H47" s="122"/>
      <c r="I47" s="12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F47" s="83"/>
      <c r="AG47" s="124"/>
      <c r="AH47" s="79"/>
      <c r="AI47" s="79"/>
    </row>
    <row r="48" spans="1:35" ht="14.1" customHeight="1" thickBot="1" x14ac:dyDescent="0.25">
      <c r="A48" s="46"/>
      <c r="B48" s="47" t="s">
        <v>32</v>
      </c>
      <c r="C48" s="48"/>
      <c r="D48" s="48"/>
      <c r="E48" s="48"/>
      <c r="F48" s="48"/>
      <c r="G48" s="50"/>
      <c r="H48" s="51"/>
      <c r="I48" s="52"/>
      <c r="J48" s="53"/>
      <c r="K48" s="50"/>
      <c r="L48" s="51"/>
      <c r="M48" s="52">
        <v>9</v>
      </c>
      <c r="N48" s="53">
        <v>9</v>
      </c>
      <c r="O48" s="50">
        <v>9</v>
      </c>
      <c r="P48" s="51">
        <v>9</v>
      </c>
      <c r="Q48" s="52"/>
      <c r="R48" s="53"/>
      <c r="S48" s="50"/>
      <c r="T48" s="51"/>
      <c r="U48" s="52"/>
      <c r="V48" s="53"/>
      <c r="W48" s="50"/>
      <c r="X48" s="51"/>
      <c r="Y48" s="48"/>
      <c r="Z48" s="48"/>
      <c r="AA48" s="48"/>
      <c r="AB48" s="48"/>
      <c r="AC48" s="48"/>
      <c r="AD48" s="48"/>
      <c r="AE48" s="48">
        <f>IF(COUNTIF(M48:P48,5)=4,"-",COUNTIF(E48:AD48,9))</f>
        <v>4</v>
      </c>
      <c r="AF48" s="75" t="str">
        <f t="shared" ref="AF48:AF57" si="7">AF27</f>
        <v>BRUNO</v>
      </c>
      <c r="AG48" s="76"/>
      <c r="AH48" s="56">
        <f t="shared" ref="AH48:AH62" si="8">((COUNTIF(F48:AB48,8))+(COUNTIF(F48:AB48,1))+(COUNTIF(F48:AB48,2))+(COUNTIF(F48:AB48,3))+(COUNTIF(F48:AB48,4)))/2</f>
        <v>0</v>
      </c>
      <c r="AI48" s="85">
        <f t="shared" ref="AI48:AI57" si="9">AH5+AH27+AH48+AH69+AH90</f>
        <v>14</v>
      </c>
    </row>
    <row r="49" spans="1:35" ht="14.1" customHeight="1" thickBot="1" x14ac:dyDescent="0.25">
      <c r="A49" s="46"/>
      <c r="B49" s="47" t="s">
        <v>34</v>
      </c>
      <c r="C49" s="48"/>
      <c r="D49" s="48"/>
      <c r="E49" s="48"/>
      <c r="F49" s="48"/>
      <c r="G49" s="50"/>
      <c r="H49" s="51"/>
      <c r="I49" s="52"/>
      <c r="J49" s="53"/>
      <c r="K49" s="50"/>
      <c r="L49" s="51"/>
      <c r="M49" s="52">
        <v>9</v>
      </c>
      <c r="N49" s="53">
        <v>9</v>
      </c>
      <c r="O49" s="50">
        <v>9</v>
      </c>
      <c r="P49" s="51">
        <v>9</v>
      </c>
      <c r="Q49" s="52"/>
      <c r="R49" s="53"/>
      <c r="S49" s="50" t="s">
        <v>33</v>
      </c>
      <c r="T49" s="51" t="s">
        <v>33</v>
      </c>
      <c r="U49" s="52"/>
      <c r="V49" s="53"/>
      <c r="W49" s="50"/>
      <c r="X49" s="51"/>
      <c r="Y49" s="48"/>
      <c r="Z49" s="48"/>
      <c r="AA49" s="48"/>
      <c r="AB49" s="48"/>
      <c r="AC49" s="48"/>
      <c r="AD49" s="48"/>
      <c r="AE49" s="48">
        <f t="shared" ref="AE49:AE62" si="10">IF(COUNTIF(M49:P49,5)=4,"-",COUNTIF(E49:AD49,9))</f>
        <v>4</v>
      </c>
      <c r="AF49" s="75" t="str">
        <f t="shared" si="7"/>
        <v>CHRISTINE</v>
      </c>
      <c r="AG49" s="76"/>
      <c r="AH49" s="56">
        <f t="shared" si="8"/>
        <v>0</v>
      </c>
      <c r="AI49" s="85">
        <f t="shared" si="9"/>
        <v>16.5</v>
      </c>
    </row>
    <row r="50" spans="1:35" ht="14.1" customHeight="1" thickBot="1" x14ac:dyDescent="0.25">
      <c r="A50" s="46"/>
      <c r="B50" s="47" t="s">
        <v>35</v>
      </c>
      <c r="C50" s="48" t="s">
        <v>36</v>
      </c>
      <c r="D50" s="48"/>
      <c r="E50" s="48"/>
      <c r="F50" s="48"/>
      <c r="G50" s="50">
        <v>5</v>
      </c>
      <c r="H50" s="51">
        <v>5</v>
      </c>
      <c r="I50" s="52">
        <v>5</v>
      </c>
      <c r="J50" s="53">
        <v>5</v>
      </c>
      <c r="K50" s="50">
        <v>5</v>
      </c>
      <c r="L50" s="51">
        <v>5</v>
      </c>
      <c r="M50" s="52">
        <v>5</v>
      </c>
      <c r="N50" s="53">
        <v>5</v>
      </c>
      <c r="O50" s="50">
        <v>5</v>
      </c>
      <c r="P50" s="51">
        <v>5</v>
      </c>
      <c r="Q50" s="52">
        <v>5</v>
      </c>
      <c r="R50" s="53">
        <v>5</v>
      </c>
      <c r="S50" s="50">
        <v>5</v>
      </c>
      <c r="T50" s="51">
        <v>5</v>
      </c>
      <c r="U50" s="52">
        <v>5</v>
      </c>
      <c r="V50" s="53">
        <v>5</v>
      </c>
      <c r="W50" s="50">
        <v>5</v>
      </c>
      <c r="X50" s="51">
        <v>5</v>
      </c>
      <c r="Y50" s="48"/>
      <c r="Z50" s="48"/>
      <c r="AA50" s="48"/>
      <c r="AB50" s="48"/>
      <c r="AC50" s="48"/>
      <c r="AD50" s="48"/>
      <c r="AE50" s="48" t="str">
        <f t="shared" si="10"/>
        <v>-</v>
      </c>
      <c r="AF50" s="75" t="str">
        <f t="shared" si="7"/>
        <v>CORINNE</v>
      </c>
      <c r="AG50" s="76"/>
      <c r="AH50" s="56">
        <f t="shared" si="8"/>
        <v>0</v>
      </c>
      <c r="AI50" s="85">
        <f t="shared" si="9"/>
        <v>0</v>
      </c>
    </row>
    <row r="51" spans="1:35" ht="14.1" customHeight="1" thickBot="1" x14ac:dyDescent="0.25">
      <c r="A51" s="46"/>
      <c r="B51" s="47" t="s">
        <v>37</v>
      </c>
      <c r="C51" s="48"/>
      <c r="D51" s="48"/>
      <c r="E51" s="48"/>
      <c r="F51" s="48"/>
      <c r="G51" s="50"/>
      <c r="H51" s="51"/>
      <c r="I51" s="52"/>
      <c r="J51" s="53"/>
      <c r="K51" s="50"/>
      <c r="L51" s="51"/>
      <c r="M51" s="52">
        <v>9</v>
      </c>
      <c r="N51" s="53">
        <v>9</v>
      </c>
      <c r="O51" s="50">
        <v>9</v>
      </c>
      <c r="P51" s="51">
        <v>9</v>
      </c>
      <c r="Q51" s="52"/>
      <c r="R51" s="53"/>
      <c r="S51" s="50"/>
      <c r="T51" s="51"/>
      <c r="U51" s="52"/>
      <c r="V51" s="53"/>
      <c r="W51" s="50"/>
      <c r="X51" s="51"/>
      <c r="Y51" s="48"/>
      <c r="Z51" s="48"/>
      <c r="AA51" s="48"/>
      <c r="AB51" s="48"/>
      <c r="AC51" s="48"/>
      <c r="AD51" s="48"/>
      <c r="AE51" s="48">
        <f t="shared" si="10"/>
        <v>4</v>
      </c>
      <c r="AF51" s="75" t="str">
        <f t="shared" si="7"/>
        <v>FABIEN</v>
      </c>
      <c r="AG51" s="76"/>
      <c r="AH51" s="56">
        <f t="shared" si="8"/>
        <v>0</v>
      </c>
      <c r="AI51" s="85">
        <f t="shared" si="9"/>
        <v>14</v>
      </c>
    </row>
    <row r="52" spans="1:35" ht="14.1" customHeight="1" thickBot="1" x14ac:dyDescent="0.25">
      <c r="A52" s="46"/>
      <c r="B52" s="47" t="s">
        <v>38</v>
      </c>
      <c r="C52" s="48"/>
      <c r="D52" s="48"/>
      <c r="E52" s="48"/>
      <c r="F52" s="48"/>
      <c r="G52" s="50"/>
      <c r="H52" s="51"/>
      <c r="I52" s="52"/>
      <c r="J52" s="53"/>
      <c r="K52" s="50"/>
      <c r="L52" s="51"/>
      <c r="M52" s="52">
        <v>9</v>
      </c>
      <c r="N52" s="53">
        <v>9</v>
      </c>
      <c r="O52" s="50">
        <v>9</v>
      </c>
      <c r="P52" s="51">
        <v>9</v>
      </c>
      <c r="Q52" s="52"/>
      <c r="R52" s="53"/>
      <c r="S52" s="50"/>
      <c r="T52" s="51"/>
      <c r="U52" s="52"/>
      <c r="V52" s="53"/>
      <c r="W52" s="50"/>
      <c r="X52" s="51"/>
      <c r="Y52" s="48"/>
      <c r="Z52" s="48"/>
      <c r="AA52" s="48"/>
      <c r="AB52" s="48"/>
      <c r="AC52" s="48"/>
      <c r="AD52" s="48"/>
      <c r="AE52" s="48">
        <f t="shared" si="10"/>
        <v>4</v>
      </c>
      <c r="AF52" s="75" t="str">
        <f t="shared" si="7"/>
        <v>FLORINE</v>
      </c>
      <c r="AG52" s="76"/>
      <c r="AH52" s="56">
        <f t="shared" si="8"/>
        <v>0</v>
      </c>
      <c r="AI52" s="85">
        <f t="shared" si="9"/>
        <v>0</v>
      </c>
    </row>
    <row r="53" spans="1:35" ht="14.1" customHeight="1" thickBot="1" x14ac:dyDescent="0.25">
      <c r="A53" s="46"/>
      <c r="B53" s="47" t="s">
        <v>39</v>
      </c>
      <c r="C53" s="48"/>
      <c r="D53" s="48"/>
      <c r="E53" s="48"/>
      <c r="F53" s="48"/>
      <c r="G53" s="50"/>
      <c r="H53" s="51"/>
      <c r="I53" s="52"/>
      <c r="J53" s="53"/>
      <c r="K53" s="50"/>
      <c r="L53" s="51"/>
      <c r="M53" s="52">
        <v>9</v>
      </c>
      <c r="N53" s="53">
        <v>9</v>
      </c>
      <c r="O53" s="50">
        <v>9</v>
      </c>
      <c r="P53" s="51">
        <v>9</v>
      </c>
      <c r="Q53" s="52"/>
      <c r="R53" s="53"/>
      <c r="S53" s="50"/>
      <c r="T53" s="51"/>
      <c r="U53" s="52"/>
      <c r="V53" s="53"/>
      <c r="W53" s="50"/>
      <c r="X53" s="51"/>
      <c r="Y53" s="48"/>
      <c r="Z53" s="48"/>
      <c r="AA53" s="48"/>
      <c r="AB53" s="48"/>
      <c r="AC53" s="48"/>
      <c r="AD53" s="48"/>
      <c r="AE53" s="48">
        <f t="shared" si="10"/>
        <v>4</v>
      </c>
      <c r="AF53" s="75" t="str">
        <f t="shared" si="7"/>
        <v>LAURIE</v>
      </c>
      <c r="AG53" s="76"/>
      <c r="AH53" s="56">
        <f t="shared" si="8"/>
        <v>0</v>
      </c>
      <c r="AI53" s="85">
        <f t="shared" si="9"/>
        <v>18</v>
      </c>
    </row>
    <row r="54" spans="1:35" ht="14.1" customHeight="1" thickBot="1" x14ac:dyDescent="0.25">
      <c r="A54" s="46"/>
      <c r="B54" s="47" t="s">
        <v>40</v>
      </c>
      <c r="C54" s="48"/>
      <c r="D54" s="48"/>
      <c r="E54" s="48"/>
      <c r="F54" s="48"/>
      <c r="G54" s="50"/>
      <c r="H54" s="51"/>
      <c r="I54" s="52"/>
      <c r="J54" s="53"/>
      <c r="K54" s="50"/>
      <c r="L54" s="51"/>
      <c r="M54" s="52">
        <v>9</v>
      </c>
      <c r="N54" s="53">
        <v>9</v>
      </c>
      <c r="O54" s="50">
        <v>9</v>
      </c>
      <c r="P54" s="51">
        <v>9</v>
      </c>
      <c r="Q54" s="52"/>
      <c r="R54" s="53"/>
      <c r="S54" s="50"/>
      <c r="T54" s="51"/>
      <c r="U54" s="52"/>
      <c r="V54" s="53"/>
      <c r="W54" s="50"/>
      <c r="X54" s="51"/>
      <c r="Y54" s="48"/>
      <c r="Z54" s="48"/>
      <c r="AA54" s="48"/>
      <c r="AB54" s="48"/>
      <c r="AC54" s="48"/>
      <c r="AD54" s="48"/>
      <c r="AE54" s="48">
        <f t="shared" si="10"/>
        <v>4</v>
      </c>
      <c r="AF54" s="75" t="str">
        <f t="shared" si="7"/>
        <v>MARIE-ANGE</v>
      </c>
      <c r="AG54" s="76"/>
      <c r="AH54" s="56">
        <f t="shared" si="8"/>
        <v>0</v>
      </c>
      <c r="AI54" s="85">
        <f t="shared" si="9"/>
        <v>0</v>
      </c>
    </row>
    <row r="55" spans="1:35" ht="14.1" customHeight="1" thickBot="1" x14ac:dyDescent="0.25">
      <c r="A55" s="46"/>
      <c r="B55" s="47" t="s">
        <v>41</v>
      </c>
      <c r="C55" s="48"/>
      <c r="D55" s="48"/>
      <c r="E55" s="48"/>
      <c r="F55" s="49"/>
      <c r="G55" s="50" t="s">
        <v>33</v>
      </c>
      <c r="H55" s="51" t="s">
        <v>33</v>
      </c>
      <c r="I55" s="52" t="s">
        <v>33</v>
      </c>
      <c r="J55" s="53" t="s">
        <v>33</v>
      </c>
      <c r="K55" s="50" t="s">
        <v>33</v>
      </c>
      <c r="L55" s="51" t="s">
        <v>33</v>
      </c>
      <c r="M55" s="52">
        <v>9</v>
      </c>
      <c r="N55" s="53">
        <v>9</v>
      </c>
      <c r="O55" s="50">
        <v>9</v>
      </c>
      <c r="P55" s="51">
        <v>9</v>
      </c>
      <c r="Q55" s="52" t="s">
        <v>33</v>
      </c>
      <c r="R55" s="53" t="s">
        <v>33</v>
      </c>
      <c r="S55" s="50" t="s">
        <v>33</v>
      </c>
      <c r="T55" s="51" t="s">
        <v>33</v>
      </c>
      <c r="U55" s="52" t="s">
        <v>33</v>
      </c>
      <c r="V55" s="53" t="s">
        <v>33</v>
      </c>
      <c r="W55" s="50" t="s">
        <v>33</v>
      </c>
      <c r="X55" s="51" t="s">
        <v>33</v>
      </c>
      <c r="Y55" s="48"/>
      <c r="Z55" s="48"/>
      <c r="AA55" s="48"/>
      <c r="AB55" s="48"/>
      <c r="AC55" s="48"/>
      <c r="AD55" s="48"/>
      <c r="AE55" s="48">
        <f t="shared" si="10"/>
        <v>4</v>
      </c>
      <c r="AF55" s="75" t="str">
        <f t="shared" si="7"/>
        <v>MARINE</v>
      </c>
      <c r="AG55" s="76"/>
      <c r="AH55" s="56">
        <f t="shared" si="8"/>
        <v>0</v>
      </c>
      <c r="AI55" s="85">
        <f t="shared" si="9"/>
        <v>0</v>
      </c>
    </row>
    <row r="56" spans="1:35" ht="14.1" customHeight="1" thickBot="1" x14ac:dyDescent="0.25">
      <c r="A56" s="46"/>
      <c r="B56" s="47" t="s">
        <v>42</v>
      </c>
      <c r="C56" s="48"/>
      <c r="D56" s="48"/>
      <c r="E56" s="48"/>
      <c r="F56" s="49"/>
      <c r="G56" s="50"/>
      <c r="H56" s="51"/>
      <c r="I56" s="52"/>
      <c r="J56" s="53"/>
      <c r="K56" s="50"/>
      <c r="L56" s="51"/>
      <c r="M56" s="52">
        <v>6</v>
      </c>
      <c r="N56" s="53">
        <v>6</v>
      </c>
      <c r="O56" s="50">
        <v>9</v>
      </c>
      <c r="P56" s="51">
        <v>9</v>
      </c>
      <c r="Q56" s="52">
        <v>5</v>
      </c>
      <c r="R56" s="53">
        <v>5</v>
      </c>
      <c r="S56" s="50">
        <v>5</v>
      </c>
      <c r="T56" s="51">
        <v>5</v>
      </c>
      <c r="U56" s="52">
        <v>5</v>
      </c>
      <c r="V56" s="53">
        <v>5</v>
      </c>
      <c r="W56" s="50">
        <v>5</v>
      </c>
      <c r="X56" s="51">
        <v>5</v>
      </c>
      <c r="Y56" s="48"/>
      <c r="Z56" s="48"/>
      <c r="AA56" s="48"/>
      <c r="AB56" s="48"/>
      <c r="AC56" s="48"/>
      <c r="AD56" s="48"/>
      <c r="AE56" s="48">
        <f t="shared" si="10"/>
        <v>2</v>
      </c>
      <c r="AF56" s="75" t="str">
        <f t="shared" si="7"/>
        <v>MARJORIE</v>
      </c>
      <c r="AG56" s="76"/>
      <c r="AH56" s="56">
        <f t="shared" si="8"/>
        <v>0</v>
      </c>
      <c r="AI56" s="85">
        <f t="shared" si="9"/>
        <v>1</v>
      </c>
    </row>
    <row r="57" spans="1:35" ht="14.1" customHeight="1" thickBot="1" x14ac:dyDescent="0.25">
      <c r="A57" s="46"/>
      <c r="B57" s="47" t="s">
        <v>43</v>
      </c>
      <c r="C57" s="48"/>
      <c r="D57" s="48"/>
      <c r="E57" s="48"/>
      <c r="F57" s="49"/>
      <c r="G57" s="50" t="s">
        <v>33</v>
      </c>
      <c r="H57" s="51" t="s">
        <v>33</v>
      </c>
      <c r="I57" s="52" t="s">
        <v>33</v>
      </c>
      <c r="J57" s="53" t="s">
        <v>33</v>
      </c>
      <c r="K57" s="50" t="s">
        <v>33</v>
      </c>
      <c r="L57" s="51" t="s">
        <v>33</v>
      </c>
      <c r="M57" s="52">
        <v>9</v>
      </c>
      <c r="N57" s="53">
        <v>9</v>
      </c>
      <c r="O57" s="50">
        <v>9</v>
      </c>
      <c r="P57" s="51">
        <v>9</v>
      </c>
      <c r="Q57" s="52" t="s">
        <v>33</v>
      </c>
      <c r="R57" s="53" t="s">
        <v>33</v>
      </c>
      <c r="S57" s="50" t="s">
        <v>33</v>
      </c>
      <c r="T57" s="51" t="s">
        <v>33</v>
      </c>
      <c r="U57" s="52" t="s">
        <v>33</v>
      </c>
      <c r="V57" s="53" t="s">
        <v>33</v>
      </c>
      <c r="W57" s="50" t="s">
        <v>33</v>
      </c>
      <c r="X57" s="51" t="s">
        <v>33</v>
      </c>
      <c r="Y57" s="48"/>
      <c r="Z57" s="48"/>
      <c r="AA57" s="48"/>
      <c r="AB57" s="48"/>
      <c r="AC57" s="48"/>
      <c r="AD57" s="59"/>
      <c r="AE57" s="48">
        <f t="shared" si="10"/>
        <v>4</v>
      </c>
      <c r="AF57" s="75" t="str">
        <f t="shared" si="7"/>
        <v>SABINE</v>
      </c>
      <c r="AG57" s="76"/>
      <c r="AH57" s="56">
        <f t="shared" si="8"/>
        <v>0</v>
      </c>
      <c r="AI57" s="85">
        <f t="shared" si="9"/>
        <v>16</v>
      </c>
    </row>
    <row r="58" spans="1:35" ht="14.1" customHeight="1" thickBot="1" x14ac:dyDescent="0.25">
      <c r="A58" s="46"/>
      <c r="B58" s="47" t="s">
        <v>75</v>
      </c>
      <c r="C58" s="48" t="s">
        <v>36</v>
      </c>
      <c r="D58" s="48"/>
      <c r="E58" s="48"/>
      <c r="F58" s="49"/>
      <c r="G58" s="50">
        <v>5</v>
      </c>
      <c r="H58" s="51">
        <v>5</v>
      </c>
      <c r="I58" s="50">
        <v>5</v>
      </c>
      <c r="J58" s="51">
        <v>5</v>
      </c>
      <c r="K58" s="50">
        <v>5</v>
      </c>
      <c r="L58" s="51">
        <v>5</v>
      </c>
      <c r="M58" s="50">
        <v>5</v>
      </c>
      <c r="N58" s="51">
        <v>5</v>
      </c>
      <c r="O58" s="50">
        <v>5</v>
      </c>
      <c r="P58" s="51">
        <v>5</v>
      </c>
      <c r="Q58" s="50">
        <v>5</v>
      </c>
      <c r="R58" s="51">
        <v>5</v>
      </c>
      <c r="S58" s="50">
        <v>5</v>
      </c>
      <c r="T58" s="51">
        <v>5</v>
      </c>
      <c r="U58" s="50">
        <v>5</v>
      </c>
      <c r="V58" s="51">
        <v>5</v>
      </c>
      <c r="W58" s="50">
        <v>5</v>
      </c>
      <c r="X58" s="51">
        <v>5</v>
      </c>
      <c r="Y58" s="48"/>
      <c r="Z58" s="48"/>
      <c r="AA58" s="48"/>
      <c r="AB58" s="48"/>
      <c r="AC58" s="48"/>
      <c r="AD58" s="59"/>
      <c r="AE58" s="128" t="str">
        <f>IF(COUNTIF(M58:P58,5)=4,"-",COUNTIF(E58:AD58,9))</f>
        <v>-</v>
      </c>
      <c r="AF58" s="75" t="s">
        <v>75</v>
      </c>
      <c r="AG58" s="76"/>
      <c r="AH58" s="56">
        <f>((COUNTIF(F58:AB58,8))+(COUNTIF(F58:AB58,1))+(COUNTIF(F58:AB58,2))+(COUNTIF(F58:AB58,3))+(COUNTIF(F58:AB58,4)))/2</f>
        <v>0</v>
      </c>
      <c r="AI58" s="85">
        <f>AH15+AH37+AH58+AH80+AH101</f>
        <v>0</v>
      </c>
    </row>
    <row r="59" spans="1:35" ht="14.1" customHeight="1" thickBot="1" x14ac:dyDescent="0.25">
      <c r="A59" s="46"/>
      <c r="B59" s="47" t="s">
        <v>44</v>
      </c>
      <c r="C59" s="48"/>
      <c r="D59" s="60"/>
      <c r="E59" s="48"/>
      <c r="F59" s="48"/>
      <c r="G59" s="50"/>
      <c r="H59" s="51"/>
      <c r="I59" s="52"/>
      <c r="J59" s="53"/>
      <c r="K59" s="50"/>
      <c r="L59" s="51"/>
      <c r="M59" s="52">
        <v>9</v>
      </c>
      <c r="N59" s="53">
        <v>9</v>
      </c>
      <c r="O59" s="50">
        <v>9</v>
      </c>
      <c r="P59" s="51">
        <v>9</v>
      </c>
      <c r="Q59" s="52"/>
      <c r="R59" s="53"/>
      <c r="S59" s="50"/>
      <c r="T59" s="51"/>
      <c r="U59" s="52"/>
      <c r="V59" s="53"/>
      <c r="W59" s="50"/>
      <c r="X59" s="51"/>
      <c r="Y59" s="48"/>
      <c r="Z59" s="48"/>
      <c r="AA59" s="48"/>
      <c r="AB59" s="48"/>
      <c r="AC59" s="48"/>
      <c r="AD59" s="59"/>
      <c r="AE59" s="48">
        <f t="shared" si="10"/>
        <v>4</v>
      </c>
      <c r="AF59" s="75" t="str">
        <f>AF38</f>
        <v>VIOLAINE</v>
      </c>
      <c r="AG59" s="76"/>
      <c r="AH59" s="56">
        <f t="shared" si="8"/>
        <v>0</v>
      </c>
      <c r="AI59" s="85">
        <f>AH16+AH38+AH59+AH80+AH101</f>
        <v>0</v>
      </c>
    </row>
    <row r="60" spans="1:35" ht="14.1" customHeight="1" thickBot="1" x14ac:dyDescent="0.25">
      <c r="A60" s="46"/>
      <c r="B60" s="62" t="s">
        <v>76</v>
      </c>
      <c r="C60" s="48" t="s">
        <v>36</v>
      </c>
      <c r="D60" s="60"/>
      <c r="E60" s="48"/>
      <c r="F60" s="48"/>
      <c r="G60" s="50">
        <v>5</v>
      </c>
      <c r="H60" s="51">
        <v>5</v>
      </c>
      <c r="I60" s="52">
        <v>5</v>
      </c>
      <c r="J60" s="53">
        <v>5</v>
      </c>
      <c r="K60" s="50">
        <v>5</v>
      </c>
      <c r="L60" s="51">
        <v>5</v>
      </c>
      <c r="M60" s="52">
        <v>5</v>
      </c>
      <c r="N60" s="53">
        <v>5</v>
      </c>
      <c r="O60" s="50">
        <v>5</v>
      </c>
      <c r="P60" s="51">
        <v>5</v>
      </c>
      <c r="Q60" s="52">
        <v>5</v>
      </c>
      <c r="R60" s="53">
        <v>5</v>
      </c>
      <c r="S60" s="50">
        <v>5</v>
      </c>
      <c r="T60" s="51">
        <v>5</v>
      </c>
      <c r="U60" s="52">
        <v>5</v>
      </c>
      <c r="V60" s="53">
        <v>5</v>
      </c>
      <c r="W60" s="50">
        <v>5</v>
      </c>
      <c r="X60" s="51">
        <v>5</v>
      </c>
      <c r="Y60" s="48"/>
      <c r="Z60" s="48"/>
      <c r="AA60" s="48"/>
      <c r="AB60" s="48"/>
      <c r="AC60" s="48"/>
      <c r="AD60" s="59"/>
      <c r="AE60" s="48" t="str">
        <f t="shared" si="10"/>
        <v>-</v>
      </c>
      <c r="AF60" s="75" t="str">
        <f>AF39</f>
        <v>Lucas</v>
      </c>
      <c r="AG60" s="76"/>
      <c r="AH60" s="56">
        <f t="shared" si="8"/>
        <v>0</v>
      </c>
      <c r="AI60" s="85">
        <f>AH17+AH39+AH60+AH81+AH102</f>
        <v>13</v>
      </c>
    </row>
    <row r="61" spans="1:35" ht="12" customHeight="1" thickBot="1" x14ac:dyDescent="0.25">
      <c r="A61" s="46"/>
      <c r="B61" s="62" t="s">
        <v>20</v>
      </c>
      <c r="C61" s="48" t="s">
        <v>36</v>
      </c>
      <c r="D61" s="48"/>
      <c r="E61" s="48"/>
      <c r="F61" s="48"/>
      <c r="G61" s="50">
        <v>5</v>
      </c>
      <c r="H61" s="51">
        <v>5</v>
      </c>
      <c r="I61" s="52">
        <v>5</v>
      </c>
      <c r="J61" s="53">
        <v>5</v>
      </c>
      <c r="K61" s="50">
        <v>5</v>
      </c>
      <c r="L61" s="51">
        <v>5</v>
      </c>
      <c r="M61" s="52">
        <v>5</v>
      </c>
      <c r="N61" s="53">
        <v>5</v>
      </c>
      <c r="O61" s="50">
        <v>5</v>
      </c>
      <c r="P61" s="51">
        <v>5</v>
      </c>
      <c r="Q61" s="52">
        <v>5</v>
      </c>
      <c r="R61" s="53">
        <v>5</v>
      </c>
      <c r="S61" s="50">
        <v>5</v>
      </c>
      <c r="T61" s="51">
        <v>5</v>
      </c>
      <c r="U61" s="52">
        <v>5</v>
      </c>
      <c r="V61" s="53">
        <v>5</v>
      </c>
      <c r="W61" s="50">
        <v>5</v>
      </c>
      <c r="X61" s="51">
        <v>5</v>
      </c>
      <c r="Y61" s="48"/>
      <c r="Z61" s="48"/>
      <c r="AA61" s="48"/>
      <c r="AB61" s="48"/>
      <c r="AC61" s="48"/>
      <c r="AD61" s="48"/>
      <c r="AE61" s="48" t="str">
        <f t="shared" si="10"/>
        <v>-</v>
      </c>
      <c r="AF61" s="75" t="str">
        <f>AF40</f>
        <v>Emeline</v>
      </c>
      <c r="AG61" s="76"/>
      <c r="AH61" s="56">
        <f t="shared" si="8"/>
        <v>0</v>
      </c>
      <c r="AI61" s="85">
        <f>AH18+AH40+AH61+AH82+AH103</f>
        <v>20</v>
      </c>
    </row>
    <row r="62" spans="1:35" ht="12" customHeight="1" x14ac:dyDescent="0.2">
      <c r="A62" s="46"/>
      <c r="B62" s="62" t="s">
        <v>45</v>
      </c>
      <c r="C62" s="48" t="s">
        <v>36</v>
      </c>
      <c r="D62" s="48"/>
      <c r="E62" s="48"/>
      <c r="F62" s="48"/>
      <c r="G62" s="50">
        <v>5</v>
      </c>
      <c r="H62" s="51">
        <v>5</v>
      </c>
      <c r="I62" s="52">
        <v>5</v>
      </c>
      <c r="J62" s="53">
        <v>5</v>
      </c>
      <c r="K62" s="50">
        <v>5</v>
      </c>
      <c r="L62" s="51">
        <v>5</v>
      </c>
      <c r="M62" s="52">
        <v>5</v>
      </c>
      <c r="N62" s="53">
        <v>5</v>
      </c>
      <c r="O62" s="50">
        <v>5</v>
      </c>
      <c r="P62" s="51">
        <v>5</v>
      </c>
      <c r="Q62" s="52">
        <v>5</v>
      </c>
      <c r="R62" s="53">
        <v>5</v>
      </c>
      <c r="S62" s="50">
        <v>5</v>
      </c>
      <c r="T62" s="51">
        <v>5</v>
      </c>
      <c r="U62" s="52">
        <v>5</v>
      </c>
      <c r="V62" s="53">
        <v>5</v>
      </c>
      <c r="W62" s="50">
        <v>5</v>
      </c>
      <c r="X62" s="51">
        <v>5</v>
      </c>
      <c r="Y62" s="48"/>
      <c r="Z62" s="48"/>
      <c r="AA62" s="48"/>
      <c r="AB62" s="48"/>
      <c r="AC62" s="48"/>
      <c r="AD62" s="48"/>
      <c r="AE62" s="48" t="str">
        <f t="shared" si="10"/>
        <v>-</v>
      </c>
      <c r="AF62" s="75" t="str">
        <f>AF41</f>
        <v>Raphaël</v>
      </c>
      <c r="AG62" s="76"/>
      <c r="AH62" s="56">
        <f t="shared" si="8"/>
        <v>0</v>
      </c>
      <c r="AI62" s="85">
        <f>AH19+AH41+AH62+AH83+AH104</f>
        <v>0</v>
      </c>
    </row>
    <row r="63" spans="1:35" ht="12" customHeight="1" x14ac:dyDescent="0.2">
      <c r="B63" s="47"/>
      <c r="C63" s="63"/>
      <c r="D63" s="63"/>
      <c r="E63" s="63"/>
      <c r="F63" s="63"/>
      <c r="G63" s="64" t="str">
        <f>"PR"&amp;((COUNTIF(G48:H62,1)/2))</f>
        <v>PR0</v>
      </c>
      <c r="H63" s="64" t="str">
        <f>"EPN"&amp;((COUNTIF(G48:H62,2)/2))</f>
        <v>EPN0</v>
      </c>
      <c r="I63" s="64" t="str">
        <f>"PR"&amp;((COUNTIF(I48:J62,1)/2))</f>
        <v>PR0</v>
      </c>
      <c r="J63" s="64" t="str">
        <f>"EPN"&amp;((COUNTIF(I48:J62,2)/2))</f>
        <v>EPN0</v>
      </c>
      <c r="K63" s="64" t="str">
        <f>"PR"&amp;((COUNTIF(K48:L62,1)/2))</f>
        <v>PR0</v>
      </c>
      <c r="L63" s="64" t="str">
        <f>"EPN"&amp;((COUNTIF(K48:L62,2)/2))</f>
        <v>EPN0</v>
      </c>
      <c r="M63" s="64" t="str">
        <f>"PR"&amp;((COUNTIF(M48:N62,1)/2))</f>
        <v>PR0</v>
      </c>
      <c r="N63" s="64" t="str">
        <f>"EPN"&amp;((COUNTIF(M48:N62,2)/2))</f>
        <v>EPN0</v>
      </c>
      <c r="O63" s="64" t="str">
        <f>"PR"&amp;((COUNTIF(O48:P62,1)/2))</f>
        <v>PR0</v>
      </c>
      <c r="P63" s="64" t="str">
        <f>"EPN"&amp;((COUNTIF(O48:P62,2)/2))</f>
        <v>EPN0</v>
      </c>
      <c r="Q63" s="64" t="str">
        <f>"PR"&amp;((COUNTIF(Q48:R62,1)/2))</f>
        <v>PR0</v>
      </c>
      <c r="R63" s="64" t="str">
        <f>"EPN"&amp;((COUNTIF(Q48:R62,2)/2))</f>
        <v>EPN0</v>
      </c>
      <c r="S63" s="64" t="str">
        <f>"PR"&amp;((COUNTIF(S48:T62,1)/2))</f>
        <v>PR0</v>
      </c>
      <c r="T63" s="64" t="str">
        <f>"EPN"&amp;((COUNTIF(S48:T62,2)/2))</f>
        <v>EPN0</v>
      </c>
      <c r="U63" s="64" t="str">
        <f>"PR"&amp;((COUNTIF(U48:V62,1)/2))</f>
        <v>PR0</v>
      </c>
      <c r="V63" s="64" t="str">
        <f>"EPN"&amp;((COUNTIF(U48:V62,2)/2))</f>
        <v>EPN0</v>
      </c>
      <c r="W63" s="64" t="str">
        <f>"PR"&amp;((COUNTIF(W48:X62,1)/2))</f>
        <v>PR0</v>
      </c>
      <c r="X63" s="64" t="str">
        <f>"EPN"&amp;((COUNTIF(W48:X62,2)/2))</f>
        <v>EPN0</v>
      </c>
      <c r="Y63" s="63"/>
      <c r="Z63" s="63"/>
      <c r="AA63" s="63"/>
      <c r="AB63" s="63"/>
      <c r="AC63" s="63"/>
      <c r="AD63" s="63"/>
      <c r="AF63" s="77"/>
      <c r="AG63" s="77"/>
      <c r="AH63" s="65">
        <f>SUM(AH48:AH62)</f>
        <v>0</v>
      </c>
      <c r="AI63" s="65">
        <f>IF(AH63="","",AI42+AH63)</f>
        <v>55.5</v>
      </c>
    </row>
    <row r="64" spans="1:35" ht="10.5" customHeight="1" x14ac:dyDescent="0.2">
      <c r="C64" s="140"/>
      <c r="D64" s="140"/>
      <c r="E64" s="140"/>
      <c r="F64" s="140"/>
      <c r="G64" s="135">
        <f>COUNTIF(G48:H62,1)/2+COUNTIF(G48:H62,2)/2</f>
        <v>0</v>
      </c>
      <c r="H64" s="136"/>
      <c r="I64" s="135">
        <f>COUNTIF(I48:J62,1)/2+COUNTIF(I48:J62,2)/2</f>
        <v>0</v>
      </c>
      <c r="J64" s="136"/>
      <c r="K64" s="135">
        <f>COUNTIF(K48:L62,1)/2+COUNTIF(K48:L62,2)/2</f>
        <v>0</v>
      </c>
      <c r="L64" s="136"/>
      <c r="M64" s="135">
        <f>COUNTIF(M48:N62,1)/2+COUNTIF(M48:N62,2)/2</f>
        <v>0</v>
      </c>
      <c r="N64" s="136"/>
      <c r="O64" s="135">
        <f>COUNTIF(O48:P62,1)/2+COUNTIF(O48:P62,2)/2</f>
        <v>0</v>
      </c>
      <c r="P64" s="136"/>
      <c r="Q64" s="135">
        <f>COUNTIF(Q48:R62,1)/2+COUNTIF(Q48:R62,2)/2</f>
        <v>0</v>
      </c>
      <c r="R64" s="136"/>
      <c r="S64" s="135">
        <f>COUNTIF(S48:T62,1)/2+COUNTIF(S48:T62,2)/2</f>
        <v>0</v>
      </c>
      <c r="T64" s="136"/>
      <c r="U64" s="135">
        <f>COUNTIF(U48:V62,1)/2+COUNTIF(U48:V62,2)/2</f>
        <v>0</v>
      </c>
      <c r="V64" s="136"/>
      <c r="W64" s="135">
        <f>COUNTIF(W48:X62,1)/2+COUNTIF(W48:X62,2)/2</f>
        <v>0</v>
      </c>
      <c r="X64" s="136"/>
      <c r="Y64" s="140"/>
      <c r="Z64" s="140"/>
      <c r="AA64" s="140"/>
      <c r="AB64" s="140"/>
      <c r="AC64" s="140"/>
      <c r="AD64" s="140"/>
      <c r="AH64" s="74"/>
      <c r="AI64" s="74"/>
    </row>
    <row r="65" spans="1:35" s="58" customFormat="1" ht="13.5" customHeight="1" x14ac:dyDescent="0.2">
      <c r="B65" s="123"/>
      <c r="C65" s="123"/>
      <c r="D65" s="129"/>
      <c r="E65" s="129"/>
      <c r="F65" s="129" t="s">
        <v>57</v>
      </c>
      <c r="G65" s="129"/>
      <c r="H65" s="129" t="s">
        <v>58</v>
      </c>
      <c r="I65" s="129"/>
      <c r="J65" s="129" t="s">
        <v>46</v>
      </c>
      <c r="K65" s="129"/>
      <c r="L65" s="129" t="s">
        <v>47</v>
      </c>
      <c r="M65" s="129"/>
      <c r="N65" s="129" t="s">
        <v>48</v>
      </c>
      <c r="O65" s="129"/>
      <c r="P65" s="129" t="s">
        <v>49</v>
      </c>
      <c r="Q65" s="129"/>
      <c r="R65" s="129" t="s">
        <v>50</v>
      </c>
      <c r="S65" s="129"/>
      <c r="T65" s="129" t="s">
        <v>51</v>
      </c>
      <c r="U65" s="129"/>
      <c r="V65" s="129" t="s">
        <v>52</v>
      </c>
      <c r="W65" s="129"/>
      <c r="X65" s="129" t="s">
        <v>53</v>
      </c>
      <c r="Y65" s="129"/>
      <c r="Z65" s="129"/>
      <c r="AA65" s="129"/>
      <c r="AB65" s="129"/>
      <c r="AC65" s="129"/>
      <c r="AD65" s="67"/>
      <c r="AE65" s="67"/>
      <c r="AF65" s="68"/>
      <c r="AG65" s="68"/>
    </row>
    <row r="66" spans="1:35" ht="3.75" customHeight="1" thickBot="1" x14ac:dyDescent="0.4">
      <c r="A66" s="69"/>
      <c r="B66" s="69"/>
      <c r="C66" s="69"/>
      <c r="D66" s="69"/>
      <c r="E66" s="70"/>
      <c r="F66" s="70"/>
      <c r="G66" s="70"/>
      <c r="H66" s="70"/>
      <c r="I66" s="127"/>
      <c r="J66" s="127"/>
      <c r="K66" s="127"/>
      <c r="L66" s="127"/>
      <c r="M66" s="127"/>
      <c r="N66" s="127"/>
      <c r="O66" s="72"/>
      <c r="P66" s="73"/>
      <c r="Q66" s="73"/>
      <c r="R66" s="73"/>
      <c r="AH66" s="74"/>
      <c r="AI66" s="74"/>
    </row>
    <row r="67" spans="1:35" s="42" customFormat="1" ht="24" thickBot="1" x14ac:dyDescent="0.4">
      <c r="B67" s="43"/>
      <c r="C67" s="150" t="s">
        <v>59</v>
      </c>
      <c r="D67" s="150"/>
      <c r="E67" s="150"/>
      <c r="F67" s="150"/>
      <c r="G67" s="150"/>
      <c r="H67" s="142">
        <f>H46+1</f>
        <v>43700</v>
      </c>
      <c r="I67" s="142"/>
      <c r="J67" s="143" t="s">
        <v>78</v>
      </c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F67" s="151" t="s">
        <v>29</v>
      </c>
      <c r="AG67" s="152"/>
      <c r="AH67" s="44" t="s">
        <v>30</v>
      </c>
      <c r="AI67" s="44" t="s">
        <v>31</v>
      </c>
    </row>
    <row r="68" spans="1:35" ht="3.75" customHeight="1" thickBot="1" x14ac:dyDescent="0.25">
      <c r="AH68" s="74"/>
      <c r="AI68" s="74"/>
    </row>
    <row r="69" spans="1:35" ht="14.1" customHeight="1" thickBot="1" x14ac:dyDescent="0.25">
      <c r="A69" s="46"/>
      <c r="B69" s="47" t="s">
        <v>32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50">
        <v>1</v>
      </c>
      <c r="N69" s="53">
        <v>1</v>
      </c>
      <c r="O69" s="50">
        <v>9</v>
      </c>
      <c r="P69" s="51">
        <v>9</v>
      </c>
      <c r="Q69" s="50">
        <v>4</v>
      </c>
      <c r="R69" s="51">
        <v>4</v>
      </c>
      <c r="S69" s="50">
        <v>4</v>
      </c>
      <c r="T69" s="51">
        <v>4</v>
      </c>
      <c r="U69" s="50">
        <v>4</v>
      </c>
      <c r="V69" s="51">
        <v>4</v>
      </c>
      <c r="W69" s="50">
        <v>4</v>
      </c>
      <c r="X69" s="51">
        <v>4</v>
      </c>
      <c r="Y69" s="101">
        <v>1</v>
      </c>
      <c r="Z69" s="115">
        <v>1</v>
      </c>
      <c r="AA69" s="103"/>
      <c r="AB69" s="48"/>
      <c r="AC69" s="48"/>
      <c r="AD69" s="48"/>
      <c r="AE69" s="48">
        <f>IF(COUNTIF(M69:P69,5)=4,"-",COUNTIF(E69:AD69,9))</f>
        <v>2</v>
      </c>
      <c r="AF69" s="75" t="str">
        <f t="shared" ref="AF69:AF78" si="11">AF48</f>
        <v>BRUNO</v>
      </c>
      <c r="AG69" s="76"/>
      <c r="AH69" s="56">
        <f t="shared" ref="AH69:AH83" si="12">((COUNTIF(F69:AB69,8))+(COUNTIF(F69:AB69,1))+(COUNTIF(F69:AB69,2))+(COUNTIF(F69:AB69,3))+(COUNTIF(F69:AB69,4)))/2</f>
        <v>6</v>
      </c>
      <c r="AI69" s="85">
        <f t="shared" ref="AI69:AI83" si="13">AH5+AH27+AH48+AH69+AH90</f>
        <v>14</v>
      </c>
    </row>
    <row r="70" spans="1:35" ht="14.1" customHeight="1" thickBot="1" x14ac:dyDescent="0.25">
      <c r="A70" s="46"/>
      <c r="B70" s="47" t="s">
        <v>34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50">
        <v>1</v>
      </c>
      <c r="N70" s="53">
        <v>1</v>
      </c>
      <c r="O70" s="50">
        <v>9</v>
      </c>
      <c r="P70" s="51">
        <v>9</v>
      </c>
      <c r="Q70" s="50">
        <v>8</v>
      </c>
      <c r="R70" s="51">
        <v>8</v>
      </c>
      <c r="S70" s="50"/>
      <c r="T70" s="51"/>
      <c r="U70" s="50">
        <v>1</v>
      </c>
      <c r="V70" s="51">
        <v>1</v>
      </c>
      <c r="W70" s="50">
        <v>1</v>
      </c>
      <c r="X70" s="51">
        <v>1</v>
      </c>
      <c r="Y70" s="101">
        <v>5</v>
      </c>
      <c r="Z70" s="115">
        <v>5</v>
      </c>
      <c r="AA70" s="103"/>
      <c r="AB70" s="48"/>
      <c r="AC70" s="48"/>
      <c r="AD70" s="48"/>
      <c r="AE70" s="48">
        <f t="shared" ref="AE70:AE83" si="14">IF(COUNTIF(M70:P70,5)=4,"-",COUNTIF(E70:AD70,9))</f>
        <v>2</v>
      </c>
      <c r="AF70" s="75" t="str">
        <f t="shared" si="11"/>
        <v>CHRISTINE</v>
      </c>
      <c r="AG70" s="76"/>
      <c r="AH70" s="56">
        <f t="shared" si="12"/>
        <v>4</v>
      </c>
      <c r="AI70" s="85">
        <f t="shared" si="13"/>
        <v>16.5</v>
      </c>
    </row>
    <row r="71" spans="1:35" ht="14.1" customHeight="1" thickBot="1" x14ac:dyDescent="0.25">
      <c r="A71" s="46"/>
      <c r="B71" s="47" t="s">
        <v>35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50">
        <v>5</v>
      </c>
      <c r="N71" s="53">
        <v>5</v>
      </c>
      <c r="O71" s="50">
        <v>5</v>
      </c>
      <c r="P71" s="53">
        <v>5</v>
      </c>
      <c r="Q71" s="50">
        <v>5</v>
      </c>
      <c r="R71" s="53">
        <v>5</v>
      </c>
      <c r="S71" s="50">
        <v>5</v>
      </c>
      <c r="T71" s="53">
        <v>5</v>
      </c>
      <c r="U71" s="50">
        <v>5</v>
      </c>
      <c r="V71" s="53">
        <v>5</v>
      </c>
      <c r="W71" s="50">
        <v>5</v>
      </c>
      <c r="X71" s="53">
        <v>5</v>
      </c>
      <c r="Y71" s="101">
        <v>5</v>
      </c>
      <c r="Z71" s="115">
        <v>5</v>
      </c>
      <c r="AA71" s="103"/>
      <c r="AB71" s="48"/>
      <c r="AC71" s="48"/>
      <c r="AD71" s="48"/>
      <c r="AE71" s="48" t="str">
        <f t="shared" si="14"/>
        <v>-</v>
      </c>
      <c r="AF71" s="75" t="str">
        <f t="shared" si="11"/>
        <v>CORINNE</v>
      </c>
      <c r="AG71" s="76"/>
      <c r="AH71" s="56">
        <f t="shared" si="12"/>
        <v>0</v>
      </c>
      <c r="AI71" s="85">
        <f t="shared" si="13"/>
        <v>0</v>
      </c>
    </row>
    <row r="72" spans="1:35" ht="14.1" customHeight="1" thickBot="1" x14ac:dyDescent="0.25">
      <c r="A72" s="46"/>
      <c r="B72" s="47" t="s">
        <v>37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50">
        <v>9</v>
      </c>
      <c r="N72" s="53">
        <v>9</v>
      </c>
      <c r="O72" s="50">
        <v>2</v>
      </c>
      <c r="P72" s="51">
        <v>2</v>
      </c>
      <c r="Q72" s="50">
        <v>2</v>
      </c>
      <c r="R72" s="51">
        <v>2</v>
      </c>
      <c r="S72" s="50">
        <v>1</v>
      </c>
      <c r="T72" s="51">
        <v>1</v>
      </c>
      <c r="U72" s="50"/>
      <c r="V72" s="51"/>
      <c r="W72" s="50">
        <v>2</v>
      </c>
      <c r="X72" s="51">
        <v>2</v>
      </c>
      <c r="Y72" s="101">
        <v>2</v>
      </c>
      <c r="Z72" s="115">
        <v>2</v>
      </c>
      <c r="AA72" s="103"/>
      <c r="AB72" s="48"/>
      <c r="AC72" s="48"/>
      <c r="AD72" s="48"/>
      <c r="AE72" s="48">
        <f t="shared" si="14"/>
        <v>2</v>
      </c>
      <c r="AF72" s="75" t="str">
        <f t="shared" si="11"/>
        <v>FABIEN</v>
      </c>
      <c r="AG72" s="76"/>
      <c r="AH72" s="56">
        <f t="shared" si="12"/>
        <v>5</v>
      </c>
      <c r="AI72" s="85">
        <f t="shared" si="13"/>
        <v>14</v>
      </c>
    </row>
    <row r="73" spans="1:35" ht="14.1" customHeight="1" thickBot="1" x14ac:dyDescent="0.25">
      <c r="A73" s="46"/>
      <c r="B73" s="47" t="s">
        <v>38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50">
        <v>5</v>
      </c>
      <c r="N73" s="53">
        <v>5</v>
      </c>
      <c r="O73" s="50">
        <v>5</v>
      </c>
      <c r="P73" s="53">
        <v>5</v>
      </c>
      <c r="Q73" s="50">
        <v>5</v>
      </c>
      <c r="R73" s="53">
        <v>5</v>
      </c>
      <c r="S73" s="50">
        <v>5</v>
      </c>
      <c r="T73" s="53">
        <v>5</v>
      </c>
      <c r="U73" s="50">
        <v>5</v>
      </c>
      <c r="V73" s="53">
        <v>5</v>
      </c>
      <c r="W73" s="50">
        <v>5</v>
      </c>
      <c r="X73" s="53">
        <v>5</v>
      </c>
      <c r="Y73" s="50">
        <v>5</v>
      </c>
      <c r="Z73" s="53">
        <v>5</v>
      </c>
      <c r="AA73" s="103"/>
      <c r="AB73" s="48"/>
      <c r="AC73" s="48"/>
      <c r="AD73" s="48"/>
      <c r="AE73" s="48" t="str">
        <f t="shared" si="14"/>
        <v>-</v>
      </c>
      <c r="AF73" s="75" t="str">
        <f t="shared" si="11"/>
        <v>FLORINE</v>
      </c>
      <c r="AG73" s="76"/>
      <c r="AH73" s="56">
        <f t="shared" si="12"/>
        <v>0</v>
      </c>
      <c r="AI73" s="85">
        <f t="shared" si="13"/>
        <v>0</v>
      </c>
    </row>
    <row r="74" spans="1:35" ht="14.1" customHeight="1" thickBot="1" x14ac:dyDescent="0.25">
      <c r="A74" s="46"/>
      <c r="B74" s="47" t="s">
        <v>39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50">
        <v>9</v>
      </c>
      <c r="N74" s="53">
        <v>9</v>
      </c>
      <c r="O74" s="50">
        <v>1</v>
      </c>
      <c r="P74" s="51">
        <v>1</v>
      </c>
      <c r="Q74" s="50" t="s">
        <v>33</v>
      </c>
      <c r="R74" s="51" t="s">
        <v>33</v>
      </c>
      <c r="S74" s="50">
        <v>1</v>
      </c>
      <c r="T74" s="51">
        <v>1</v>
      </c>
      <c r="U74" s="50">
        <v>1</v>
      </c>
      <c r="V74" s="51">
        <v>1</v>
      </c>
      <c r="W74" s="50">
        <v>8</v>
      </c>
      <c r="X74" s="51">
        <v>8</v>
      </c>
      <c r="Y74" s="101">
        <v>5</v>
      </c>
      <c r="Z74" s="115">
        <v>5</v>
      </c>
      <c r="AA74" s="103"/>
      <c r="AB74" s="48"/>
      <c r="AC74" s="48"/>
      <c r="AD74" s="48"/>
      <c r="AE74" s="48">
        <f t="shared" si="14"/>
        <v>2</v>
      </c>
      <c r="AF74" s="75" t="str">
        <f t="shared" si="11"/>
        <v>LAURIE</v>
      </c>
      <c r="AG74" s="76"/>
      <c r="AH74" s="56">
        <f t="shared" si="12"/>
        <v>4</v>
      </c>
      <c r="AI74" s="85">
        <f t="shared" si="13"/>
        <v>18</v>
      </c>
    </row>
    <row r="75" spans="1:35" ht="14.1" customHeight="1" thickBot="1" x14ac:dyDescent="0.25">
      <c r="A75" s="46"/>
      <c r="B75" s="47" t="s">
        <v>40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50">
        <v>5</v>
      </c>
      <c r="N75" s="53">
        <v>5</v>
      </c>
      <c r="O75" s="50">
        <v>5</v>
      </c>
      <c r="P75" s="53">
        <v>5</v>
      </c>
      <c r="Q75" s="50">
        <v>5</v>
      </c>
      <c r="R75" s="53">
        <v>5</v>
      </c>
      <c r="S75" s="50">
        <v>5</v>
      </c>
      <c r="T75" s="53">
        <v>5</v>
      </c>
      <c r="U75" s="50">
        <v>5</v>
      </c>
      <c r="V75" s="53">
        <v>5</v>
      </c>
      <c r="W75" s="50">
        <v>5</v>
      </c>
      <c r="X75" s="53">
        <v>5</v>
      </c>
      <c r="Y75" s="50">
        <v>5</v>
      </c>
      <c r="Z75" s="53">
        <v>5</v>
      </c>
      <c r="AA75" s="103"/>
      <c r="AB75" s="48"/>
      <c r="AC75" s="48"/>
      <c r="AD75" s="48"/>
      <c r="AE75" s="48" t="str">
        <f t="shared" si="14"/>
        <v>-</v>
      </c>
      <c r="AF75" s="75" t="str">
        <f t="shared" si="11"/>
        <v>MARIE-ANGE</v>
      </c>
      <c r="AG75" s="76"/>
      <c r="AH75" s="56">
        <f t="shared" si="12"/>
        <v>0</v>
      </c>
      <c r="AI75" s="85">
        <f t="shared" si="13"/>
        <v>0</v>
      </c>
    </row>
    <row r="76" spans="1:35" ht="14.1" customHeight="1" thickBot="1" x14ac:dyDescent="0.25">
      <c r="A76" s="46"/>
      <c r="B76" s="47" t="s">
        <v>41</v>
      </c>
      <c r="C76" s="48"/>
      <c r="D76" s="48"/>
      <c r="E76" s="48"/>
      <c r="F76" s="48"/>
      <c r="G76" s="48"/>
      <c r="H76" s="48"/>
      <c r="I76" s="48"/>
      <c r="J76" s="48"/>
      <c r="K76" s="48"/>
      <c r="L76" s="49"/>
      <c r="M76" s="50">
        <v>5</v>
      </c>
      <c r="N76" s="53">
        <v>5</v>
      </c>
      <c r="O76" s="50">
        <v>5</v>
      </c>
      <c r="P76" s="53">
        <v>5</v>
      </c>
      <c r="Q76" s="50">
        <v>5</v>
      </c>
      <c r="R76" s="53">
        <v>5</v>
      </c>
      <c r="S76" s="50">
        <v>5</v>
      </c>
      <c r="T76" s="53">
        <v>5</v>
      </c>
      <c r="U76" s="50">
        <v>5</v>
      </c>
      <c r="V76" s="53">
        <v>5</v>
      </c>
      <c r="W76" s="50">
        <v>5</v>
      </c>
      <c r="X76" s="53">
        <v>5</v>
      </c>
      <c r="Y76" s="50">
        <v>5</v>
      </c>
      <c r="Z76" s="53">
        <v>5</v>
      </c>
      <c r="AA76" s="103"/>
      <c r="AB76" s="48"/>
      <c r="AC76" s="48"/>
      <c r="AD76" s="48"/>
      <c r="AE76" s="48" t="str">
        <f t="shared" si="14"/>
        <v>-</v>
      </c>
      <c r="AF76" s="75" t="str">
        <f t="shared" si="11"/>
        <v>MARINE</v>
      </c>
      <c r="AG76" s="76"/>
      <c r="AH76" s="56">
        <f t="shared" si="12"/>
        <v>0</v>
      </c>
      <c r="AI76" s="85">
        <f t="shared" si="13"/>
        <v>0</v>
      </c>
    </row>
    <row r="77" spans="1:35" ht="14.1" customHeight="1" thickBot="1" x14ac:dyDescent="0.25">
      <c r="A77" s="46"/>
      <c r="B77" s="47" t="s">
        <v>42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50">
        <v>5</v>
      </c>
      <c r="N77" s="53">
        <v>5</v>
      </c>
      <c r="O77" s="50">
        <v>5</v>
      </c>
      <c r="P77" s="53">
        <v>5</v>
      </c>
      <c r="Q77" s="50">
        <v>5</v>
      </c>
      <c r="R77" s="53">
        <v>5</v>
      </c>
      <c r="S77" s="50">
        <v>5</v>
      </c>
      <c r="T77" s="53">
        <v>5</v>
      </c>
      <c r="U77" s="50">
        <v>5</v>
      </c>
      <c r="V77" s="53">
        <v>5</v>
      </c>
      <c r="W77" s="50">
        <v>5</v>
      </c>
      <c r="X77" s="53">
        <v>5</v>
      </c>
      <c r="Y77" s="50">
        <v>5</v>
      </c>
      <c r="Z77" s="53">
        <v>5</v>
      </c>
      <c r="AA77" s="103"/>
      <c r="AB77" s="48"/>
      <c r="AC77" s="48"/>
      <c r="AD77" s="48"/>
      <c r="AE77" s="48" t="str">
        <f t="shared" si="14"/>
        <v>-</v>
      </c>
      <c r="AF77" s="75" t="str">
        <f t="shared" si="11"/>
        <v>MARJORIE</v>
      </c>
      <c r="AG77" s="76"/>
      <c r="AH77" s="56">
        <f t="shared" si="12"/>
        <v>0</v>
      </c>
      <c r="AI77" s="85">
        <f t="shared" si="13"/>
        <v>1</v>
      </c>
    </row>
    <row r="78" spans="1:35" ht="14.1" customHeight="1" thickBot="1" x14ac:dyDescent="0.25">
      <c r="A78" s="46"/>
      <c r="B78" s="47" t="s">
        <v>43</v>
      </c>
      <c r="C78" s="48"/>
      <c r="D78" s="48"/>
      <c r="E78" s="48"/>
      <c r="F78" s="48"/>
      <c r="G78" s="48"/>
      <c r="H78" s="48"/>
      <c r="I78" s="48"/>
      <c r="J78" s="48"/>
      <c r="K78" s="48"/>
      <c r="L78" s="49"/>
      <c r="M78" s="50">
        <v>2</v>
      </c>
      <c r="N78" s="53">
        <v>2</v>
      </c>
      <c r="O78" s="50">
        <v>9</v>
      </c>
      <c r="P78" s="51">
        <v>9</v>
      </c>
      <c r="Q78" s="50">
        <v>1</v>
      </c>
      <c r="R78" s="51">
        <v>1</v>
      </c>
      <c r="S78" s="50">
        <v>2</v>
      </c>
      <c r="T78" s="51">
        <v>2</v>
      </c>
      <c r="U78" s="50">
        <v>2</v>
      </c>
      <c r="V78" s="51">
        <v>2</v>
      </c>
      <c r="W78" s="50" t="s">
        <v>33</v>
      </c>
      <c r="X78" s="51" t="s">
        <v>33</v>
      </c>
      <c r="Y78" s="101">
        <v>5</v>
      </c>
      <c r="Z78" s="115">
        <v>5</v>
      </c>
      <c r="AA78" s="103"/>
      <c r="AB78" s="48"/>
      <c r="AC78" s="48"/>
      <c r="AD78" s="48"/>
      <c r="AE78" s="48">
        <f t="shared" si="14"/>
        <v>2</v>
      </c>
      <c r="AF78" s="75" t="str">
        <f t="shared" si="11"/>
        <v>SABINE</v>
      </c>
      <c r="AG78" s="76"/>
      <c r="AH78" s="56">
        <f t="shared" si="12"/>
        <v>4</v>
      </c>
      <c r="AI78" s="85">
        <f t="shared" si="13"/>
        <v>16</v>
      </c>
    </row>
    <row r="79" spans="1:35" ht="14.1" customHeight="1" thickBot="1" x14ac:dyDescent="0.25">
      <c r="A79" s="46"/>
      <c r="B79" s="47" t="s">
        <v>75</v>
      </c>
      <c r="C79" s="48" t="s">
        <v>36</v>
      </c>
      <c r="D79" s="48"/>
      <c r="E79" s="48"/>
      <c r="F79" s="48"/>
      <c r="G79" s="48"/>
      <c r="H79" s="48"/>
      <c r="I79" s="48"/>
      <c r="J79" s="48"/>
      <c r="K79" s="48"/>
      <c r="L79" s="49"/>
      <c r="M79" s="50">
        <v>5</v>
      </c>
      <c r="N79" s="53">
        <v>5</v>
      </c>
      <c r="O79" s="50">
        <v>5</v>
      </c>
      <c r="P79" s="53">
        <v>5</v>
      </c>
      <c r="Q79" s="50">
        <v>5</v>
      </c>
      <c r="R79" s="53">
        <v>5</v>
      </c>
      <c r="S79" s="50">
        <v>5</v>
      </c>
      <c r="T79" s="53">
        <v>5</v>
      </c>
      <c r="U79" s="50">
        <v>5</v>
      </c>
      <c r="V79" s="53">
        <v>5</v>
      </c>
      <c r="W79" s="50">
        <v>5</v>
      </c>
      <c r="X79" s="53">
        <v>5</v>
      </c>
      <c r="Y79" s="50">
        <v>5</v>
      </c>
      <c r="Z79" s="53">
        <v>5</v>
      </c>
      <c r="AA79" s="103"/>
      <c r="AB79" s="48"/>
      <c r="AC79" s="48"/>
      <c r="AD79" s="48"/>
      <c r="AE79" s="128" t="str">
        <f>IF(COUNTIF(M79:P79,5)=4,"-",COUNTIF(E79:AD79,9))</f>
        <v>-</v>
      </c>
      <c r="AF79" s="75" t="s">
        <v>75</v>
      </c>
      <c r="AG79" s="76"/>
      <c r="AH79" s="56">
        <f>((COUNTIF(F79:AB79,8))+(COUNTIF(F79:AB79,1))+(COUNTIF(F79:AB79,2))+(COUNTIF(F79:AB79,3))+(COUNTIF(F79:AB79,4)))/2</f>
        <v>0</v>
      </c>
      <c r="AI79" s="85">
        <f t="shared" si="13"/>
        <v>7</v>
      </c>
    </row>
    <row r="80" spans="1:35" ht="14.1" customHeight="1" thickBot="1" x14ac:dyDescent="0.25">
      <c r="A80" s="46"/>
      <c r="B80" s="47" t="s">
        <v>44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50">
        <v>5</v>
      </c>
      <c r="N80" s="53">
        <v>5</v>
      </c>
      <c r="O80" s="50">
        <v>5</v>
      </c>
      <c r="P80" s="53">
        <v>5</v>
      </c>
      <c r="Q80" s="50">
        <v>5</v>
      </c>
      <c r="R80" s="53">
        <v>5</v>
      </c>
      <c r="S80" s="50">
        <v>5</v>
      </c>
      <c r="T80" s="53">
        <v>5</v>
      </c>
      <c r="U80" s="50">
        <v>5</v>
      </c>
      <c r="V80" s="53">
        <v>5</v>
      </c>
      <c r="W80" s="50">
        <v>5</v>
      </c>
      <c r="X80" s="53">
        <v>5</v>
      </c>
      <c r="Y80" s="50">
        <v>5</v>
      </c>
      <c r="Z80" s="53">
        <v>5</v>
      </c>
      <c r="AA80" s="103"/>
      <c r="AB80" s="48"/>
      <c r="AC80" s="48"/>
      <c r="AD80" s="48"/>
      <c r="AE80" s="48" t="str">
        <f t="shared" si="14"/>
        <v>-</v>
      </c>
      <c r="AF80" s="75" t="str">
        <f>AF59</f>
        <v>VIOLAINE</v>
      </c>
      <c r="AG80" s="76"/>
      <c r="AH80" s="56">
        <f t="shared" si="12"/>
        <v>0</v>
      </c>
      <c r="AI80" s="85">
        <f t="shared" si="13"/>
        <v>0</v>
      </c>
    </row>
    <row r="81" spans="1:35" ht="14.1" customHeight="1" thickBot="1" x14ac:dyDescent="0.25">
      <c r="A81" s="46"/>
      <c r="B81" s="62" t="s">
        <v>76</v>
      </c>
      <c r="C81" s="48" t="s">
        <v>36</v>
      </c>
      <c r="D81" s="48"/>
      <c r="E81" s="48"/>
      <c r="F81" s="48"/>
      <c r="G81" s="48"/>
      <c r="H81" s="48"/>
      <c r="I81" s="48"/>
      <c r="J81" s="48"/>
      <c r="K81" s="48"/>
      <c r="L81" s="48"/>
      <c r="M81" s="50">
        <v>5</v>
      </c>
      <c r="N81" s="53">
        <v>5</v>
      </c>
      <c r="O81" s="50">
        <v>5</v>
      </c>
      <c r="P81" s="51">
        <v>5</v>
      </c>
      <c r="Q81" s="52">
        <v>5</v>
      </c>
      <c r="R81" s="53">
        <v>5</v>
      </c>
      <c r="S81" s="50">
        <v>5</v>
      </c>
      <c r="T81" s="51">
        <v>5</v>
      </c>
      <c r="U81" s="52">
        <v>5</v>
      </c>
      <c r="V81" s="53">
        <v>5</v>
      </c>
      <c r="W81" s="50">
        <v>5</v>
      </c>
      <c r="X81" s="51">
        <v>5</v>
      </c>
      <c r="Y81" s="100">
        <v>5</v>
      </c>
      <c r="Z81" s="116">
        <v>5</v>
      </c>
      <c r="AA81" s="103"/>
      <c r="AB81" s="48"/>
      <c r="AC81" s="48"/>
      <c r="AD81" s="59"/>
      <c r="AE81" s="48" t="str">
        <f t="shared" si="14"/>
        <v>-</v>
      </c>
      <c r="AF81" s="75" t="str">
        <f>AF60</f>
        <v>Lucas</v>
      </c>
      <c r="AG81" s="76"/>
      <c r="AH81" s="56">
        <f t="shared" si="12"/>
        <v>0</v>
      </c>
      <c r="AI81" s="85">
        <f t="shared" si="13"/>
        <v>13</v>
      </c>
    </row>
    <row r="82" spans="1:35" ht="14.1" customHeight="1" thickBot="1" x14ac:dyDescent="0.25">
      <c r="A82" s="46"/>
      <c r="B82" s="62" t="s">
        <v>20</v>
      </c>
      <c r="C82" s="48"/>
      <c r="D82" s="60"/>
      <c r="E82" s="48"/>
      <c r="F82" s="48"/>
      <c r="G82" s="48"/>
      <c r="H82" s="48"/>
      <c r="I82" s="48"/>
      <c r="J82" s="48"/>
      <c r="K82" s="48"/>
      <c r="L82" s="48"/>
      <c r="M82" s="50">
        <v>9</v>
      </c>
      <c r="N82" s="53">
        <v>9</v>
      </c>
      <c r="O82" s="50">
        <v>1</v>
      </c>
      <c r="P82" s="51">
        <v>1</v>
      </c>
      <c r="Q82" s="52">
        <v>1</v>
      </c>
      <c r="R82" s="53">
        <v>1</v>
      </c>
      <c r="S82" s="50">
        <v>1</v>
      </c>
      <c r="T82" s="51">
        <v>1</v>
      </c>
      <c r="U82" s="52">
        <v>1</v>
      </c>
      <c r="V82" s="53">
        <v>1</v>
      </c>
      <c r="W82" s="50">
        <v>1</v>
      </c>
      <c r="X82" s="51">
        <v>1</v>
      </c>
      <c r="Y82" s="100">
        <v>1</v>
      </c>
      <c r="Z82" s="116">
        <v>1</v>
      </c>
      <c r="AA82" s="103"/>
      <c r="AB82" s="48"/>
      <c r="AC82" s="48"/>
      <c r="AD82" s="59"/>
      <c r="AE82" s="48">
        <f t="shared" si="14"/>
        <v>2</v>
      </c>
      <c r="AF82" s="75" t="str">
        <f>AF61</f>
        <v>Emeline</v>
      </c>
      <c r="AG82" s="76"/>
      <c r="AH82" s="56">
        <f t="shared" si="12"/>
        <v>6</v>
      </c>
      <c r="AI82" s="85">
        <f t="shared" si="13"/>
        <v>20</v>
      </c>
    </row>
    <row r="83" spans="1:35" ht="12" customHeight="1" x14ac:dyDescent="0.2">
      <c r="A83" s="46"/>
      <c r="B83" s="62" t="s">
        <v>45</v>
      </c>
      <c r="C83" s="48" t="s">
        <v>36</v>
      </c>
      <c r="D83" s="48"/>
      <c r="E83" s="48"/>
      <c r="F83" s="48"/>
      <c r="G83" s="48"/>
      <c r="H83" s="48"/>
      <c r="I83" s="48"/>
      <c r="J83" s="48"/>
      <c r="K83" s="48"/>
      <c r="L83" s="48"/>
      <c r="M83" s="50">
        <v>5</v>
      </c>
      <c r="N83" s="53">
        <v>5</v>
      </c>
      <c r="O83" s="50">
        <v>5</v>
      </c>
      <c r="P83" s="51">
        <v>5</v>
      </c>
      <c r="Q83" s="52">
        <v>5</v>
      </c>
      <c r="R83" s="53">
        <v>5</v>
      </c>
      <c r="S83" s="50">
        <v>5</v>
      </c>
      <c r="T83" s="51">
        <v>5</v>
      </c>
      <c r="U83" s="52">
        <v>5</v>
      </c>
      <c r="V83" s="53">
        <v>5</v>
      </c>
      <c r="W83" s="50">
        <v>5</v>
      </c>
      <c r="X83" s="51">
        <v>5</v>
      </c>
      <c r="Y83" s="100">
        <v>5</v>
      </c>
      <c r="Z83" s="116">
        <v>5</v>
      </c>
      <c r="AA83" s="103"/>
      <c r="AB83" s="48"/>
      <c r="AC83" s="48"/>
      <c r="AD83" s="48"/>
      <c r="AE83" s="48" t="str">
        <f t="shared" si="14"/>
        <v>-</v>
      </c>
      <c r="AF83" s="75" t="str">
        <f>AF62</f>
        <v>Raphaël</v>
      </c>
      <c r="AG83" s="76"/>
      <c r="AH83" s="56">
        <f t="shared" si="12"/>
        <v>0</v>
      </c>
      <c r="AI83" s="85">
        <f t="shared" si="13"/>
        <v>0</v>
      </c>
    </row>
    <row r="84" spans="1:35" ht="12" customHeight="1" x14ac:dyDescent="0.2">
      <c r="B84" s="47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64" t="str">
        <f>"PR"&amp;((COUNTIF(M69:N83,1)/2))</f>
        <v>PR2</v>
      </c>
      <c r="N84" s="64" t="str">
        <f>"EPN"&amp;((COUNTIF(M69:N83,2)/2))</f>
        <v>EPN1</v>
      </c>
      <c r="O84" s="64" t="str">
        <f>"PR"&amp;((COUNTIF(O69:P83,1)/2))</f>
        <v>PR2</v>
      </c>
      <c r="P84" s="64" t="str">
        <f>"EPN"&amp;((COUNTIF(O69:P83,2)/2))</f>
        <v>EPN1</v>
      </c>
      <c r="Q84" s="64" t="str">
        <f>"PR"&amp;((COUNTIF(Q69:R83,1)/2))</f>
        <v>PR2</v>
      </c>
      <c r="R84" s="64" t="str">
        <f>"EPN"&amp;((COUNTIF(Q69:R83,2)/2))</f>
        <v>EPN1</v>
      </c>
      <c r="S84" s="64" t="str">
        <f>"PR"&amp;((COUNTIF(S69:T83,1)/2))</f>
        <v>PR3</v>
      </c>
      <c r="T84" s="64" t="str">
        <f>"EPN"&amp;((COUNTIF(S69:T83,2)/2))</f>
        <v>EPN1</v>
      </c>
      <c r="U84" s="64" t="str">
        <f>"PR"&amp;((COUNTIF(U69:V83,1)/2))</f>
        <v>PR3</v>
      </c>
      <c r="V84" s="64" t="str">
        <f>"EPN"&amp;((COUNTIF(U69:V83,2)/2))</f>
        <v>EPN1</v>
      </c>
      <c r="W84" s="64" t="str">
        <f>"PR"&amp;((COUNTIF(W69:X83,1)/2))</f>
        <v>PR2</v>
      </c>
      <c r="X84" s="64" t="str">
        <f>"EPN"&amp;((COUNTIF(W69:X83,2)/2))</f>
        <v>EPN1</v>
      </c>
      <c r="Y84" s="102" t="str">
        <f>"PR"&amp;((COUNTIF(Y69:Z83,1)/2))</f>
        <v>PR2</v>
      </c>
      <c r="Z84" s="112" t="str">
        <f>"EPN"&amp;((COUNTIF(Y69:Z83,2)/2))</f>
        <v>EPN1</v>
      </c>
      <c r="AA84" s="104"/>
      <c r="AB84" s="86"/>
      <c r="AC84" s="86"/>
      <c r="AD84" s="86"/>
      <c r="AF84" s="77"/>
      <c r="AG84" s="77"/>
      <c r="AH84" s="65">
        <f>SUM(AH69:AH83)</f>
        <v>29</v>
      </c>
      <c r="AI84" s="65">
        <f>IF(AH84="","",AI63+AH84)</f>
        <v>84.5</v>
      </c>
    </row>
    <row r="85" spans="1:35" ht="10.5" customHeight="1" x14ac:dyDescent="0.2"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35">
        <f>COUNTIF(M69:N83,1)/2+COUNTIF(M69:N83,2)/2</f>
        <v>3</v>
      </c>
      <c r="N85" s="136"/>
      <c r="O85" s="135">
        <f>COUNTIF(O69:P83,1)/2+COUNTIF(O69:P83,2)/2</f>
        <v>3</v>
      </c>
      <c r="P85" s="136"/>
      <c r="Q85" s="135">
        <f>COUNTIF(Q69:R83,1)/2+COUNTIF(Q69:R83,2)/2</f>
        <v>3</v>
      </c>
      <c r="R85" s="136"/>
      <c r="S85" s="135">
        <f>COUNTIF(S69:T83,1)/2+COUNTIF(S69:T83,2)/2</f>
        <v>4</v>
      </c>
      <c r="T85" s="136"/>
      <c r="U85" s="135">
        <f>COUNTIF(U69:V83,1)/2+COUNTIF(U69:V83,2)/2</f>
        <v>4</v>
      </c>
      <c r="V85" s="136"/>
      <c r="W85" s="135">
        <f>COUNTIF(W69:X83,1)/2+COUNTIF(W69:X83,2)/2</f>
        <v>3</v>
      </c>
      <c r="X85" s="136"/>
      <c r="Y85" s="153">
        <f>COUNTIF(Y69:Z83,1)/2+COUNTIF(Y69:Z83,2)/2</f>
        <v>3</v>
      </c>
      <c r="Z85" s="154"/>
      <c r="AA85" s="140"/>
      <c r="AB85" s="140"/>
      <c r="AC85" s="140"/>
      <c r="AD85" s="140"/>
    </row>
    <row r="86" spans="1:35" s="58" customFormat="1" ht="13.5" customHeight="1" x14ac:dyDescent="0.2">
      <c r="B86" s="123"/>
      <c r="C86" s="123"/>
      <c r="D86" s="129"/>
      <c r="E86" s="129"/>
      <c r="F86" s="129"/>
      <c r="G86" s="129"/>
      <c r="H86" s="129"/>
      <c r="I86" s="129"/>
      <c r="J86" s="129"/>
      <c r="K86" s="129"/>
      <c r="L86" s="129" t="s">
        <v>47</v>
      </c>
      <c r="M86" s="129"/>
      <c r="N86" s="129" t="s">
        <v>48</v>
      </c>
      <c r="O86" s="129"/>
      <c r="P86" s="129" t="s">
        <v>49</v>
      </c>
      <c r="Q86" s="129"/>
      <c r="R86" s="129" t="s">
        <v>50</v>
      </c>
      <c r="S86" s="129"/>
      <c r="T86" s="129" t="s">
        <v>51</v>
      </c>
      <c r="U86" s="129"/>
      <c r="V86" s="129" t="s">
        <v>52</v>
      </c>
      <c r="W86" s="129"/>
      <c r="X86" s="129" t="s">
        <v>53</v>
      </c>
      <c r="Y86" s="129"/>
      <c r="Z86" s="129" t="s">
        <v>54</v>
      </c>
      <c r="AA86" s="129"/>
      <c r="AB86" s="129"/>
      <c r="AC86" s="129"/>
      <c r="AD86" s="67"/>
      <c r="AE86" s="67"/>
      <c r="AF86" s="68"/>
      <c r="AG86" s="68"/>
    </row>
    <row r="87" spans="1:35" ht="3.75" customHeight="1" thickBot="1" x14ac:dyDescent="0.4">
      <c r="A87" s="69"/>
      <c r="B87" s="69"/>
      <c r="C87" s="69"/>
      <c r="D87" s="69"/>
      <c r="E87" s="70"/>
      <c r="F87" s="70"/>
      <c r="G87" s="70"/>
      <c r="H87" s="70"/>
      <c r="I87" s="127"/>
      <c r="J87" s="127"/>
      <c r="K87" s="127"/>
      <c r="L87" s="127"/>
      <c r="M87" s="127"/>
      <c r="N87" s="127"/>
      <c r="O87" s="72"/>
      <c r="P87" s="73"/>
      <c r="Q87" s="73"/>
      <c r="R87" s="73"/>
    </row>
    <row r="88" spans="1:35" s="42" customFormat="1" ht="24" thickBot="1" x14ac:dyDescent="0.4">
      <c r="B88" s="43"/>
      <c r="C88" s="150" t="s">
        <v>60</v>
      </c>
      <c r="D88" s="150"/>
      <c r="E88" s="150"/>
      <c r="F88" s="150"/>
      <c r="G88" s="150"/>
      <c r="H88" s="142">
        <f>H67+1</f>
        <v>43701</v>
      </c>
      <c r="I88" s="142"/>
      <c r="J88" s="143" t="s">
        <v>28</v>
      </c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F88" s="151" t="s">
        <v>29</v>
      </c>
      <c r="AG88" s="152"/>
      <c r="AH88" s="44" t="s">
        <v>30</v>
      </c>
      <c r="AI88" s="44" t="s">
        <v>31</v>
      </c>
    </row>
    <row r="89" spans="1:35" ht="3.75" customHeight="1" thickBot="1" x14ac:dyDescent="0.25"/>
    <row r="90" spans="1:35" ht="14.1" customHeight="1" thickBot="1" x14ac:dyDescent="0.25">
      <c r="A90" s="46"/>
      <c r="B90" s="47" t="s">
        <v>32</v>
      </c>
      <c r="C90" s="48" t="s">
        <v>36</v>
      </c>
      <c r="D90" s="48"/>
      <c r="E90" s="49"/>
      <c r="F90" s="49"/>
      <c r="G90" s="49"/>
      <c r="H90" s="49"/>
      <c r="I90" s="50">
        <v>5</v>
      </c>
      <c r="J90" s="53">
        <v>5</v>
      </c>
      <c r="K90" s="50">
        <v>5</v>
      </c>
      <c r="L90" s="51">
        <v>5</v>
      </c>
      <c r="M90" s="52">
        <v>5</v>
      </c>
      <c r="N90" s="53">
        <v>5</v>
      </c>
      <c r="O90" s="50">
        <v>5</v>
      </c>
      <c r="P90" s="51">
        <v>5</v>
      </c>
      <c r="Q90" s="50">
        <v>5</v>
      </c>
      <c r="R90" s="51">
        <v>5</v>
      </c>
      <c r="S90" s="50">
        <v>5</v>
      </c>
      <c r="T90" s="51">
        <v>5</v>
      </c>
      <c r="U90" s="50">
        <v>5</v>
      </c>
      <c r="V90" s="51">
        <v>5</v>
      </c>
      <c r="W90" s="50">
        <v>5</v>
      </c>
      <c r="X90" s="51">
        <v>5</v>
      </c>
      <c r="Y90" s="49"/>
      <c r="Z90" s="48"/>
      <c r="AA90" s="48"/>
      <c r="AB90" s="48"/>
      <c r="AC90" s="48"/>
      <c r="AD90" s="48"/>
      <c r="AE90" s="48" t="str">
        <f>IF(COUNTIF(M90:P90,5)=4,"-",COUNTIF(E90:AD90,9))</f>
        <v>-</v>
      </c>
      <c r="AF90" s="75" t="str">
        <f t="shared" ref="AF90:AF99" si="15">AF69</f>
        <v>BRUNO</v>
      </c>
      <c r="AG90" s="76"/>
      <c r="AH90" s="56">
        <f t="shared" ref="AH90:AH104" si="16">((COUNTIF(F90:AB90,8))+(COUNTIF(F90:AB90,1))+(COUNTIF(F90:AB90,2))+(COUNTIF(F90:AB90,3))+(COUNTIF(F90:AB90,4)))/2</f>
        <v>0</v>
      </c>
      <c r="AI90" s="87">
        <f t="shared" ref="AI90:AI104" si="17">AH5+AH27+AH48+AH69+AH90</f>
        <v>14</v>
      </c>
    </row>
    <row r="91" spans="1:35" ht="14.1" customHeight="1" thickBot="1" x14ac:dyDescent="0.25">
      <c r="A91" s="46"/>
      <c r="B91" s="47" t="s">
        <v>34</v>
      </c>
      <c r="C91" s="48"/>
      <c r="D91" s="48"/>
      <c r="E91" s="49"/>
      <c r="F91" s="49"/>
      <c r="G91" s="49"/>
      <c r="H91" s="49"/>
      <c r="I91" s="50">
        <v>1</v>
      </c>
      <c r="J91" s="53">
        <v>1</v>
      </c>
      <c r="K91" s="50">
        <v>1</v>
      </c>
      <c r="L91" s="51">
        <v>1</v>
      </c>
      <c r="M91" s="52">
        <v>9</v>
      </c>
      <c r="N91" s="53">
        <v>9</v>
      </c>
      <c r="O91" s="50">
        <v>8</v>
      </c>
      <c r="P91" s="51">
        <v>8</v>
      </c>
      <c r="Q91" s="50">
        <v>1</v>
      </c>
      <c r="R91" s="51">
        <v>1</v>
      </c>
      <c r="S91" s="50">
        <v>1</v>
      </c>
      <c r="T91" s="51">
        <v>1</v>
      </c>
      <c r="U91" s="50" t="s">
        <v>33</v>
      </c>
      <c r="V91" s="51" t="s">
        <v>33</v>
      </c>
      <c r="W91" s="50" t="s">
        <v>33</v>
      </c>
      <c r="X91" s="51" t="s">
        <v>33</v>
      </c>
      <c r="Y91" s="49"/>
      <c r="Z91" s="48"/>
      <c r="AA91" s="48"/>
      <c r="AB91" s="48"/>
      <c r="AC91" s="48"/>
      <c r="AD91" s="48"/>
      <c r="AE91" s="48">
        <f t="shared" ref="AE91:AE104" si="18">IF(COUNTIF(M91:P91,5)=4,"-",COUNTIF(E91:AD91,9))</f>
        <v>2</v>
      </c>
      <c r="AF91" s="75" t="str">
        <f t="shared" si="15"/>
        <v>CHRISTINE</v>
      </c>
      <c r="AG91" s="76"/>
      <c r="AH91" s="56">
        <f t="shared" si="16"/>
        <v>5</v>
      </c>
      <c r="AI91" s="87">
        <f t="shared" si="17"/>
        <v>16.5</v>
      </c>
    </row>
    <row r="92" spans="1:35" ht="14.1" customHeight="1" thickBot="1" x14ac:dyDescent="0.25">
      <c r="A92" s="46"/>
      <c r="B92" s="47" t="s">
        <v>35</v>
      </c>
      <c r="C92" s="48" t="s">
        <v>36</v>
      </c>
      <c r="D92" s="48"/>
      <c r="E92" s="49"/>
      <c r="F92" s="49"/>
      <c r="G92" s="49"/>
      <c r="H92" s="49"/>
      <c r="I92" s="50">
        <v>5</v>
      </c>
      <c r="J92" s="53">
        <v>5</v>
      </c>
      <c r="K92" s="50">
        <v>5</v>
      </c>
      <c r="L92" s="51">
        <v>5</v>
      </c>
      <c r="M92" s="52">
        <v>5</v>
      </c>
      <c r="N92" s="53">
        <v>5</v>
      </c>
      <c r="O92" s="50">
        <v>5</v>
      </c>
      <c r="P92" s="51">
        <v>5</v>
      </c>
      <c r="Q92" s="50">
        <v>5</v>
      </c>
      <c r="R92" s="51">
        <v>5</v>
      </c>
      <c r="S92" s="50">
        <v>5</v>
      </c>
      <c r="T92" s="51">
        <v>5</v>
      </c>
      <c r="U92" s="50">
        <v>5</v>
      </c>
      <c r="V92" s="51">
        <v>5</v>
      </c>
      <c r="W92" s="50">
        <v>5</v>
      </c>
      <c r="X92" s="51">
        <v>5</v>
      </c>
      <c r="Y92" s="49"/>
      <c r="Z92" s="48"/>
      <c r="AA92" s="48"/>
      <c r="AB92" s="48"/>
      <c r="AC92" s="48"/>
      <c r="AD92" s="48"/>
      <c r="AE92" s="48" t="str">
        <f t="shared" si="18"/>
        <v>-</v>
      </c>
      <c r="AF92" s="75" t="str">
        <f t="shared" si="15"/>
        <v>CORINNE</v>
      </c>
      <c r="AG92" s="76"/>
      <c r="AH92" s="56">
        <f t="shared" si="16"/>
        <v>0</v>
      </c>
      <c r="AI92" s="87">
        <f t="shared" si="17"/>
        <v>0</v>
      </c>
    </row>
    <row r="93" spans="1:35" ht="14.1" customHeight="1" thickBot="1" x14ac:dyDescent="0.25">
      <c r="A93" s="46"/>
      <c r="B93" s="47" t="s">
        <v>37</v>
      </c>
      <c r="C93" s="48" t="s">
        <v>36</v>
      </c>
      <c r="D93" s="48"/>
      <c r="E93" s="49"/>
      <c r="F93" s="49"/>
      <c r="G93" s="49"/>
      <c r="H93" s="49"/>
      <c r="I93" s="50">
        <v>5</v>
      </c>
      <c r="J93" s="53">
        <v>5</v>
      </c>
      <c r="K93" s="50">
        <v>5</v>
      </c>
      <c r="L93" s="51">
        <v>5</v>
      </c>
      <c r="M93" s="52">
        <v>5</v>
      </c>
      <c r="N93" s="53">
        <v>5</v>
      </c>
      <c r="O93" s="50">
        <v>5</v>
      </c>
      <c r="P93" s="51">
        <v>5</v>
      </c>
      <c r="Q93" s="50">
        <v>5</v>
      </c>
      <c r="R93" s="51">
        <v>5</v>
      </c>
      <c r="S93" s="50">
        <v>5</v>
      </c>
      <c r="T93" s="51">
        <v>5</v>
      </c>
      <c r="U93" s="50">
        <v>5</v>
      </c>
      <c r="V93" s="51">
        <v>5</v>
      </c>
      <c r="W93" s="50">
        <v>5</v>
      </c>
      <c r="X93" s="51">
        <v>5</v>
      </c>
      <c r="Y93" s="49"/>
      <c r="Z93" s="48"/>
      <c r="AA93" s="48"/>
      <c r="AB93" s="48"/>
      <c r="AC93" s="48"/>
      <c r="AD93" s="48"/>
      <c r="AE93" s="48" t="str">
        <f t="shared" si="18"/>
        <v>-</v>
      </c>
      <c r="AF93" s="75" t="str">
        <f t="shared" si="15"/>
        <v>FABIEN</v>
      </c>
      <c r="AG93" s="76"/>
      <c r="AH93" s="56">
        <f t="shared" si="16"/>
        <v>0</v>
      </c>
      <c r="AI93" s="87">
        <f t="shared" si="17"/>
        <v>14</v>
      </c>
    </row>
    <row r="94" spans="1:35" ht="14.65" customHeight="1" thickBot="1" x14ac:dyDescent="0.25">
      <c r="A94" s="46"/>
      <c r="B94" s="47" t="s">
        <v>38</v>
      </c>
      <c r="C94" s="48" t="s">
        <v>36</v>
      </c>
      <c r="D94" s="48"/>
      <c r="E94" s="49"/>
      <c r="F94" s="49"/>
      <c r="G94" s="49"/>
      <c r="H94" s="49"/>
      <c r="I94" s="50">
        <v>5</v>
      </c>
      <c r="J94" s="53">
        <v>5</v>
      </c>
      <c r="K94" s="50">
        <v>5</v>
      </c>
      <c r="L94" s="51">
        <v>5</v>
      </c>
      <c r="M94" s="52">
        <v>5</v>
      </c>
      <c r="N94" s="53">
        <v>5</v>
      </c>
      <c r="O94" s="50">
        <v>5</v>
      </c>
      <c r="P94" s="51">
        <v>5</v>
      </c>
      <c r="Q94" s="50">
        <v>5</v>
      </c>
      <c r="R94" s="51">
        <v>5</v>
      </c>
      <c r="S94" s="50">
        <v>5</v>
      </c>
      <c r="T94" s="51">
        <v>5</v>
      </c>
      <c r="U94" s="50">
        <v>5</v>
      </c>
      <c r="V94" s="51">
        <v>5</v>
      </c>
      <c r="W94" s="50">
        <v>5</v>
      </c>
      <c r="X94" s="51">
        <v>5</v>
      </c>
      <c r="Y94" s="49"/>
      <c r="Z94" s="48"/>
      <c r="AA94" s="48"/>
      <c r="AB94" s="48"/>
      <c r="AC94" s="48"/>
      <c r="AD94" s="48"/>
      <c r="AE94" s="48" t="str">
        <f t="shared" si="18"/>
        <v>-</v>
      </c>
      <c r="AF94" s="75" t="str">
        <f t="shared" si="15"/>
        <v>FLORINE</v>
      </c>
      <c r="AG94" s="76"/>
      <c r="AH94" s="56">
        <f t="shared" si="16"/>
        <v>0</v>
      </c>
      <c r="AI94" s="87">
        <f t="shared" si="17"/>
        <v>0</v>
      </c>
    </row>
    <row r="95" spans="1:35" ht="14.1" customHeight="1" thickBot="1" x14ac:dyDescent="0.25">
      <c r="A95" s="46"/>
      <c r="B95" s="47" t="s">
        <v>39</v>
      </c>
      <c r="C95" s="48"/>
      <c r="D95" s="48"/>
      <c r="E95" s="49"/>
      <c r="F95" s="49"/>
      <c r="G95" s="49"/>
      <c r="H95" s="49"/>
      <c r="I95" s="50">
        <v>1</v>
      </c>
      <c r="J95" s="53">
        <v>1</v>
      </c>
      <c r="K95" s="50">
        <v>1</v>
      </c>
      <c r="L95" s="51">
        <v>1</v>
      </c>
      <c r="M95" s="52">
        <v>9</v>
      </c>
      <c r="N95" s="53">
        <v>9</v>
      </c>
      <c r="O95" s="50">
        <v>1</v>
      </c>
      <c r="P95" s="51">
        <v>1</v>
      </c>
      <c r="Q95" s="50" t="s">
        <v>33</v>
      </c>
      <c r="R95" s="51" t="s">
        <v>33</v>
      </c>
      <c r="S95" s="50" t="s">
        <v>33</v>
      </c>
      <c r="T95" s="51" t="s">
        <v>33</v>
      </c>
      <c r="U95" s="50">
        <v>1</v>
      </c>
      <c r="V95" s="51">
        <v>1</v>
      </c>
      <c r="W95" s="50">
        <v>1</v>
      </c>
      <c r="X95" s="51">
        <v>1</v>
      </c>
      <c r="Y95" s="48"/>
      <c r="Z95" s="48"/>
      <c r="AA95" s="48"/>
      <c r="AB95" s="48"/>
      <c r="AC95" s="48"/>
      <c r="AD95" s="48"/>
      <c r="AE95" s="48">
        <f t="shared" si="18"/>
        <v>2</v>
      </c>
      <c r="AF95" s="75" t="str">
        <f t="shared" si="15"/>
        <v>LAURIE</v>
      </c>
      <c r="AG95" s="76"/>
      <c r="AH95" s="56">
        <f t="shared" si="16"/>
        <v>5</v>
      </c>
      <c r="AI95" s="87">
        <f t="shared" si="17"/>
        <v>18</v>
      </c>
    </row>
    <row r="96" spans="1:35" ht="14.1" customHeight="1" thickBot="1" x14ac:dyDescent="0.25">
      <c r="A96" s="46"/>
      <c r="B96" s="47" t="s">
        <v>40</v>
      </c>
      <c r="C96" s="48" t="s">
        <v>36</v>
      </c>
      <c r="D96" s="48"/>
      <c r="E96" s="49"/>
      <c r="F96" s="49"/>
      <c r="G96" s="49"/>
      <c r="H96" s="49"/>
      <c r="I96" s="50">
        <v>5</v>
      </c>
      <c r="J96" s="53">
        <v>5</v>
      </c>
      <c r="K96" s="50">
        <v>5</v>
      </c>
      <c r="L96" s="53">
        <v>5</v>
      </c>
      <c r="M96" s="50">
        <v>5</v>
      </c>
      <c r="N96" s="53">
        <v>5</v>
      </c>
      <c r="O96" s="50">
        <v>5</v>
      </c>
      <c r="P96" s="53">
        <v>5</v>
      </c>
      <c r="Q96" s="50">
        <v>5</v>
      </c>
      <c r="R96" s="53">
        <v>5</v>
      </c>
      <c r="S96" s="50">
        <v>5</v>
      </c>
      <c r="T96" s="53">
        <v>5</v>
      </c>
      <c r="U96" s="50">
        <v>5</v>
      </c>
      <c r="V96" s="53">
        <v>5</v>
      </c>
      <c r="W96" s="50">
        <v>5</v>
      </c>
      <c r="X96" s="51">
        <v>5</v>
      </c>
      <c r="Y96" s="48"/>
      <c r="Z96" s="48"/>
      <c r="AA96" s="48"/>
      <c r="AB96" s="48"/>
      <c r="AC96" s="48"/>
      <c r="AD96" s="48"/>
      <c r="AE96" s="48" t="str">
        <f t="shared" si="18"/>
        <v>-</v>
      </c>
      <c r="AF96" s="75" t="str">
        <f t="shared" si="15"/>
        <v>MARIE-ANGE</v>
      </c>
      <c r="AG96" s="76"/>
      <c r="AH96" s="56">
        <f t="shared" si="16"/>
        <v>0</v>
      </c>
      <c r="AI96" s="87">
        <f t="shared" si="17"/>
        <v>0</v>
      </c>
    </row>
    <row r="97" spans="1:35" ht="14.1" customHeight="1" thickBot="1" x14ac:dyDescent="0.25">
      <c r="A97" s="46"/>
      <c r="B97" s="47" t="s">
        <v>41</v>
      </c>
      <c r="C97" s="48" t="s">
        <v>36</v>
      </c>
      <c r="D97" s="48"/>
      <c r="E97" s="49"/>
      <c r="F97" s="49"/>
      <c r="G97" s="49"/>
      <c r="H97" s="88"/>
      <c r="I97" s="50">
        <v>5</v>
      </c>
      <c r="J97" s="53">
        <v>5</v>
      </c>
      <c r="K97" s="50">
        <v>5</v>
      </c>
      <c r="L97" s="51">
        <v>5</v>
      </c>
      <c r="M97" s="52">
        <v>5</v>
      </c>
      <c r="N97" s="53">
        <v>5</v>
      </c>
      <c r="O97" s="50">
        <v>5</v>
      </c>
      <c r="P97" s="51">
        <v>5</v>
      </c>
      <c r="Q97" s="50">
        <v>5</v>
      </c>
      <c r="R97" s="51">
        <v>5</v>
      </c>
      <c r="S97" s="50">
        <v>5</v>
      </c>
      <c r="T97" s="51">
        <v>5</v>
      </c>
      <c r="U97" s="50">
        <v>5</v>
      </c>
      <c r="V97" s="51">
        <v>5</v>
      </c>
      <c r="W97" s="50">
        <v>5</v>
      </c>
      <c r="X97" s="51">
        <v>5</v>
      </c>
      <c r="Y97" s="48"/>
      <c r="Z97" s="48"/>
      <c r="AA97" s="48"/>
      <c r="AB97" s="48"/>
      <c r="AC97" s="48"/>
      <c r="AD97" s="48"/>
      <c r="AE97" s="48" t="str">
        <f t="shared" si="18"/>
        <v>-</v>
      </c>
      <c r="AF97" s="75" t="str">
        <f t="shared" si="15"/>
        <v>MARINE</v>
      </c>
      <c r="AG97" s="76"/>
      <c r="AH97" s="56">
        <f t="shared" si="16"/>
        <v>0</v>
      </c>
      <c r="AI97" s="87">
        <f t="shared" si="17"/>
        <v>0</v>
      </c>
    </row>
    <row r="98" spans="1:35" ht="14.1" customHeight="1" thickBot="1" x14ac:dyDescent="0.25">
      <c r="A98" s="46"/>
      <c r="B98" s="47" t="s">
        <v>42</v>
      </c>
      <c r="C98" s="48"/>
      <c r="D98" s="48"/>
      <c r="E98" s="49"/>
      <c r="F98" s="49"/>
      <c r="G98" s="49"/>
      <c r="H98" s="49"/>
      <c r="I98" s="50" t="s">
        <v>33</v>
      </c>
      <c r="J98" s="53" t="s">
        <v>33</v>
      </c>
      <c r="K98" s="50">
        <v>8</v>
      </c>
      <c r="L98" s="51">
        <v>8</v>
      </c>
      <c r="M98" s="52">
        <v>6</v>
      </c>
      <c r="N98" s="53">
        <v>6</v>
      </c>
      <c r="O98" s="50">
        <v>5</v>
      </c>
      <c r="P98" s="51">
        <v>5</v>
      </c>
      <c r="Q98" s="50">
        <v>5</v>
      </c>
      <c r="R98" s="51">
        <v>5</v>
      </c>
      <c r="S98" s="50">
        <v>5</v>
      </c>
      <c r="T98" s="51">
        <v>5</v>
      </c>
      <c r="U98" s="50">
        <v>5</v>
      </c>
      <c r="V98" s="51">
        <v>5</v>
      </c>
      <c r="W98" s="50">
        <v>5</v>
      </c>
      <c r="X98" s="51">
        <v>5</v>
      </c>
      <c r="Y98" s="49"/>
      <c r="Z98" s="49"/>
      <c r="AA98" s="48"/>
      <c r="AB98" s="48"/>
      <c r="AC98" s="48"/>
      <c r="AD98" s="48"/>
      <c r="AE98" s="48">
        <f t="shared" si="18"/>
        <v>0</v>
      </c>
      <c r="AF98" s="75" t="str">
        <f t="shared" si="15"/>
        <v>MARJORIE</v>
      </c>
      <c r="AG98" s="76"/>
      <c r="AH98" s="56">
        <f t="shared" si="16"/>
        <v>1</v>
      </c>
      <c r="AI98" s="87">
        <f t="shared" si="17"/>
        <v>1</v>
      </c>
    </row>
    <row r="99" spans="1:35" ht="14.1" customHeight="1" thickBot="1" x14ac:dyDescent="0.25">
      <c r="A99" s="46"/>
      <c r="B99" s="47" t="s">
        <v>43</v>
      </c>
      <c r="C99" s="48"/>
      <c r="D99" s="48"/>
      <c r="E99" s="49"/>
      <c r="F99" s="49"/>
      <c r="G99" s="49"/>
      <c r="H99" s="49"/>
      <c r="I99" s="50" t="s">
        <v>33</v>
      </c>
      <c r="J99" s="53" t="s">
        <v>33</v>
      </c>
      <c r="K99" s="50" t="s">
        <v>33</v>
      </c>
      <c r="L99" s="51"/>
      <c r="M99" s="52">
        <v>1</v>
      </c>
      <c r="N99" s="53">
        <v>1</v>
      </c>
      <c r="O99" s="50">
        <v>9</v>
      </c>
      <c r="P99" s="51">
        <v>9</v>
      </c>
      <c r="Q99" s="50" t="s">
        <v>33</v>
      </c>
      <c r="R99" s="51" t="s">
        <v>33</v>
      </c>
      <c r="S99" s="50">
        <v>1</v>
      </c>
      <c r="T99" s="51">
        <v>1</v>
      </c>
      <c r="U99" s="50" t="s">
        <v>33</v>
      </c>
      <c r="V99" s="51" t="s">
        <v>33</v>
      </c>
      <c r="W99" s="50">
        <v>2</v>
      </c>
      <c r="X99" s="51">
        <v>2</v>
      </c>
      <c r="Y99" s="49"/>
      <c r="Z99" s="49"/>
      <c r="AA99" s="48"/>
      <c r="AB99" s="48"/>
      <c r="AC99" s="48"/>
      <c r="AD99" s="48"/>
      <c r="AE99" s="48">
        <f t="shared" si="18"/>
        <v>2</v>
      </c>
      <c r="AF99" s="75" t="str">
        <f t="shared" si="15"/>
        <v>SABINE</v>
      </c>
      <c r="AG99" s="76"/>
      <c r="AH99" s="56">
        <f>((COUNTIF(F99:AB99,8))+(COUNTIF(F99:AB99,1))+(COUNTIF(F99:AB99,2))+(COUNTIF(F99:AB99,3))+(COUNTIF(F99:AB99,4)))/2</f>
        <v>3</v>
      </c>
      <c r="AI99" s="87">
        <f t="shared" si="17"/>
        <v>16</v>
      </c>
    </row>
    <row r="100" spans="1:35" ht="14.1" customHeight="1" thickBot="1" x14ac:dyDescent="0.25">
      <c r="A100" s="46"/>
      <c r="B100" s="47" t="s">
        <v>75</v>
      </c>
      <c r="C100" s="48"/>
      <c r="D100" s="48"/>
      <c r="E100" s="49"/>
      <c r="F100" s="49"/>
      <c r="G100" s="49"/>
      <c r="H100" s="49"/>
      <c r="I100" s="50">
        <v>2</v>
      </c>
      <c r="J100" s="53">
        <v>2</v>
      </c>
      <c r="K100" s="50">
        <v>2</v>
      </c>
      <c r="L100" s="53">
        <v>2</v>
      </c>
      <c r="M100" s="52">
        <v>9</v>
      </c>
      <c r="N100" s="53">
        <v>9</v>
      </c>
      <c r="O100" s="50">
        <v>2</v>
      </c>
      <c r="P100" s="53">
        <v>2</v>
      </c>
      <c r="Q100" s="50">
        <v>2</v>
      </c>
      <c r="R100" s="53">
        <v>2</v>
      </c>
      <c r="S100" s="50">
        <v>8</v>
      </c>
      <c r="T100" s="53">
        <v>8</v>
      </c>
      <c r="U100" s="50">
        <v>1</v>
      </c>
      <c r="V100" s="53">
        <v>1</v>
      </c>
      <c r="W100" s="50">
        <v>1</v>
      </c>
      <c r="X100" s="51">
        <v>1</v>
      </c>
      <c r="Y100" s="49"/>
      <c r="Z100" s="49"/>
      <c r="AA100" s="48"/>
      <c r="AB100" s="48"/>
      <c r="AC100" s="48"/>
      <c r="AD100" s="48"/>
      <c r="AE100" s="128">
        <f>IF(COUNTIF(M100:P100,5)=4,"-",COUNTIF(E100:AD100,9))</f>
        <v>2</v>
      </c>
      <c r="AF100" s="75" t="s">
        <v>75</v>
      </c>
      <c r="AG100" s="76"/>
      <c r="AH100" s="56">
        <f>((COUNTIF(F100:AB100,8))+(COUNTIF(F100:AB100,1))+(COUNTIF(F100:AB100,2))+(COUNTIF(F100:AB100,3))+(COUNTIF(F100:AB100,4)))/2</f>
        <v>7</v>
      </c>
      <c r="AI100" s="87">
        <f t="shared" si="17"/>
        <v>7</v>
      </c>
    </row>
    <row r="101" spans="1:35" ht="14.1" customHeight="1" thickBot="1" x14ac:dyDescent="0.25">
      <c r="A101" s="46"/>
      <c r="B101" s="47" t="s">
        <v>44</v>
      </c>
      <c r="C101" s="48" t="s">
        <v>36</v>
      </c>
      <c r="D101" s="48"/>
      <c r="E101" s="49"/>
      <c r="F101" s="49"/>
      <c r="G101" s="49"/>
      <c r="H101" s="49"/>
      <c r="I101" s="50">
        <v>5</v>
      </c>
      <c r="J101" s="53">
        <v>5</v>
      </c>
      <c r="K101" s="50">
        <v>5</v>
      </c>
      <c r="L101" s="53">
        <v>5</v>
      </c>
      <c r="M101" s="50">
        <v>5</v>
      </c>
      <c r="N101" s="53">
        <v>5</v>
      </c>
      <c r="O101" s="50">
        <v>5</v>
      </c>
      <c r="P101" s="53">
        <v>5</v>
      </c>
      <c r="Q101" s="50">
        <v>5</v>
      </c>
      <c r="R101" s="53">
        <v>5</v>
      </c>
      <c r="S101" s="50">
        <v>5</v>
      </c>
      <c r="T101" s="53">
        <v>5</v>
      </c>
      <c r="U101" s="50">
        <v>5</v>
      </c>
      <c r="V101" s="53">
        <v>5</v>
      </c>
      <c r="W101" s="50">
        <v>5</v>
      </c>
      <c r="X101" s="51">
        <v>5</v>
      </c>
      <c r="Y101" s="48"/>
      <c r="Z101" s="48"/>
      <c r="AA101" s="48"/>
      <c r="AB101" s="48"/>
      <c r="AC101" s="48"/>
      <c r="AD101" s="59"/>
      <c r="AE101" s="48" t="str">
        <f t="shared" si="18"/>
        <v>-</v>
      </c>
      <c r="AF101" s="75" t="str">
        <f>AF80</f>
        <v>VIOLAINE</v>
      </c>
      <c r="AG101" s="76"/>
      <c r="AH101" s="56">
        <f t="shared" si="16"/>
        <v>0</v>
      </c>
      <c r="AI101" s="87">
        <f t="shared" si="17"/>
        <v>0</v>
      </c>
    </row>
    <row r="102" spans="1:35" ht="12.75" customHeight="1" thickBot="1" x14ac:dyDescent="0.25">
      <c r="A102" s="46"/>
      <c r="B102" s="62" t="s">
        <v>76</v>
      </c>
      <c r="C102" s="48"/>
      <c r="D102" s="48"/>
      <c r="E102" s="49"/>
      <c r="F102" s="49"/>
      <c r="G102" s="49"/>
      <c r="H102" s="49"/>
      <c r="I102" s="50">
        <v>1</v>
      </c>
      <c r="J102" s="53">
        <v>1</v>
      </c>
      <c r="K102" s="50">
        <v>1</v>
      </c>
      <c r="L102" s="51">
        <v>1</v>
      </c>
      <c r="M102" s="52">
        <v>1</v>
      </c>
      <c r="N102" s="53">
        <v>1</v>
      </c>
      <c r="O102" s="50">
        <v>9</v>
      </c>
      <c r="P102" s="51">
        <v>9</v>
      </c>
      <c r="Q102" s="50">
        <v>1</v>
      </c>
      <c r="R102" s="51">
        <v>1</v>
      </c>
      <c r="S102" s="50">
        <v>2</v>
      </c>
      <c r="T102" s="51">
        <v>2</v>
      </c>
      <c r="U102" s="50">
        <v>2</v>
      </c>
      <c r="V102" s="51">
        <v>2</v>
      </c>
      <c r="W102" s="50">
        <v>1</v>
      </c>
      <c r="X102" s="51">
        <v>1</v>
      </c>
      <c r="Y102" s="48"/>
      <c r="Z102" s="48"/>
      <c r="AA102" s="48"/>
      <c r="AB102" s="48"/>
      <c r="AC102" s="48"/>
      <c r="AD102" s="59"/>
      <c r="AE102" s="48">
        <f t="shared" si="18"/>
        <v>2</v>
      </c>
      <c r="AF102" s="75" t="str">
        <f>AF81</f>
        <v>Lucas</v>
      </c>
      <c r="AG102" s="76"/>
      <c r="AH102" s="56">
        <f t="shared" si="16"/>
        <v>7</v>
      </c>
      <c r="AI102" s="87">
        <f t="shared" si="17"/>
        <v>13</v>
      </c>
    </row>
    <row r="103" spans="1:35" ht="14.25" customHeight="1" thickBot="1" x14ac:dyDescent="0.25">
      <c r="A103" s="46"/>
      <c r="B103" s="62" t="s">
        <v>20</v>
      </c>
      <c r="C103" s="48"/>
      <c r="D103" s="48"/>
      <c r="E103" s="49"/>
      <c r="F103" s="49"/>
      <c r="G103" s="49"/>
      <c r="H103" s="49"/>
      <c r="I103" s="50">
        <v>1</v>
      </c>
      <c r="J103" s="53">
        <v>1</v>
      </c>
      <c r="K103" s="50">
        <v>1</v>
      </c>
      <c r="L103" s="51">
        <v>1</v>
      </c>
      <c r="M103" s="52">
        <v>2</v>
      </c>
      <c r="N103" s="53">
        <v>2</v>
      </c>
      <c r="O103" s="50">
        <v>9</v>
      </c>
      <c r="P103" s="51">
        <v>9</v>
      </c>
      <c r="Q103" s="50">
        <v>1</v>
      </c>
      <c r="R103" s="51">
        <v>1</v>
      </c>
      <c r="S103" s="50">
        <v>1</v>
      </c>
      <c r="T103" s="51">
        <v>1</v>
      </c>
      <c r="U103" s="50">
        <v>1</v>
      </c>
      <c r="V103" s="51">
        <v>1</v>
      </c>
      <c r="W103" s="50">
        <v>1</v>
      </c>
      <c r="X103" s="51">
        <v>1</v>
      </c>
      <c r="Y103" s="48"/>
      <c r="Z103" s="48"/>
      <c r="AA103" s="48"/>
      <c r="AB103" s="48"/>
      <c r="AC103" s="48"/>
      <c r="AD103" s="48"/>
      <c r="AE103" s="48">
        <f t="shared" si="18"/>
        <v>2</v>
      </c>
      <c r="AF103" s="75" t="str">
        <f>AF82</f>
        <v>Emeline</v>
      </c>
      <c r="AG103" s="76"/>
      <c r="AH103" s="56">
        <f t="shared" si="16"/>
        <v>7</v>
      </c>
      <c r="AI103" s="87">
        <f t="shared" si="17"/>
        <v>20</v>
      </c>
    </row>
    <row r="104" spans="1:35" ht="12" customHeight="1" x14ac:dyDescent="0.2">
      <c r="A104" s="46"/>
      <c r="B104" s="62" t="s">
        <v>45</v>
      </c>
      <c r="C104" s="48" t="s">
        <v>36</v>
      </c>
      <c r="D104" s="60"/>
      <c r="E104" s="49"/>
      <c r="F104" s="49"/>
      <c r="G104" s="49"/>
      <c r="H104" s="49"/>
      <c r="I104" s="50">
        <v>5</v>
      </c>
      <c r="J104" s="53">
        <v>5</v>
      </c>
      <c r="K104" s="50">
        <v>5</v>
      </c>
      <c r="L104" s="51">
        <v>5</v>
      </c>
      <c r="M104" s="52">
        <v>5</v>
      </c>
      <c r="N104" s="53">
        <v>5</v>
      </c>
      <c r="O104" s="50">
        <v>5</v>
      </c>
      <c r="P104" s="51">
        <v>5</v>
      </c>
      <c r="Q104" s="50">
        <v>5</v>
      </c>
      <c r="R104" s="51">
        <v>5</v>
      </c>
      <c r="S104" s="50">
        <v>5</v>
      </c>
      <c r="T104" s="51">
        <v>5</v>
      </c>
      <c r="U104" s="50">
        <v>5</v>
      </c>
      <c r="V104" s="51">
        <v>5</v>
      </c>
      <c r="W104" s="50">
        <v>5</v>
      </c>
      <c r="X104" s="51">
        <v>5</v>
      </c>
      <c r="Y104" s="48"/>
      <c r="Z104" s="48"/>
      <c r="AA104" s="48"/>
      <c r="AB104" s="48"/>
      <c r="AC104" s="48"/>
      <c r="AD104" s="48"/>
      <c r="AE104" s="48" t="str">
        <f t="shared" si="18"/>
        <v>-</v>
      </c>
      <c r="AF104" s="75" t="str">
        <f>AF83</f>
        <v>Raphaël</v>
      </c>
      <c r="AG104" s="76"/>
      <c r="AH104" s="56">
        <f t="shared" si="16"/>
        <v>0</v>
      </c>
      <c r="AI104" s="87">
        <f t="shared" si="17"/>
        <v>0</v>
      </c>
    </row>
    <row r="105" spans="1:35" ht="12" customHeight="1" x14ac:dyDescent="0.2">
      <c r="B105" s="47"/>
      <c r="C105" s="86"/>
      <c r="D105" s="86"/>
      <c r="E105" s="86"/>
      <c r="F105" s="86"/>
      <c r="G105" s="86"/>
      <c r="H105" s="86"/>
      <c r="I105" s="64" t="str">
        <f>"PR"&amp;((COUNTIF(I90:J104,1)/2))</f>
        <v>PR4</v>
      </c>
      <c r="J105" s="64" t="str">
        <f>"EPN"&amp;((COUNTIF(I90:J104,2)/2))</f>
        <v>EPN1</v>
      </c>
      <c r="K105" s="64" t="str">
        <f>"PR"&amp;((COUNTIF(K90:L104,1)/2))</f>
        <v>PR4</v>
      </c>
      <c r="L105" s="64" t="str">
        <f>"EPN"&amp;((COUNTIF(K90:L104,2)/2))</f>
        <v>EPN1</v>
      </c>
      <c r="M105" s="64" t="str">
        <f>"PR"&amp;((COUNTIF(M90:N104,1)/2))</f>
        <v>PR2</v>
      </c>
      <c r="N105" s="64" t="str">
        <f>"EPN"&amp;((COUNTIF(M90:N104,2)/2))</f>
        <v>EPN1</v>
      </c>
      <c r="O105" s="64" t="str">
        <f>"PR"&amp;((COUNTIF(O90:P104,1)/2))</f>
        <v>PR1</v>
      </c>
      <c r="P105" s="64" t="str">
        <f>"EPN"&amp;((COUNTIF(O90:P104,2)/2))</f>
        <v>EPN1</v>
      </c>
      <c r="Q105" s="64" t="str">
        <f>"PR"&amp;((COUNTIF(Q90:R104,1)/2))</f>
        <v>PR3</v>
      </c>
      <c r="R105" s="64" t="str">
        <f>"EPN"&amp;((COUNTIF(Q90:R104,2)/2))</f>
        <v>EPN1</v>
      </c>
      <c r="S105" s="64" t="str">
        <f>"PR"&amp;((COUNTIF(S90:T104,1)/2))</f>
        <v>PR3</v>
      </c>
      <c r="T105" s="64" t="str">
        <f>"EPN"&amp;((COUNTIF(S90:T104,2)/2))</f>
        <v>EPN1</v>
      </c>
      <c r="U105" s="64" t="str">
        <f>"PR"&amp;((COUNTIF(U90:V104,1)/2))</f>
        <v>PR3</v>
      </c>
      <c r="V105" s="64" t="str">
        <f>"EPN"&amp;((COUNTIF(U90:V104,2)/2))</f>
        <v>EPN1</v>
      </c>
      <c r="W105" s="105" t="str">
        <f>"PR"&amp;((COUNTIF(W90:X104,1)/2))</f>
        <v>PR4</v>
      </c>
      <c r="X105" s="106" t="str">
        <f>"EPN"&amp;((COUNTIF(W90:X104,2)/2))</f>
        <v>EPN1</v>
      </c>
      <c r="Y105" s="86"/>
      <c r="Z105" s="86"/>
      <c r="AA105" s="86"/>
      <c r="AB105" s="86"/>
      <c r="AC105" s="86"/>
      <c r="AD105" s="86"/>
      <c r="AF105" s="77"/>
      <c r="AG105" s="77"/>
      <c r="AH105" s="65">
        <f>SUM(AH90:AH104)</f>
        <v>35</v>
      </c>
      <c r="AI105" s="89">
        <f>IF(AH105="","",AI84+AH105)</f>
        <v>119.5</v>
      </c>
    </row>
    <row r="106" spans="1:35" ht="10.5" customHeight="1" x14ac:dyDescent="0.2">
      <c r="C106" s="155"/>
      <c r="D106" s="155"/>
      <c r="E106" s="155"/>
      <c r="F106" s="155"/>
      <c r="G106" s="155"/>
      <c r="H106" s="155"/>
      <c r="I106" s="135">
        <f>COUNTIF(I90:J104,1)/2+COUNTIF(I90:J104,2)/2</f>
        <v>5</v>
      </c>
      <c r="J106" s="136"/>
      <c r="K106" s="135">
        <f>COUNTIF(K90:L104,1)/2+COUNTIF(K90:L104,2)/2</f>
        <v>5</v>
      </c>
      <c r="L106" s="136"/>
      <c r="M106" s="135">
        <f>COUNTIF(M90:N104,1)/2+COUNTIF(M90:N104,2)/2</f>
        <v>3</v>
      </c>
      <c r="N106" s="136"/>
      <c r="O106" s="135">
        <f>COUNTIF(O90:P104,1)/2+COUNTIF(O90:P104,2)/2</f>
        <v>2</v>
      </c>
      <c r="P106" s="136"/>
      <c r="Q106" s="135">
        <f>COUNTIF(Q90:R104,1)/2+COUNTIF(Q90:R104,2)/2</f>
        <v>4</v>
      </c>
      <c r="R106" s="136"/>
      <c r="S106" s="135">
        <f>COUNTIF(S90:T104,1)/2+COUNTIF(S90:T104,2)/2</f>
        <v>4</v>
      </c>
      <c r="T106" s="136"/>
      <c r="U106" s="135">
        <f>COUNTIF(U90:V104,1)/2+COUNTIF(U90:V104,2)/2</f>
        <v>4</v>
      </c>
      <c r="V106" s="136"/>
      <c r="W106" s="135">
        <f>COUNTIF(W90:X104,1)/2+COUNTIF(W90:X104,2)/2</f>
        <v>5</v>
      </c>
      <c r="X106" s="148"/>
      <c r="Y106" s="155"/>
      <c r="Z106" s="155"/>
      <c r="AA106" s="155"/>
      <c r="AB106" s="155"/>
      <c r="AC106" s="155"/>
      <c r="AD106" s="155"/>
    </row>
    <row r="107" spans="1:35" s="58" customFormat="1" ht="13.5" customHeight="1" x14ac:dyDescent="0.2">
      <c r="B107" s="127"/>
      <c r="C107" s="127"/>
      <c r="D107" s="156"/>
      <c r="E107" s="156"/>
      <c r="F107" s="156"/>
      <c r="G107" s="156"/>
      <c r="H107" s="156" t="s">
        <v>58</v>
      </c>
      <c r="I107" s="156"/>
      <c r="J107" s="156" t="s">
        <v>46</v>
      </c>
      <c r="K107" s="156"/>
      <c r="L107" s="156" t="s">
        <v>47</v>
      </c>
      <c r="M107" s="156"/>
      <c r="N107" s="156" t="s">
        <v>48</v>
      </c>
      <c r="O107" s="156"/>
      <c r="P107" s="156" t="s">
        <v>49</v>
      </c>
      <c r="Q107" s="156"/>
      <c r="R107" s="156" t="s">
        <v>50</v>
      </c>
      <c r="S107" s="156"/>
      <c r="T107" s="156" t="s">
        <v>51</v>
      </c>
      <c r="U107" s="156"/>
      <c r="V107" s="156" t="s">
        <v>52</v>
      </c>
      <c r="W107" s="156"/>
      <c r="X107" s="156" t="s">
        <v>53</v>
      </c>
      <c r="Y107" s="156"/>
      <c r="Z107" s="156"/>
      <c r="AA107" s="156"/>
      <c r="AB107" s="156"/>
      <c r="AC107" s="156"/>
      <c r="AD107" s="90"/>
      <c r="AE107" s="90"/>
      <c r="AF107" s="68"/>
      <c r="AG107" s="68"/>
    </row>
    <row r="108" spans="1:35" s="58" customFormat="1" ht="3" customHeight="1" x14ac:dyDescent="0.2"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90"/>
      <c r="AE108" s="90"/>
      <c r="AF108" s="68"/>
      <c r="AG108" s="68"/>
      <c r="AH108" s="91"/>
      <c r="AI108" s="92"/>
    </row>
    <row r="109" spans="1:35" s="58" customFormat="1" ht="3.75" customHeight="1" x14ac:dyDescent="0.2"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90"/>
      <c r="AE109" s="90"/>
      <c r="AF109" s="68"/>
      <c r="AG109" s="68"/>
      <c r="AH109" s="93"/>
      <c r="AI109" s="93"/>
    </row>
    <row r="110" spans="1:35" ht="6" customHeight="1" x14ac:dyDescent="0.2"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</row>
    <row r="111" spans="1:35" ht="5.25" customHeight="1" thickBot="1" x14ac:dyDescent="0.25">
      <c r="C111" s="95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</row>
    <row r="112" spans="1:35" ht="16.5" customHeight="1" thickBot="1" x14ac:dyDescent="0.3">
      <c r="C112" s="157">
        <v>1</v>
      </c>
      <c r="D112" s="158"/>
      <c r="E112" s="159" t="s">
        <v>61</v>
      </c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1"/>
    </row>
    <row r="113" spans="3:35" ht="16.5" customHeight="1" thickBot="1" x14ac:dyDescent="0.3">
      <c r="C113" s="169">
        <v>2</v>
      </c>
      <c r="D113" s="170"/>
      <c r="E113" s="159" t="s">
        <v>62</v>
      </c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1"/>
    </row>
    <row r="114" spans="3:35" ht="16.5" customHeight="1" thickBot="1" x14ac:dyDescent="0.3">
      <c r="C114" s="171">
        <v>3</v>
      </c>
      <c r="D114" s="172"/>
      <c r="E114" s="159" t="s">
        <v>63</v>
      </c>
      <c r="F114" s="160"/>
      <c r="G114" s="160"/>
      <c r="H114" s="160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1"/>
    </row>
    <row r="115" spans="3:35" ht="16.5" customHeight="1" thickBot="1" x14ac:dyDescent="0.3">
      <c r="C115" s="173">
        <v>4</v>
      </c>
      <c r="D115" s="174"/>
      <c r="E115" s="161" t="s">
        <v>64</v>
      </c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</row>
    <row r="116" spans="3:35" ht="16.5" customHeight="1" thickBot="1" x14ac:dyDescent="0.3">
      <c r="C116" s="162">
        <v>5</v>
      </c>
      <c r="D116" s="163"/>
      <c r="E116" s="161" t="s">
        <v>65</v>
      </c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64"/>
      <c r="AH116" s="164"/>
      <c r="AI116" s="164"/>
    </row>
    <row r="117" spans="3:35" ht="16.5" customHeight="1" thickBot="1" x14ac:dyDescent="0.3">
      <c r="C117" s="165">
        <v>6</v>
      </c>
      <c r="D117" s="166"/>
      <c r="E117" s="161" t="s">
        <v>66</v>
      </c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4"/>
      <c r="AH117" s="164"/>
      <c r="AI117" s="164"/>
    </row>
    <row r="118" spans="3:35" ht="16.5" customHeight="1" thickBot="1" x14ac:dyDescent="0.3">
      <c r="C118" s="167">
        <v>7</v>
      </c>
      <c r="D118" s="168"/>
      <c r="E118" s="161" t="s">
        <v>67</v>
      </c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</row>
    <row r="119" spans="3:35" ht="16.5" customHeight="1" thickBot="1" x14ac:dyDescent="0.3">
      <c r="C119" s="179">
        <v>8</v>
      </c>
      <c r="D119" s="180"/>
      <c r="E119" s="161" t="s">
        <v>68</v>
      </c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  <c r="AD119" s="164"/>
      <c r="AE119" s="164"/>
      <c r="AF119" s="164"/>
      <c r="AG119" s="164"/>
      <c r="AH119" s="164"/>
      <c r="AI119" s="164"/>
    </row>
    <row r="120" spans="3:35" ht="16.5" customHeight="1" thickBot="1" x14ac:dyDescent="0.3">
      <c r="C120" s="181">
        <v>9</v>
      </c>
      <c r="D120" s="182"/>
      <c r="E120" s="161" t="s">
        <v>69</v>
      </c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64"/>
      <c r="AH120" s="164"/>
      <c r="AI120" s="164"/>
    </row>
    <row r="121" spans="3:35" ht="16.5" customHeight="1" thickBot="1" x14ac:dyDescent="0.3">
      <c r="C121" s="175" t="s">
        <v>33</v>
      </c>
      <c r="D121" s="176"/>
      <c r="E121" s="161" t="s">
        <v>70</v>
      </c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  <c r="AD121" s="164"/>
      <c r="AE121" s="164"/>
      <c r="AF121" s="164"/>
      <c r="AG121" s="164"/>
      <c r="AH121" s="164"/>
      <c r="AI121" s="164"/>
    </row>
    <row r="122" spans="3:35" ht="16.5" customHeight="1" thickBot="1" x14ac:dyDescent="0.3">
      <c r="C122" s="175" t="s">
        <v>71</v>
      </c>
      <c r="D122" s="176"/>
      <c r="E122" s="161" t="s">
        <v>72</v>
      </c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4"/>
      <c r="AG122" s="164"/>
      <c r="AH122" s="164"/>
      <c r="AI122" s="164"/>
    </row>
    <row r="123" spans="3:35" ht="5.25" customHeight="1" x14ac:dyDescent="0.2">
      <c r="C123" s="177"/>
      <c r="D123" s="178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</row>
  </sheetData>
  <mergeCells count="184">
    <mergeCell ref="AB22:AC22"/>
    <mergeCell ref="AA21:AB21"/>
    <mergeCell ref="AC21:AD21"/>
    <mergeCell ref="D22:E22"/>
    <mergeCell ref="F22:G22"/>
    <mergeCell ref="H22:I22"/>
    <mergeCell ref="J22:K22"/>
    <mergeCell ref="T22:U22"/>
    <mergeCell ref="V22:W22"/>
    <mergeCell ref="X22:Y22"/>
    <mergeCell ref="H1:J1"/>
    <mergeCell ref="M1:N1"/>
    <mergeCell ref="O1:R1"/>
    <mergeCell ref="S1:T1"/>
    <mergeCell ref="U1:Y1"/>
    <mergeCell ref="Z22:AA22"/>
    <mergeCell ref="U21:V21"/>
    <mergeCell ref="W21:X21"/>
    <mergeCell ref="AF1:AI1"/>
    <mergeCell ref="C3:G3"/>
    <mergeCell ref="H3:I3"/>
    <mergeCell ref="J3:AD3"/>
    <mergeCell ref="AF3:AG3"/>
    <mergeCell ref="I21:J21"/>
    <mergeCell ref="K21:L21"/>
    <mergeCell ref="M21:N21"/>
    <mergeCell ref="Y21:Z21"/>
    <mergeCell ref="C21:D21"/>
    <mergeCell ref="E21:F21"/>
    <mergeCell ref="G21:H21"/>
    <mergeCell ref="AF25:AG25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C25:G25"/>
    <mergeCell ref="H25:I25"/>
    <mergeCell ref="J25:AD25"/>
    <mergeCell ref="L22:M22"/>
    <mergeCell ref="N22:O22"/>
    <mergeCell ref="P22:Q22"/>
    <mergeCell ref="R22:S22"/>
    <mergeCell ref="O21:P21"/>
    <mergeCell ref="Q21:R21"/>
    <mergeCell ref="S21:T21"/>
    <mergeCell ref="AF46:AG46"/>
    <mergeCell ref="N44:O44"/>
    <mergeCell ref="P44:Q44"/>
    <mergeCell ref="R44:S44"/>
    <mergeCell ref="T44:U44"/>
    <mergeCell ref="V44:W44"/>
    <mergeCell ref="X44:Y44"/>
    <mergeCell ref="U43:V43"/>
    <mergeCell ref="W43:X43"/>
    <mergeCell ref="Y43:Z43"/>
    <mergeCell ref="AA43:AB43"/>
    <mergeCell ref="AC43:AD43"/>
    <mergeCell ref="C64:D64"/>
    <mergeCell ref="E64:F64"/>
    <mergeCell ref="G64:H64"/>
    <mergeCell ref="I64:J64"/>
    <mergeCell ref="K64:L64"/>
    <mergeCell ref="M64:N64"/>
    <mergeCell ref="Z44:AA44"/>
    <mergeCell ref="AB44:AC44"/>
    <mergeCell ref="C46:G46"/>
    <mergeCell ref="H46:I46"/>
    <mergeCell ref="J46:AD46"/>
    <mergeCell ref="D44:E44"/>
    <mergeCell ref="F44:G44"/>
    <mergeCell ref="H44:I44"/>
    <mergeCell ref="J44:K44"/>
    <mergeCell ref="L44:M44"/>
    <mergeCell ref="T65:U65"/>
    <mergeCell ref="V65:W65"/>
    <mergeCell ref="X65:Y65"/>
    <mergeCell ref="Z65:AA65"/>
    <mergeCell ref="AB65:AC65"/>
    <mergeCell ref="C67:G67"/>
    <mergeCell ref="H67:I67"/>
    <mergeCell ref="J67:AD67"/>
    <mergeCell ref="AA64:AB64"/>
    <mergeCell ref="AC64:AD64"/>
    <mergeCell ref="D65:E65"/>
    <mergeCell ref="F65:G65"/>
    <mergeCell ref="H65:I65"/>
    <mergeCell ref="J65:K65"/>
    <mergeCell ref="L65:M65"/>
    <mergeCell ref="N65:O65"/>
    <mergeCell ref="P65:Q65"/>
    <mergeCell ref="R65:S65"/>
    <mergeCell ref="O64:P64"/>
    <mergeCell ref="Q64:R64"/>
    <mergeCell ref="S64:T64"/>
    <mergeCell ref="U64:V64"/>
    <mergeCell ref="W64:X64"/>
    <mergeCell ref="Y64:Z64"/>
    <mergeCell ref="AF67:AG67"/>
    <mergeCell ref="C85:D85"/>
    <mergeCell ref="E85:F85"/>
    <mergeCell ref="G85:H85"/>
    <mergeCell ref="I85:J85"/>
    <mergeCell ref="K85:L85"/>
    <mergeCell ref="M85:N85"/>
    <mergeCell ref="O85:P85"/>
    <mergeCell ref="Q85:R85"/>
    <mergeCell ref="S85:T85"/>
    <mergeCell ref="AF88:AG88"/>
    <mergeCell ref="N86:O86"/>
    <mergeCell ref="P86:Q86"/>
    <mergeCell ref="R86:S86"/>
    <mergeCell ref="T86:U86"/>
    <mergeCell ref="V86:W86"/>
    <mergeCell ref="X86:Y86"/>
    <mergeCell ref="U85:V85"/>
    <mergeCell ref="W85:X85"/>
    <mergeCell ref="Y85:Z85"/>
    <mergeCell ref="AA85:AB85"/>
    <mergeCell ref="AC85:AD85"/>
    <mergeCell ref="E106:F106"/>
    <mergeCell ref="G106:H106"/>
    <mergeCell ref="I106:J106"/>
    <mergeCell ref="K106:L106"/>
    <mergeCell ref="M106:N106"/>
    <mergeCell ref="Z86:AA86"/>
    <mergeCell ref="AB86:AC86"/>
    <mergeCell ref="C88:G88"/>
    <mergeCell ref="H88:I88"/>
    <mergeCell ref="J88:AD88"/>
    <mergeCell ref="D86:E86"/>
    <mergeCell ref="F86:G86"/>
    <mergeCell ref="H86:I86"/>
    <mergeCell ref="J86:K86"/>
    <mergeCell ref="L86:M86"/>
    <mergeCell ref="T107:U107"/>
    <mergeCell ref="V107:W107"/>
    <mergeCell ref="X107:Y107"/>
    <mergeCell ref="Z107:AA107"/>
    <mergeCell ref="AB107:AC107"/>
    <mergeCell ref="C112:D112"/>
    <mergeCell ref="E112:AI112"/>
    <mergeCell ref="AA106:AB106"/>
    <mergeCell ref="AC106:AD106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O106:P106"/>
    <mergeCell ref="Q106:R106"/>
    <mergeCell ref="S106:T106"/>
    <mergeCell ref="U106:V106"/>
    <mergeCell ref="W106:X106"/>
    <mergeCell ref="Y106:Z106"/>
    <mergeCell ref="C106:D106"/>
    <mergeCell ref="C116:D116"/>
    <mergeCell ref="E116:AI116"/>
    <mergeCell ref="C117:D117"/>
    <mergeCell ref="E117:AI117"/>
    <mergeCell ref="C118:D118"/>
    <mergeCell ref="E118:AI118"/>
    <mergeCell ref="C113:D113"/>
    <mergeCell ref="E113:AI113"/>
    <mergeCell ref="C114:D114"/>
    <mergeCell ref="E114:AI114"/>
    <mergeCell ref="C115:D115"/>
    <mergeCell ref="E115:AI115"/>
    <mergeCell ref="C122:D122"/>
    <mergeCell ref="E122:AI122"/>
    <mergeCell ref="C123:D123"/>
    <mergeCell ref="C119:D119"/>
    <mergeCell ref="E119:AI119"/>
    <mergeCell ref="C120:D120"/>
    <mergeCell ref="E120:AI120"/>
    <mergeCell ref="C121:D121"/>
    <mergeCell ref="E121:AI121"/>
  </mergeCells>
  <conditionalFormatting sqref="AG5:AG19 AG27:AG41 AG48:AG62 AG69:AG83 AG90:AG104">
    <cfRule type="expression" dxfId="531" priority="330" stopIfTrue="1">
      <formula>AH5=0</formula>
    </cfRule>
  </conditionalFormatting>
  <conditionalFormatting sqref="B3 B25 B46 B67 B88">
    <cfRule type="cellIs" dxfId="530" priority="331" stopIfTrue="1" operator="equal">
      <formula>"jfo"</formula>
    </cfRule>
  </conditionalFormatting>
  <conditionalFormatting sqref="AF5:AF19 AF27:AF41 AF48:AF62 AF69:AF83 AF90:AF104">
    <cfRule type="expression" dxfId="529" priority="329" stopIfTrue="1">
      <formula>AH5=0</formula>
    </cfRule>
  </conditionalFormatting>
  <conditionalFormatting sqref="AF5:AF19 AF27:AF41 AF69:AF83 AF90:AF104">
    <cfRule type="expression" dxfId="528" priority="328" stopIfTrue="1">
      <formula>AND(B5&lt;&gt;0,AF5&lt;&gt;B5)</formula>
    </cfRule>
  </conditionalFormatting>
  <conditionalFormatting sqref="AF48:AF62">
    <cfRule type="expression" dxfId="527" priority="325" stopIfTrue="1">
      <formula>AND(48&lt;&gt;0,AF48&lt;&gt;B48)</formula>
    </cfRule>
  </conditionalFormatting>
  <conditionalFormatting sqref="G64:H64">
    <cfRule type="colorScale" priority="32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21:L21">
    <cfRule type="colorScale" priority="32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21:N21">
    <cfRule type="colorScale" priority="32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21:P21">
    <cfRule type="colorScale" priority="31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21:R21">
    <cfRule type="colorScale" priority="31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21:T21">
    <cfRule type="colorScale" priority="31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21:V21">
    <cfRule type="colorScale" priority="31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21:X21">
    <cfRule type="colorScale" priority="31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Y21:Z21">
    <cfRule type="colorScale" priority="31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AA21:AB21">
    <cfRule type="colorScale" priority="31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43:N43">
    <cfRule type="colorScale" priority="31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43:P43">
    <cfRule type="colorScale" priority="31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43:R43">
    <cfRule type="colorScale" priority="31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43:T43">
    <cfRule type="colorScale" priority="30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43:V43">
    <cfRule type="colorScale" priority="30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43:X43">
    <cfRule type="colorScale" priority="30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64:J64">
    <cfRule type="colorScale" priority="30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64:L64">
    <cfRule type="colorScale" priority="30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64:N64">
    <cfRule type="colorScale" priority="30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64:P64">
    <cfRule type="colorScale" priority="30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64:R64">
    <cfRule type="colorScale" priority="30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64:T64">
    <cfRule type="colorScale" priority="30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64:V64">
    <cfRule type="colorScale" priority="30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64:X64">
    <cfRule type="colorScale" priority="29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85:N85">
    <cfRule type="colorScale" priority="29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85:P85">
    <cfRule type="colorScale" priority="29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85:R85">
    <cfRule type="colorScale" priority="29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85:T85">
    <cfRule type="colorScale" priority="29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85:V85">
    <cfRule type="colorScale" priority="294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85:X85">
    <cfRule type="colorScale" priority="293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106:J106">
    <cfRule type="colorScale" priority="292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106:L106">
    <cfRule type="colorScale" priority="291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M106:N106">
    <cfRule type="colorScale" priority="29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O106:P106">
    <cfRule type="colorScale" priority="28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Q106:R106">
    <cfRule type="colorScale" priority="288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S106:T106">
    <cfRule type="colorScale" priority="28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U106:V106">
    <cfRule type="colorScale" priority="286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W106:X106">
    <cfRule type="colorScale" priority="285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L20">
    <cfRule type="cellIs" dxfId="526" priority="270" operator="notEqual">
      <formula>"EPN0"</formula>
    </cfRule>
  </conditionalFormatting>
  <conditionalFormatting sqref="K20">
    <cfRule type="cellIs" dxfId="525" priority="266" operator="equal">
      <formula>"PR5"</formula>
    </cfRule>
    <cfRule type="cellIs" dxfId="524" priority="267" operator="equal">
      <formula>"PR4"</formula>
    </cfRule>
    <cfRule type="cellIs" dxfId="523" priority="268" operator="equal">
      <formula>"PR3"</formula>
    </cfRule>
    <cfRule type="cellIs" dxfId="522" priority="269" operator="equal">
      <formula>"PR2"</formula>
    </cfRule>
  </conditionalFormatting>
  <conditionalFormatting sqref="M20">
    <cfRule type="cellIs" dxfId="521" priority="262" operator="equal">
      <formula>"PR5"</formula>
    </cfRule>
    <cfRule type="cellIs" dxfId="520" priority="263" operator="equal">
      <formula>"PR4"</formula>
    </cfRule>
    <cfRule type="cellIs" dxfId="519" priority="264" operator="equal">
      <formula>"PR3"</formula>
    </cfRule>
    <cfRule type="cellIs" dxfId="518" priority="265" operator="equal">
      <formula>"PR2"</formula>
    </cfRule>
  </conditionalFormatting>
  <conditionalFormatting sqref="O20">
    <cfRule type="cellIs" dxfId="517" priority="258" operator="equal">
      <formula>"PR5"</formula>
    </cfRule>
    <cfRule type="cellIs" dxfId="516" priority="259" operator="equal">
      <formula>"PR4"</formula>
    </cfRule>
    <cfRule type="cellIs" dxfId="515" priority="260" operator="equal">
      <formula>"PR3"</formula>
    </cfRule>
    <cfRule type="cellIs" dxfId="514" priority="261" operator="equal">
      <formula>"PR2"</formula>
    </cfRule>
  </conditionalFormatting>
  <conditionalFormatting sqref="Q20">
    <cfRule type="cellIs" dxfId="513" priority="254" operator="equal">
      <formula>"PR5"</formula>
    </cfRule>
    <cfRule type="cellIs" dxfId="512" priority="255" operator="equal">
      <formula>"PR4"</formula>
    </cfRule>
    <cfRule type="cellIs" dxfId="511" priority="256" operator="equal">
      <formula>"PR3"</formula>
    </cfRule>
    <cfRule type="cellIs" dxfId="510" priority="257" operator="equal">
      <formula>"PR2"</formula>
    </cfRule>
  </conditionalFormatting>
  <conditionalFormatting sqref="S20">
    <cfRule type="cellIs" dxfId="509" priority="250" operator="equal">
      <formula>"PR5"</formula>
    </cfRule>
    <cfRule type="cellIs" dxfId="508" priority="251" operator="equal">
      <formula>"PR4"</formula>
    </cfRule>
    <cfRule type="cellIs" dxfId="507" priority="252" operator="equal">
      <formula>"PR3"</formula>
    </cfRule>
    <cfRule type="cellIs" dxfId="506" priority="253" operator="equal">
      <formula>"PR2"</formula>
    </cfRule>
  </conditionalFormatting>
  <conditionalFormatting sqref="U20">
    <cfRule type="cellIs" dxfId="505" priority="246" operator="equal">
      <formula>"PR5"</formula>
    </cfRule>
    <cfRule type="cellIs" dxfId="504" priority="247" operator="equal">
      <formula>"PR4"</formula>
    </cfRule>
    <cfRule type="cellIs" dxfId="503" priority="248" operator="equal">
      <formula>"PR3"</formula>
    </cfRule>
    <cfRule type="cellIs" dxfId="502" priority="249" operator="equal">
      <formula>"PR2"</formula>
    </cfRule>
  </conditionalFormatting>
  <conditionalFormatting sqref="W20">
    <cfRule type="cellIs" dxfId="501" priority="242" operator="equal">
      <formula>"PR5"</formula>
    </cfRule>
    <cfRule type="cellIs" dxfId="500" priority="243" operator="equal">
      <formula>"PR4"</formula>
    </cfRule>
    <cfRule type="cellIs" dxfId="499" priority="244" operator="equal">
      <formula>"PR3"</formula>
    </cfRule>
    <cfRule type="cellIs" dxfId="498" priority="245" operator="equal">
      <formula>"PR2"</formula>
    </cfRule>
  </conditionalFormatting>
  <conditionalFormatting sqref="Y20">
    <cfRule type="cellIs" dxfId="497" priority="238" operator="equal">
      <formula>"PR5"</formula>
    </cfRule>
    <cfRule type="cellIs" dxfId="496" priority="239" operator="equal">
      <formula>"PR4"</formula>
    </cfRule>
    <cfRule type="cellIs" dxfId="495" priority="240" operator="equal">
      <formula>"PR3"</formula>
    </cfRule>
    <cfRule type="cellIs" dxfId="494" priority="241" operator="equal">
      <formula>"PR2"</formula>
    </cfRule>
  </conditionalFormatting>
  <conditionalFormatting sqref="AA20">
    <cfRule type="cellIs" dxfId="493" priority="234" operator="equal">
      <formula>"PR5"</formula>
    </cfRule>
    <cfRule type="cellIs" dxfId="492" priority="235" operator="equal">
      <formula>"PR4"</formula>
    </cfRule>
    <cfRule type="cellIs" dxfId="491" priority="236" operator="equal">
      <formula>"PR3"</formula>
    </cfRule>
    <cfRule type="cellIs" dxfId="490" priority="237" operator="equal">
      <formula>"PR2"</formula>
    </cfRule>
  </conditionalFormatting>
  <conditionalFormatting sqref="N20">
    <cfRule type="cellIs" dxfId="489" priority="233" operator="notEqual">
      <formula>"EPN0"</formula>
    </cfRule>
  </conditionalFormatting>
  <conditionalFormatting sqref="P20">
    <cfRule type="cellIs" dxfId="488" priority="232" operator="notEqual">
      <formula>"EPN0"</formula>
    </cfRule>
  </conditionalFormatting>
  <conditionalFormatting sqref="R20">
    <cfRule type="cellIs" dxfId="487" priority="231" operator="notEqual">
      <formula>"EPN0"</formula>
    </cfRule>
  </conditionalFormatting>
  <conditionalFormatting sqref="T20">
    <cfRule type="cellIs" dxfId="486" priority="230" operator="notEqual">
      <formula>"EPN0"</formula>
    </cfRule>
  </conditionalFormatting>
  <conditionalFormatting sqref="V20">
    <cfRule type="cellIs" dxfId="485" priority="229" operator="notEqual">
      <formula>"EPN0"</formula>
    </cfRule>
  </conditionalFormatting>
  <conditionalFormatting sqref="X20">
    <cfRule type="cellIs" dxfId="484" priority="228" operator="notEqual">
      <formula>"EPN0"</formula>
    </cfRule>
  </conditionalFormatting>
  <conditionalFormatting sqref="Z20">
    <cfRule type="cellIs" dxfId="483" priority="227" operator="notEqual">
      <formula>"EPN0"</formula>
    </cfRule>
  </conditionalFormatting>
  <conditionalFormatting sqref="AB20">
    <cfRule type="cellIs" dxfId="482" priority="226" operator="notEqual">
      <formula>"EPN0"</formula>
    </cfRule>
  </conditionalFormatting>
  <conditionalFormatting sqref="N42">
    <cfRule type="cellIs" dxfId="481" priority="225" operator="notEqual">
      <formula>"EPN0"</formula>
    </cfRule>
  </conditionalFormatting>
  <conditionalFormatting sqref="M42">
    <cfRule type="cellIs" dxfId="480" priority="221" operator="equal">
      <formula>"PR5"</formula>
    </cfRule>
    <cfRule type="cellIs" dxfId="479" priority="222" operator="equal">
      <formula>"PR4"</formula>
    </cfRule>
    <cfRule type="cellIs" dxfId="478" priority="223" operator="equal">
      <formula>"PR3"</formula>
    </cfRule>
    <cfRule type="cellIs" dxfId="477" priority="224" operator="equal">
      <formula>"PR2"</formula>
    </cfRule>
  </conditionalFormatting>
  <conditionalFormatting sqref="O42">
    <cfRule type="cellIs" dxfId="476" priority="217" operator="equal">
      <formula>"PR5"</formula>
    </cfRule>
    <cfRule type="cellIs" dxfId="475" priority="218" operator="equal">
      <formula>"PR4"</formula>
    </cfRule>
    <cfRule type="cellIs" dxfId="474" priority="219" operator="equal">
      <formula>"PR3"</formula>
    </cfRule>
    <cfRule type="cellIs" dxfId="473" priority="220" operator="equal">
      <formula>"PR2"</formula>
    </cfRule>
  </conditionalFormatting>
  <conditionalFormatting sqref="Q42">
    <cfRule type="cellIs" dxfId="472" priority="213" operator="equal">
      <formula>"PR5"</formula>
    </cfRule>
    <cfRule type="cellIs" dxfId="471" priority="214" operator="equal">
      <formula>"PR4"</formula>
    </cfRule>
    <cfRule type="cellIs" dxfId="470" priority="215" operator="equal">
      <formula>"PR3"</formula>
    </cfRule>
    <cfRule type="cellIs" dxfId="469" priority="216" operator="equal">
      <formula>"PR2"</formula>
    </cfRule>
  </conditionalFormatting>
  <conditionalFormatting sqref="S42">
    <cfRule type="cellIs" dxfId="468" priority="209" operator="equal">
      <formula>"PR5"</formula>
    </cfRule>
    <cfRule type="cellIs" dxfId="467" priority="210" operator="equal">
      <formula>"PR4"</formula>
    </cfRule>
    <cfRule type="cellIs" dxfId="466" priority="211" operator="equal">
      <formula>"PR3"</formula>
    </cfRule>
    <cfRule type="cellIs" dxfId="465" priority="212" operator="equal">
      <formula>"PR2"</formula>
    </cfRule>
  </conditionalFormatting>
  <conditionalFormatting sqref="U42">
    <cfRule type="cellIs" dxfId="464" priority="205" operator="equal">
      <formula>"PR5"</formula>
    </cfRule>
    <cfRule type="cellIs" dxfId="463" priority="206" operator="equal">
      <formula>"PR4"</formula>
    </cfRule>
    <cfRule type="cellIs" dxfId="462" priority="207" operator="equal">
      <formula>"PR3"</formula>
    </cfRule>
    <cfRule type="cellIs" dxfId="461" priority="208" operator="equal">
      <formula>"PR2"</formula>
    </cfRule>
  </conditionalFormatting>
  <conditionalFormatting sqref="P42">
    <cfRule type="cellIs" dxfId="460" priority="204" operator="notEqual">
      <formula>"EPN0"</formula>
    </cfRule>
  </conditionalFormatting>
  <conditionalFormatting sqref="R42">
    <cfRule type="cellIs" dxfId="459" priority="203" operator="notEqual">
      <formula>"EPN0"</formula>
    </cfRule>
  </conditionalFormatting>
  <conditionalFormatting sqref="T42">
    <cfRule type="cellIs" dxfId="458" priority="202" operator="notEqual">
      <formula>"EPN0"</formula>
    </cfRule>
  </conditionalFormatting>
  <conditionalFormatting sqref="V42">
    <cfRule type="cellIs" dxfId="457" priority="201" operator="notEqual">
      <formula>"EPN0"</formula>
    </cfRule>
  </conditionalFormatting>
  <conditionalFormatting sqref="W42">
    <cfRule type="cellIs" dxfId="456" priority="197" operator="equal">
      <formula>"PR5"</formula>
    </cfRule>
    <cfRule type="cellIs" dxfId="455" priority="198" operator="equal">
      <formula>"PR4"</formula>
    </cfRule>
    <cfRule type="cellIs" dxfId="454" priority="199" operator="equal">
      <formula>"PR3"</formula>
    </cfRule>
    <cfRule type="cellIs" dxfId="453" priority="200" operator="equal">
      <formula>"PR2"</formula>
    </cfRule>
  </conditionalFormatting>
  <conditionalFormatting sqref="X42">
    <cfRule type="cellIs" dxfId="452" priority="196" operator="notEqual">
      <formula>"EPN0"</formula>
    </cfRule>
  </conditionalFormatting>
  <conditionalFormatting sqref="H63">
    <cfRule type="cellIs" dxfId="451" priority="195" operator="notEqual">
      <formula>"EPN0"</formula>
    </cfRule>
  </conditionalFormatting>
  <conditionalFormatting sqref="G63">
    <cfRule type="cellIs" dxfId="450" priority="191" operator="equal">
      <formula>"PR5"</formula>
    </cfRule>
    <cfRule type="cellIs" dxfId="449" priority="192" operator="equal">
      <formula>"PR4"</formula>
    </cfRule>
    <cfRule type="cellIs" dxfId="448" priority="193" operator="equal">
      <formula>"PR3"</formula>
    </cfRule>
    <cfRule type="cellIs" dxfId="447" priority="194" operator="equal">
      <formula>"PR2"</formula>
    </cfRule>
  </conditionalFormatting>
  <conditionalFormatting sqref="I63">
    <cfRule type="cellIs" dxfId="446" priority="187" operator="equal">
      <formula>"PR5"</formula>
    </cfRule>
    <cfRule type="cellIs" dxfId="445" priority="188" operator="equal">
      <formula>"PR4"</formula>
    </cfRule>
    <cfRule type="cellIs" dxfId="444" priority="189" operator="equal">
      <formula>"PR3"</formula>
    </cfRule>
    <cfRule type="cellIs" dxfId="443" priority="190" operator="equal">
      <formula>"PR2"</formula>
    </cfRule>
  </conditionalFormatting>
  <conditionalFormatting sqref="K63">
    <cfRule type="cellIs" dxfId="442" priority="183" operator="equal">
      <formula>"PR5"</formula>
    </cfRule>
    <cfRule type="cellIs" dxfId="441" priority="184" operator="equal">
      <formula>"PR4"</formula>
    </cfRule>
    <cfRule type="cellIs" dxfId="440" priority="185" operator="equal">
      <formula>"PR3"</formula>
    </cfRule>
    <cfRule type="cellIs" dxfId="439" priority="186" operator="equal">
      <formula>"PR2"</formula>
    </cfRule>
  </conditionalFormatting>
  <conditionalFormatting sqref="M63">
    <cfRule type="cellIs" dxfId="438" priority="179" operator="equal">
      <formula>"PR5"</formula>
    </cfRule>
    <cfRule type="cellIs" dxfId="437" priority="180" operator="equal">
      <formula>"PR4"</formula>
    </cfRule>
    <cfRule type="cellIs" dxfId="436" priority="181" operator="equal">
      <formula>"PR3"</formula>
    </cfRule>
    <cfRule type="cellIs" dxfId="435" priority="182" operator="equal">
      <formula>"PR2"</formula>
    </cfRule>
  </conditionalFormatting>
  <conditionalFormatting sqref="O63">
    <cfRule type="cellIs" dxfId="434" priority="175" operator="equal">
      <formula>"PR5"</formula>
    </cfRule>
    <cfRule type="cellIs" dxfId="433" priority="176" operator="equal">
      <formula>"PR4"</formula>
    </cfRule>
    <cfRule type="cellIs" dxfId="432" priority="177" operator="equal">
      <formula>"PR3"</formula>
    </cfRule>
    <cfRule type="cellIs" dxfId="431" priority="178" operator="equal">
      <formula>"PR2"</formula>
    </cfRule>
  </conditionalFormatting>
  <conditionalFormatting sqref="Q63">
    <cfRule type="cellIs" dxfId="430" priority="171" operator="equal">
      <formula>"PR5"</formula>
    </cfRule>
    <cfRule type="cellIs" dxfId="429" priority="172" operator="equal">
      <formula>"PR4"</formula>
    </cfRule>
    <cfRule type="cellIs" dxfId="428" priority="173" operator="equal">
      <formula>"PR3"</formula>
    </cfRule>
    <cfRule type="cellIs" dxfId="427" priority="174" operator="equal">
      <formula>"PR2"</formula>
    </cfRule>
  </conditionalFormatting>
  <conditionalFormatting sqref="S63">
    <cfRule type="cellIs" dxfId="426" priority="167" operator="equal">
      <formula>"PR5"</formula>
    </cfRule>
    <cfRule type="cellIs" dxfId="425" priority="168" operator="equal">
      <formula>"PR4"</formula>
    </cfRule>
    <cfRule type="cellIs" dxfId="424" priority="169" operator="equal">
      <formula>"PR3"</formula>
    </cfRule>
    <cfRule type="cellIs" dxfId="423" priority="170" operator="equal">
      <formula>"PR2"</formula>
    </cfRule>
  </conditionalFormatting>
  <conditionalFormatting sqref="U63">
    <cfRule type="cellIs" dxfId="422" priority="163" operator="equal">
      <formula>"PR5"</formula>
    </cfRule>
    <cfRule type="cellIs" dxfId="421" priority="164" operator="equal">
      <formula>"PR4"</formula>
    </cfRule>
    <cfRule type="cellIs" dxfId="420" priority="165" operator="equal">
      <formula>"PR3"</formula>
    </cfRule>
    <cfRule type="cellIs" dxfId="419" priority="166" operator="equal">
      <formula>"PR2"</formula>
    </cfRule>
  </conditionalFormatting>
  <conditionalFormatting sqref="W63">
    <cfRule type="cellIs" dxfId="418" priority="159" operator="equal">
      <formula>"PR5"</formula>
    </cfRule>
    <cfRule type="cellIs" dxfId="417" priority="160" operator="equal">
      <formula>"PR4"</formula>
    </cfRule>
    <cfRule type="cellIs" dxfId="416" priority="161" operator="equal">
      <formula>"PR3"</formula>
    </cfRule>
    <cfRule type="cellIs" dxfId="415" priority="162" operator="equal">
      <formula>"PR2"</formula>
    </cfRule>
  </conditionalFormatting>
  <conditionalFormatting sqref="J63">
    <cfRule type="cellIs" dxfId="414" priority="158" operator="notEqual">
      <formula>"EPN0"</formula>
    </cfRule>
  </conditionalFormatting>
  <conditionalFormatting sqref="L63">
    <cfRule type="cellIs" dxfId="413" priority="157" operator="notEqual">
      <formula>"EPN0"</formula>
    </cfRule>
  </conditionalFormatting>
  <conditionalFormatting sqref="N63">
    <cfRule type="cellIs" dxfId="412" priority="156" operator="notEqual">
      <formula>"EPN0"</formula>
    </cfRule>
  </conditionalFormatting>
  <conditionalFormatting sqref="P63">
    <cfRule type="cellIs" dxfId="411" priority="155" operator="notEqual">
      <formula>"EPN0"</formula>
    </cfRule>
  </conditionalFormatting>
  <conditionalFormatting sqref="R63">
    <cfRule type="cellIs" dxfId="410" priority="154" operator="notEqual">
      <formula>"EPN0"</formula>
    </cfRule>
  </conditionalFormatting>
  <conditionalFormatting sqref="T63">
    <cfRule type="cellIs" dxfId="409" priority="153" operator="notEqual">
      <formula>"EPN0"</formula>
    </cfRule>
  </conditionalFormatting>
  <conditionalFormatting sqref="V63">
    <cfRule type="cellIs" dxfId="408" priority="152" operator="notEqual">
      <formula>"EPN0"</formula>
    </cfRule>
  </conditionalFormatting>
  <conditionalFormatting sqref="X63">
    <cfRule type="cellIs" dxfId="407" priority="151" operator="notEqual">
      <formula>"EPN0"</formula>
    </cfRule>
  </conditionalFormatting>
  <conditionalFormatting sqref="N84">
    <cfRule type="cellIs" dxfId="406" priority="150" operator="notEqual">
      <formula>"EPN0"</formula>
    </cfRule>
  </conditionalFormatting>
  <conditionalFormatting sqref="M84">
    <cfRule type="cellIs" dxfId="405" priority="146" operator="equal">
      <formula>"PR5"</formula>
    </cfRule>
    <cfRule type="cellIs" dxfId="404" priority="147" operator="equal">
      <formula>"PR4"</formula>
    </cfRule>
    <cfRule type="cellIs" dxfId="403" priority="148" operator="equal">
      <formula>"PR3"</formula>
    </cfRule>
    <cfRule type="cellIs" dxfId="402" priority="149" operator="equal">
      <formula>"PR2"</formula>
    </cfRule>
  </conditionalFormatting>
  <conditionalFormatting sqref="O84">
    <cfRule type="cellIs" dxfId="401" priority="142" operator="equal">
      <formula>"PR5"</formula>
    </cfRule>
    <cfRule type="cellIs" dxfId="400" priority="143" operator="equal">
      <formula>"PR4"</formula>
    </cfRule>
    <cfRule type="cellIs" dxfId="399" priority="144" operator="equal">
      <formula>"PR3"</formula>
    </cfRule>
    <cfRule type="cellIs" dxfId="398" priority="145" operator="equal">
      <formula>"PR2"</formula>
    </cfRule>
  </conditionalFormatting>
  <conditionalFormatting sqref="Q84">
    <cfRule type="cellIs" dxfId="397" priority="138" operator="equal">
      <formula>"PR5"</formula>
    </cfRule>
    <cfRule type="cellIs" dxfId="396" priority="139" operator="equal">
      <formula>"PR4"</formula>
    </cfRule>
    <cfRule type="cellIs" dxfId="395" priority="140" operator="equal">
      <formula>"PR3"</formula>
    </cfRule>
    <cfRule type="cellIs" dxfId="394" priority="141" operator="equal">
      <formula>"PR2"</formula>
    </cfRule>
  </conditionalFormatting>
  <conditionalFormatting sqref="S84">
    <cfRule type="cellIs" dxfId="393" priority="134" operator="equal">
      <formula>"PR5"</formula>
    </cfRule>
    <cfRule type="cellIs" dxfId="392" priority="135" operator="equal">
      <formula>"PR4"</formula>
    </cfRule>
    <cfRule type="cellIs" dxfId="391" priority="136" operator="equal">
      <formula>"PR3"</formula>
    </cfRule>
    <cfRule type="cellIs" dxfId="390" priority="137" operator="equal">
      <formula>"PR2"</formula>
    </cfRule>
  </conditionalFormatting>
  <conditionalFormatting sqref="U84">
    <cfRule type="cellIs" dxfId="389" priority="130" operator="equal">
      <formula>"PR5"</formula>
    </cfRule>
    <cfRule type="cellIs" dxfId="388" priority="131" operator="equal">
      <formula>"PR4"</formula>
    </cfRule>
    <cfRule type="cellIs" dxfId="387" priority="132" operator="equal">
      <formula>"PR3"</formula>
    </cfRule>
    <cfRule type="cellIs" dxfId="386" priority="133" operator="equal">
      <formula>"PR2"</formula>
    </cfRule>
  </conditionalFormatting>
  <conditionalFormatting sqref="P84">
    <cfRule type="cellIs" dxfId="385" priority="129" operator="notEqual">
      <formula>"EPN0"</formula>
    </cfRule>
  </conditionalFormatting>
  <conditionalFormatting sqref="R84">
    <cfRule type="cellIs" dxfId="384" priority="128" operator="notEqual">
      <formula>"EPN0"</formula>
    </cfRule>
  </conditionalFormatting>
  <conditionalFormatting sqref="T84">
    <cfRule type="cellIs" dxfId="383" priority="127" operator="notEqual">
      <formula>"EPN0"</formula>
    </cfRule>
  </conditionalFormatting>
  <conditionalFormatting sqref="V84">
    <cfRule type="cellIs" dxfId="382" priority="126" operator="notEqual">
      <formula>"EPN0"</formula>
    </cfRule>
  </conditionalFormatting>
  <conditionalFormatting sqref="W84">
    <cfRule type="cellIs" dxfId="381" priority="122" operator="equal">
      <formula>"PR5"</formula>
    </cfRule>
    <cfRule type="cellIs" dxfId="380" priority="123" operator="equal">
      <formula>"PR4"</formula>
    </cfRule>
    <cfRule type="cellIs" dxfId="379" priority="124" operator="equal">
      <formula>"PR3"</formula>
    </cfRule>
    <cfRule type="cellIs" dxfId="378" priority="125" operator="equal">
      <formula>"PR2"</formula>
    </cfRule>
  </conditionalFormatting>
  <conditionalFormatting sqref="X84">
    <cfRule type="cellIs" dxfId="377" priority="121" operator="notEqual">
      <formula>"EPN0"</formula>
    </cfRule>
  </conditionalFormatting>
  <conditionalFormatting sqref="J105">
    <cfRule type="cellIs" dxfId="376" priority="120" operator="notEqual">
      <formula>"EPN0"</formula>
    </cfRule>
  </conditionalFormatting>
  <conditionalFormatting sqref="I105">
    <cfRule type="cellIs" dxfId="375" priority="116" operator="equal">
      <formula>"PR5"</formula>
    </cfRule>
    <cfRule type="cellIs" dxfId="374" priority="117" operator="equal">
      <formula>"PR4"</formula>
    </cfRule>
    <cfRule type="cellIs" dxfId="373" priority="118" operator="equal">
      <formula>"PR3"</formula>
    </cfRule>
    <cfRule type="cellIs" dxfId="372" priority="119" operator="equal">
      <formula>"PR2"</formula>
    </cfRule>
  </conditionalFormatting>
  <conditionalFormatting sqref="K105">
    <cfRule type="cellIs" dxfId="371" priority="112" operator="equal">
      <formula>"PR5"</formula>
    </cfRule>
    <cfRule type="cellIs" dxfId="370" priority="113" operator="equal">
      <formula>"PR4"</formula>
    </cfRule>
    <cfRule type="cellIs" dxfId="369" priority="114" operator="equal">
      <formula>"PR3"</formula>
    </cfRule>
    <cfRule type="cellIs" dxfId="368" priority="115" operator="equal">
      <formula>"PR2"</formula>
    </cfRule>
  </conditionalFormatting>
  <conditionalFormatting sqref="L105">
    <cfRule type="cellIs" dxfId="367" priority="111" operator="notEqual">
      <formula>"EPN0"</formula>
    </cfRule>
  </conditionalFormatting>
  <conditionalFormatting sqref="N105">
    <cfRule type="cellIs" dxfId="366" priority="110" operator="notEqual">
      <formula>"EPN0"</formula>
    </cfRule>
  </conditionalFormatting>
  <conditionalFormatting sqref="M105">
    <cfRule type="cellIs" dxfId="365" priority="106" operator="equal">
      <formula>"PR5"</formula>
    </cfRule>
    <cfRule type="cellIs" dxfId="364" priority="107" operator="equal">
      <formula>"PR4"</formula>
    </cfRule>
    <cfRule type="cellIs" dxfId="363" priority="108" operator="equal">
      <formula>"PR3"</formula>
    </cfRule>
    <cfRule type="cellIs" dxfId="362" priority="109" operator="equal">
      <formula>"PR2"</formula>
    </cfRule>
  </conditionalFormatting>
  <conditionalFormatting sqref="O105">
    <cfRule type="cellIs" dxfId="361" priority="102" operator="equal">
      <formula>"PR5"</formula>
    </cfRule>
    <cfRule type="cellIs" dxfId="360" priority="103" operator="equal">
      <formula>"PR4"</formula>
    </cfRule>
    <cfRule type="cellIs" dxfId="359" priority="104" operator="equal">
      <formula>"PR3"</formula>
    </cfRule>
    <cfRule type="cellIs" dxfId="358" priority="105" operator="equal">
      <formula>"PR2"</formula>
    </cfRule>
  </conditionalFormatting>
  <conditionalFormatting sqref="Q105">
    <cfRule type="cellIs" dxfId="357" priority="98" operator="equal">
      <formula>"PR5"</formula>
    </cfRule>
    <cfRule type="cellIs" dxfId="356" priority="99" operator="equal">
      <formula>"PR4"</formula>
    </cfRule>
    <cfRule type="cellIs" dxfId="355" priority="100" operator="equal">
      <formula>"PR3"</formula>
    </cfRule>
    <cfRule type="cellIs" dxfId="354" priority="101" operator="equal">
      <formula>"PR2"</formula>
    </cfRule>
  </conditionalFormatting>
  <conditionalFormatting sqref="S105">
    <cfRule type="cellIs" dxfId="353" priority="94" operator="equal">
      <formula>"PR5"</formula>
    </cfRule>
    <cfRule type="cellIs" dxfId="352" priority="95" operator="equal">
      <formula>"PR4"</formula>
    </cfRule>
    <cfRule type="cellIs" dxfId="351" priority="96" operator="equal">
      <formula>"PR3"</formula>
    </cfRule>
    <cfRule type="cellIs" dxfId="350" priority="97" operator="equal">
      <formula>"PR2"</formula>
    </cfRule>
  </conditionalFormatting>
  <conditionalFormatting sqref="U105">
    <cfRule type="cellIs" dxfId="349" priority="90" operator="equal">
      <formula>"PR5"</formula>
    </cfRule>
    <cfRule type="cellIs" dxfId="348" priority="91" operator="equal">
      <formula>"PR4"</formula>
    </cfRule>
    <cfRule type="cellIs" dxfId="347" priority="92" operator="equal">
      <formula>"PR3"</formula>
    </cfRule>
    <cfRule type="cellIs" dxfId="346" priority="93" operator="equal">
      <formula>"PR2"</formula>
    </cfRule>
  </conditionalFormatting>
  <conditionalFormatting sqref="P105">
    <cfRule type="cellIs" dxfId="345" priority="89" operator="notEqual">
      <formula>"EPN0"</formula>
    </cfRule>
  </conditionalFormatting>
  <conditionalFormatting sqref="R105">
    <cfRule type="cellIs" dxfId="344" priority="88" operator="notEqual">
      <formula>"EPN0"</formula>
    </cfRule>
  </conditionalFormatting>
  <conditionalFormatting sqref="T105">
    <cfRule type="cellIs" dxfId="343" priority="87" operator="notEqual">
      <formula>"EPN0"</formula>
    </cfRule>
  </conditionalFormatting>
  <conditionalFormatting sqref="V105">
    <cfRule type="cellIs" dxfId="342" priority="86" operator="notEqual">
      <formula>"EPN0"</formula>
    </cfRule>
  </conditionalFormatting>
  <conditionalFormatting sqref="W105">
    <cfRule type="cellIs" dxfId="341" priority="82" operator="equal">
      <formula>"PR5"</formula>
    </cfRule>
    <cfRule type="cellIs" dxfId="340" priority="83" operator="equal">
      <formula>"PR4"</formula>
    </cfRule>
    <cfRule type="cellIs" dxfId="339" priority="84" operator="equal">
      <formula>"PR3"</formula>
    </cfRule>
    <cfRule type="cellIs" dxfId="338" priority="85" operator="equal">
      <formula>"PR2"</formula>
    </cfRule>
  </conditionalFormatting>
  <conditionalFormatting sqref="X105">
    <cfRule type="cellIs" dxfId="337" priority="81" operator="notEqual">
      <formula>"EPN0"</formula>
    </cfRule>
  </conditionalFormatting>
  <conditionalFormatting sqref="AE5:AE14 AE27:AE36 AE48:AE57 AE69:AE78 AE90:AE99 AE16:AE19 AE38:AE41 AE59:AE62 AE80:AE83 AE101:AE104">
    <cfRule type="cellIs" dxfId="336" priority="271" operator="greaterThanOrEqual">
      <formula>2</formula>
    </cfRule>
    <cfRule type="cellIs" dxfId="335" priority="272" operator="lessThan">
      <formula>2</formula>
    </cfRule>
  </conditionalFormatting>
  <conditionalFormatting sqref="C112:D120 M32:AD32 Y31:AD31 M36:AD37 Y33:AD35 Y38:AD38 D74:X74 D78:X78 D75:Z77 D81:X83 E27:H41 I27:AD30 AA69:AD83 D69:Z73 D90:AD104 E5:AD19 E48:AD62 D79:Z80 M39:AD41">
    <cfRule type="cellIs" dxfId="334" priority="273" operator="equal">
      <formula>"d"</formula>
    </cfRule>
    <cfRule type="cellIs" dxfId="333" priority="274" operator="equal">
      <formula>9</formula>
    </cfRule>
    <cfRule type="cellIs" dxfId="332" priority="275" operator="equal">
      <formula>8</formula>
    </cfRule>
    <cfRule type="cellIs" dxfId="331" priority="276" operator="equal">
      <formula>7</formula>
    </cfRule>
    <cfRule type="cellIs" dxfId="330" priority="277" operator="equal">
      <formula>6</formula>
    </cfRule>
    <cfRule type="cellIs" dxfId="329" priority="278" operator="equal">
      <formula>5</formula>
    </cfRule>
    <cfRule type="cellIs" dxfId="328" priority="279" operator="equal">
      <formula>4</formula>
    </cfRule>
    <cfRule type="cellIs" dxfId="327" priority="280" operator="equal">
      <formula>3</formula>
    </cfRule>
    <cfRule type="cellIs" dxfId="326" priority="281" operator="equal">
      <formula>2</formula>
    </cfRule>
    <cfRule type="cellIs" dxfId="325" priority="282" operator="equal">
      <formula>1</formula>
    </cfRule>
  </conditionalFormatting>
  <conditionalFormatting sqref="C121:D122">
    <cfRule type="cellIs" dxfId="324" priority="71" operator="equal">
      <formula>"d"</formula>
    </cfRule>
    <cfRule type="cellIs" dxfId="323" priority="72" operator="equal">
      <formula>9</formula>
    </cfRule>
    <cfRule type="cellIs" dxfId="322" priority="73" operator="equal">
      <formula>8</formula>
    </cfRule>
    <cfRule type="cellIs" dxfId="321" priority="74" operator="equal">
      <formula>7</formula>
    </cfRule>
    <cfRule type="cellIs" dxfId="320" priority="75" operator="equal">
      <formula>6</formula>
    </cfRule>
    <cfRule type="cellIs" dxfId="319" priority="76" operator="equal">
      <formula>5</formula>
    </cfRule>
    <cfRule type="cellIs" dxfId="318" priority="77" operator="equal">
      <formula>4</formula>
    </cfRule>
    <cfRule type="cellIs" dxfId="317" priority="78" operator="equal">
      <formula>3</formula>
    </cfRule>
    <cfRule type="cellIs" dxfId="316" priority="79" operator="equal">
      <formula>2</formula>
    </cfRule>
    <cfRule type="cellIs" dxfId="315" priority="80" operator="equal">
      <formula>1</formula>
    </cfRule>
  </conditionalFormatting>
  <conditionalFormatting sqref="C112:D122 M32:AD32 Y31:AD31 M36:AD37 Y33:AD35 Y38:AD38 D74:X74 D78:X78 D75:Z77 D81:X83 D27:H41 I27:AD30 AA69:AD83 D69:Z73 E90:AD104 D5:AD19 D48:AD62 D79:Z80 M39:AD41">
    <cfRule type="cellIs" dxfId="314" priority="70" operator="equal">
      <formula>"t"</formula>
    </cfRule>
  </conditionalFormatting>
  <conditionalFormatting sqref="C5:C19 C27:C41 C48:C62 C69:C83 C90:C104">
    <cfRule type="cellIs" dxfId="313" priority="69" operator="equal">
      <formula>"abs"</formula>
    </cfRule>
  </conditionalFormatting>
  <conditionalFormatting sqref="Y85:Z85">
    <cfRule type="colorScale" priority="57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Y84">
    <cfRule type="cellIs" dxfId="312" priority="53" operator="equal">
      <formula>"PR5"</formula>
    </cfRule>
    <cfRule type="cellIs" dxfId="311" priority="54" operator="equal">
      <formula>"PR4"</formula>
    </cfRule>
    <cfRule type="cellIs" dxfId="310" priority="55" operator="equal">
      <formula>"PR3"</formula>
    </cfRule>
    <cfRule type="cellIs" dxfId="309" priority="56" operator="equal">
      <formula>"PR2"</formula>
    </cfRule>
  </conditionalFormatting>
  <conditionalFormatting sqref="Z84">
    <cfRule type="cellIs" dxfId="308" priority="52" operator="notEqual">
      <formula>"EPN0"</formula>
    </cfRule>
  </conditionalFormatting>
  <conditionalFormatting sqref="Y74:Z74 Y78:Z78 Y81:Z83">
    <cfRule type="cellIs" dxfId="307" priority="42" operator="equal">
      <formula>"d"</formula>
    </cfRule>
    <cfRule type="cellIs" dxfId="306" priority="43" operator="equal">
      <formula>9</formula>
    </cfRule>
    <cfRule type="cellIs" dxfId="305" priority="44" operator="equal">
      <formula>8</formula>
    </cfRule>
    <cfRule type="cellIs" dxfId="304" priority="45" operator="equal">
      <formula>7</formula>
    </cfRule>
    <cfRule type="cellIs" dxfId="303" priority="46" operator="equal">
      <formula>6</formula>
    </cfRule>
    <cfRule type="cellIs" dxfId="302" priority="47" operator="equal">
      <formula>5</formula>
    </cfRule>
    <cfRule type="cellIs" dxfId="301" priority="48" operator="equal">
      <formula>4</formula>
    </cfRule>
    <cfRule type="cellIs" dxfId="300" priority="49" operator="equal">
      <formula>3</formula>
    </cfRule>
    <cfRule type="cellIs" dxfId="299" priority="50" operator="equal">
      <formula>2</formula>
    </cfRule>
    <cfRule type="cellIs" dxfId="298" priority="51" operator="equal">
      <formula>1</formula>
    </cfRule>
  </conditionalFormatting>
  <conditionalFormatting sqref="Y74:Z74 Y78:Z78 Y81:Z83">
    <cfRule type="cellIs" dxfId="297" priority="41" operator="equal">
      <formula>"t"</formula>
    </cfRule>
  </conditionalFormatting>
  <conditionalFormatting sqref="I43:J43">
    <cfRule type="colorScale" priority="40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K43:L43">
    <cfRule type="colorScale" priority="39">
      <colorScale>
        <cfvo type="num" val="0"/>
        <cfvo type="num" val="3"/>
        <cfvo type="num" val="5"/>
        <color theme="0" tint="-0.499984740745262"/>
        <color rgb="FF00B050"/>
        <color rgb="FFFFFF00"/>
      </colorScale>
    </cfRule>
  </conditionalFormatting>
  <conditionalFormatting sqref="I42">
    <cfRule type="cellIs" dxfId="296" priority="25" operator="equal">
      <formula>"PR5"</formula>
    </cfRule>
    <cfRule type="cellIs" dxfId="295" priority="26" operator="equal">
      <formula>"PR4"</formula>
    </cfRule>
    <cfRule type="cellIs" dxfId="294" priority="27" operator="equal">
      <formula>"PR3"</formula>
    </cfRule>
    <cfRule type="cellIs" dxfId="293" priority="28" operator="equal">
      <formula>"PR2"</formula>
    </cfRule>
  </conditionalFormatting>
  <conditionalFormatting sqref="K42">
    <cfRule type="cellIs" dxfId="292" priority="21" operator="equal">
      <formula>"PR5"</formula>
    </cfRule>
    <cfRule type="cellIs" dxfId="291" priority="22" operator="equal">
      <formula>"PR4"</formula>
    </cfRule>
    <cfRule type="cellIs" dxfId="290" priority="23" operator="equal">
      <formula>"PR3"</formula>
    </cfRule>
    <cfRule type="cellIs" dxfId="289" priority="24" operator="equal">
      <formula>"PR2"</formula>
    </cfRule>
  </conditionalFormatting>
  <conditionalFormatting sqref="J42">
    <cfRule type="cellIs" dxfId="288" priority="20" operator="notEqual">
      <formula>"EPN0"</formula>
    </cfRule>
  </conditionalFormatting>
  <conditionalFormatting sqref="L42">
    <cfRule type="cellIs" dxfId="287" priority="19" operator="notEqual">
      <formula>"EPN0"</formula>
    </cfRule>
  </conditionalFormatting>
  <conditionalFormatting sqref="I31:X31 I32:L32 I36:L37 I33:X35 I39:L41 I38:X38">
    <cfRule type="cellIs" dxfId="286" priority="29" operator="equal">
      <formula>"d"</formula>
    </cfRule>
    <cfRule type="cellIs" dxfId="285" priority="30" operator="equal">
      <formula>9</formula>
    </cfRule>
    <cfRule type="cellIs" dxfId="284" priority="31" operator="equal">
      <formula>8</formula>
    </cfRule>
    <cfRule type="cellIs" dxfId="283" priority="32" operator="equal">
      <formula>7</formula>
    </cfRule>
    <cfRule type="cellIs" dxfId="282" priority="33" operator="equal">
      <formula>6</formula>
    </cfRule>
    <cfRule type="cellIs" dxfId="281" priority="34" operator="equal">
      <formula>5</formula>
    </cfRule>
    <cfRule type="cellIs" dxfId="280" priority="35" operator="equal">
      <formula>4</formula>
    </cfRule>
    <cfRule type="cellIs" dxfId="279" priority="36" operator="equal">
      <formula>3</formula>
    </cfRule>
    <cfRule type="cellIs" dxfId="278" priority="37" operator="equal">
      <formula>2</formula>
    </cfRule>
    <cfRule type="cellIs" dxfId="277" priority="38" operator="equal">
      <formula>1</formula>
    </cfRule>
  </conditionalFormatting>
  <conditionalFormatting sqref="I31:X31 I32:L32 I36:L37 I33:X35 I39:L41 I38:X38">
    <cfRule type="cellIs" dxfId="276" priority="18" operator="equal">
      <formula>"t"</formula>
    </cfRule>
  </conditionalFormatting>
  <conditionalFormatting sqref="AH90:AH99 AH69:AH78 AH48:AH57 AH27:AH36 AH5:AH14 AH16:AH19 AH38:AH41 AH59:AH62 AH80:AH83 AH101:AH104">
    <cfRule type="colorScale" priority="404">
      <colorScale>
        <cfvo type="num" val="1"/>
        <cfvo type="max"/>
        <color theme="6"/>
        <color theme="9"/>
      </colorScale>
    </cfRule>
  </conditionalFormatting>
  <conditionalFormatting sqref="AI90:AI104 AI69:AI78 AI48:AI62 AI27:AI41 AI5:AI19 AI80:AI83">
    <cfRule type="colorScale" priority="410">
      <colorScale>
        <cfvo type="num" val="1"/>
        <cfvo type="max"/>
        <color theme="6"/>
        <color theme="9"/>
      </colorScale>
    </cfRule>
  </conditionalFormatting>
  <conditionalFormatting sqref="AH15">
    <cfRule type="colorScale" priority="16">
      <colorScale>
        <cfvo type="num" val="1"/>
        <cfvo type="max"/>
        <color theme="6"/>
        <color theme="9"/>
      </colorScale>
    </cfRule>
  </conditionalFormatting>
  <conditionalFormatting sqref="AH37">
    <cfRule type="colorScale" priority="15">
      <colorScale>
        <cfvo type="num" val="1"/>
        <cfvo type="max"/>
        <color theme="6"/>
        <color theme="9"/>
      </colorScale>
    </cfRule>
  </conditionalFormatting>
  <conditionalFormatting sqref="AH58">
    <cfRule type="colorScale" priority="14">
      <colorScale>
        <cfvo type="num" val="1"/>
        <cfvo type="max"/>
        <color theme="6"/>
        <color theme="9"/>
      </colorScale>
    </cfRule>
  </conditionalFormatting>
  <conditionalFormatting sqref="AH79">
    <cfRule type="colorScale" priority="13">
      <colorScale>
        <cfvo type="num" val="1"/>
        <cfvo type="max"/>
        <color theme="6"/>
        <color theme="9"/>
      </colorScale>
    </cfRule>
  </conditionalFormatting>
  <conditionalFormatting sqref="AI79">
    <cfRule type="colorScale" priority="12">
      <colorScale>
        <cfvo type="num" val="1"/>
        <cfvo type="max"/>
        <color theme="6"/>
        <color theme="9"/>
      </colorScale>
    </cfRule>
  </conditionalFormatting>
  <conditionalFormatting sqref="AH100">
    <cfRule type="colorScale" priority="11">
      <colorScale>
        <cfvo type="num" val="1"/>
        <cfvo type="max"/>
        <color theme="6"/>
        <color theme="9"/>
      </colorScale>
    </cfRule>
  </conditionalFormatting>
  <conditionalFormatting sqref="AE15">
    <cfRule type="cellIs" dxfId="275" priority="9" operator="greaterThanOrEqual">
      <formula>2</formula>
    </cfRule>
    <cfRule type="cellIs" dxfId="274" priority="10" operator="lessThan">
      <formula>2</formula>
    </cfRule>
  </conditionalFormatting>
  <conditionalFormatting sqref="AE37">
    <cfRule type="cellIs" dxfId="273" priority="7" operator="greaterThanOrEqual">
      <formula>2</formula>
    </cfRule>
    <cfRule type="cellIs" dxfId="272" priority="8" operator="lessThan">
      <formula>2</formula>
    </cfRule>
  </conditionalFormatting>
  <conditionalFormatting sqref="AE58">
    <cfRule type="cellIs" dxfId="271" priority="5" operator="greaterThanOrEqual">
      <formula>2</formula>
    </cfRule>
    <cfRule type="cellIs" dxfId="270" priority="6" operator="lessThan">
      <formula>2</formula>
    </cfRule>
  </conditionalFormatting>
  <conditionalFormatting sqref="AE79">
    <cfRule type="cellIs" dxfId="269" priority="3" operator="greaterThanOrEqual">
      <formula>2</formula>
    </cfRule>
    <cfRule type="cellIs" dxfId="268" priority="4" operator="lessThan">
      <formula>2</formula>
    </cfRule>
  </conditionalFormatting>
  <conditionalFormatting sqref="AE100">
    <cfRule type="cellIs" dxfId="267" priority="1" operator="greaterThanOrEqual">
      <formula>2</formula>
    </cfRule>
    <cfRule type="cellIs" dxfId="266" priority="2" operator="lessThan">
      <formula>2</formula>
    </cfRule>
  </conditionalFormatting>
  <printOptions horizontalCentered="1" verticalCentered="1"/>
  <pageMargins left="0" right="0" top="0" bottom="0" header="0" footer="0"/>
  <pageSetup paperSize="9" scale="5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semBi</vt:lpstr>
      <vt:lpstr>semAp</vt:lpstr>
      <vt:lpstr>Equipe Cycle semaines</vt:lpstr>
      <vt:lpstr>S28</vt:lpstr>
      <vt:lpstr>S29</vt:lpstr>
      <vt:lpstr>S30</vt:lpstr>
      <vt:lpstr>S31</vt:lpstr>
      <vt:lpstr>S32</vt:lpstr>
      <vt:lpstr>S34</vt:lpstr>
      <vt:lpstr>S35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 Marquer</dc:creator>
  <cp:lastModifiedBy>Banque1</cp:lastModifiedBy>
  <dcterms:created xsi:type="dcterms:W3CDTF">2019-06-06T09:25:09Z</dcterms:created>
  <dcterms:modified xsi:type="dcterms:W3CDTF">2019-06-14T10:46:11Z</dcterms:modified>
</cp:coreProperties>
</file>