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556" windowHeight="5016" activeTab="3"/>
  </bookViews>
  <sheets>
    <sheet name="AD2+Parts Kit- D" sheetId="12" r:id="rId1"/>
    <sheet name="Digilent" sheetId="13" r:id="rId2"/>
    <sheet name="Adafruit@Digikey" sheetId="4" r:id="rId3"/>
    <sheet name="Adafruit" sheetId="6" r:id="rId4"/>
    <sheet name="Other Digikey" sheetId="7" r:id="rId5"/>
    <sheet name="Amazon" sheetId="10" r:id="rId6"/>
    <sheet name="rollup" sheetId="9" r:id="rId7"/>
  </sheets>
  <calcPr calcId="152511"/>
</workbook>
</file>

<file path=xl/calcChain.xml><?xml version="1.0" encoding="utf-8"?>
<calcChain xmlns="http://schemas.openxmlformats.org/spreadsheetml/2006/main">
  <c r="F2" i="10" l="1"/>
  <c r="B6" i="9" s="1"/>
  <c r="B5" i="9"/>
  <c r="B4" i="9"/>
  <c r="B3" i="9"/>
  <c r="B2" i="9"/>
  <c r="B1" i="9"/>
  <c r="F9" i="13"/>
  <c r="F8" i="13"/>
  <c r="F7" i="13"/>
  <c r="F6" i="13"/>
  <c r="F5" i="13"/>
  <c r="F4" i="13"/>
  <c r="F3" i="13"/>
  <c r="F2" i="13"/>
  <c r="F10" i="13" s="1"/>
  <c r="F8" i="12" l="1"/>
  <c r="F10" i="12" s="1"/>
  <c r="F5" i="12"/>
  <c r="F4" i="12"/>
  <c r="F3" i="12"/>
  <c r="F2" i="12"/>
  <c r="F12" i="6" l="1"/>
  <c r="F11" i="6"/>
  <c r="F10" i="6" l="1"/>
  <c r="F9" i="6"/>
  <c r="F8" i="6"/>
  <c r="F7" i="6"/>
  <c r="F6" i="6"/>
  <c r="F17" i="4" l="1"/>
  <c r="F16" i="7"/>
  <c r="F14" i="7" l="1"/>
  <c r="F12" i="7"/>
  <c r="F9" i="7"/>
  <c r="F6" i="7"/>
  <c r="F7" i="7"/>
  <c r="F8" i="7"/>
  <c r="F10" i="7"/>
  <c r="F11" i="7"/>
  <c r="F13" i="7"/>
  <c r="F15" i="7"/>
  <c r="F17" i="7"/>
  <c r="F18" i="7"/>
  <c r="F19" i="7"/>
  <c r="F20" i="7"/>
  <c r="F21" i="7"/>
  <c r="F22" i="7"/>
  <c r="F23" i="7"/>
  <c r="F24" i="7"/>
  <c r="F25" i="7"/>
  <c r="F26" i="7"/>
  <c r="F27" i="7"/>
  <c r="F28" i="7"/>
  <c r="F29" i="7"/>
  <c r="F30" i="7"/>
  <c r="F35" i="7"/>
  <c r="F36" i="7"/>
  <c r="F31" i="7"/>
  <c r="F33" i="7"/>
  <c r="F34" i="7"/>
  <c r="F32" i="7"/>
  <c r="F37" i="7"/>
  <c r="F38" i="7"/>
  <c r="F39" i="7"/>
  <c r="F40" i="7"/>
  <c r="F41" i="7"/>
  <c r="F42" i="7"/>
  <c r="F49" i="7"/>
  <c r="F50" i="7"/>
  <c r="F15" i="4"/>
  <c r="F16" i="4"/>
  <c r="F5" i="7"/>
  <c r="F4" i="7"/>
  <c r="F3" i="7"/>
  <c r="F2" i="7"/>
  <c r="F5" i="6"/>
  <c r="F4" i="6"/>
  <c r="F3" i="6"/>
  <c r="F2" i="6"/>
  <c r="F16" i="6" s="1"/>
  <c r="F51" i="7" l="1"/>
  <c r="B7" i="9" s="1"/>
  <c r="F14" i="4"/>
  <c r="F13" i="4"/>
  <c r="F12" i="4" l="1"/>
  <c r="F11" i="4"/>
  <c r="F10" i="4"/>
  <c r="F9" i="4"/>
  <c r="F8" i="4"/>
  <c r="F7" i="4"/>
  <c r="F6" i="4"/>
  <c r="F5" i="4"/>
  <c r="F4" i="4"/>
  <c r="F3" i="4"/>
  <c r="F2" i="4"/>
  <c r="F18" i="4" l="1"/>
</calcChain>
</file>

<file path=xl/sharedStrings.xml><?xml version="1.0" encoding="utf-8"?>
<sst xmlns="http://schemas.openxmlformats.org/spreadsheetml/2006/main" count="263" uniqueCount="248">
  <si>
    <t>Description</t>
  </si>
  <si>
    <t>Quantity</t>
  </si>
  <si>
    <t>Item 
Cost</t>
  </si>
  <si>
    <t xml:space="preserve">
Unit Price</t>
  </si>
  <si>
    <t>https://www.digikey.com/product-detail/en/adafruit-industries-llc/1407/1528-1445-ND/5761213</t>
  </si>
  <si>
    <t>WIRELESS CHARGING KIT 5V 500MA  (Adafruit #1407)</t>
  </si>
  <si>
    <t>1528-1445-ND</t>
  </si>
  <si>
    <t>SENSOR KIT PACK 900 W/ADXL335 (Adafruit #176)</t>
  </si>
  <si>
    <t>1528-1121-ND</t>
  </si>
  <si>
    <t>https://www.digikey.com/product-detail/en/adafruit-industries-llc/171/1528-1121-ND/5353581</t>
  </si>
  <si>
    <t>MOTION PARTY KIT ADD-ON PACK ARD (Adafruit #171)</t>
  </si>
  <si>
    <t>1528-1907-ND</t>
  </si>
  <si>
    <t>https://www.digikey.com/products/en/sensors-transducers/magnetic-sensors-position-proximity-speed-modules/552?FV=fffc05f8</t>
  </si>
  <si>
    <t>MAGNETIC CONTACT SWITCH (DOOR Sensor) (Adafruit #375)</t>
  </si>
  <si>
    <t>1528-1328-ND</t>
  </si>
  <si>
    <t>https://www.digikey.com/product-detail/en/adafruit-industries-llc/1733/1528-1328-ND/5356813</t>
  </si>
  <si>
    <t>ANEMOMETER WIND SENSOR ANLG VOUT (Adafruit #1733)</t>
  </si>
  <si>
    <t>1528-2158-ND</t>
  </si>
  <si>
    <t>https://www.digikey.com/product-detail/en/adafruit-industries-llc/1766/1528-2158-ND/7244944</t>
  </si>
  <si>
    <t>FAST VIBRATION SENSOR SWITCH (Adafruit #1766)</t>
  </si>
  <si>
    <t>1528-2166-ND</t>
  </si>
  <si>
    <t>https://www.digikey.com/product-detail/en/adafruit-industries-llc/2384/1528-2166-ND/7244952</t>
  </si>
  <si>
    <t>MEDIUM VIBRATION SENSOR SWITCH (Adafruit #2384)</t>
  </si>
  <si>
    <t>SLOW VIBRATION SENSOR SWITCH (Adafruit #1767)</t>
  </si>
  <si>
    <t>https://www.digikey.com/product-detail/en/adafruit-industries-llc/1767/1528-2159-ND/7244945</t>
  </si>
  <si>
    <t>1528-2159-ND</t>
  </si>
  <si>
    <t>1528-2526-ND</t>
  </si>
  <si>
    <t>365-1692-ND</t>
  </si>
  <si>
    <t>https://www.digikey.com/product-detail/en/tt-electronics-optek-technology/OPB732WZ/365-1692-ND/1637071</t>
  </si>
  <si>
    <t>SNSR OPTO TRANS 76.2MM REFL C-MT</t>
  </si>
  <si>
    <t>IR BREAK BEAM SENSOR - 5MM LEDS</t>
  </si>
  <si>
    <t>https://www.digikey.com/product-detail/en/adafruit-industries-llc/2168/1528-2526-ND/8258463</t>
  </si>
  <si>
    <t>AMP MICROPHONE ADJUSTABLE</t>
  </si>
  <si>
    <t>https://www.digikey.com/product-detail/en/adafruit-industries-llc/1063/1528-1013-ND/4990762</t>
  </si>
  <si>
    <t>1528-1013-ND</t>
  </si>
  <si>
    <t>1528-1566-ND</t>
  </si>
  <si>
    <t>https://www.digikey.com/product-detail/en/adafruit-industries-llc/1739/1528-1566-ND/5824413</t>
  </si>
  <si>
    <t>AUDIO PIEZO XDCR 1-30V CHASSIS</t>
  </si>
  <si>
    <t>SOLENOID PULL INTERMITTENT 12V</t>
  </si>
  <si>
    <t>https://www.digikey.com/product-detail/en/adafruit-industries-llc/413/1528-1552-ND/5819057</t>
  </si>
  <si>
    <t>1528-1552-ND</t>
  </si>
  <si>
    <t>Digikey 
Part #</t>
  </si>
  <si>
    <t>JUMPER WIRE M TO M VARIOUS (Adafruit #153)</t>
  </si>
  <si>
    <t>BOARD HAPTIC MOTOR CTLR DRV2605L</t>
  </si>
  <si>
    <t>https://www.digikey.com/product-detail/en/adafruit-industries-llc/2305/1528-1346-ND/5356831</t>
  </si>
  <si>
    <t>1528-1346-ND</t>
  </si>
  <si>
    <t>https://www.adafruit.com/product/3843</t>
  </si>
  <si>
    <t>DC Motor Plastic Mount - 130 Size / 20mm Diameter</t>
  </si>
  <si>
    <t>https://www.adafruit.com/product/1785</t>
  </si>
  <si>
    <t>Medium Surface Transducer with Wires - 4 Ohm 3 Watt</t>
  </si>
  <si>
    <t>Mini Metal Speaker w/ Wires - 8 ohm 0.5W</t>
  </si>
  <si>
    <t>https://www.adafruit.com/product/1890</t>
  </si>
  <si>
    <t>https://www.digikey.com/products/en/development-boards-kits-programmers/evaluation-boards-sensors/795?FV=fffc05f8&amp;k=2472&amp;pkeyword=2472</t>
  </si>
  <si>
    <t>1528-1426-ND</t>
  </si>
  <si>
    <t>FAN BLOWER 60X60X15 12VDC</t>
  </si>
  <si>
    <t>259-1752-ND</t>
  </si>
  <si>
    <t>https://www.digikey.com/product-detail/en/sunon-fans/MF60151V1-B00U-A99/259-1752-ND/6003454</t>
  </si>
  <si>
    <t>SWITCH SNAP ACT SPST-NO 16A 250V</t>
  </si>
  <si>
    <t>https://www.digikey.com/product-detail/en/omron-electronics-inc-emc-div/D3V-165-3A5/Z4897-ND/5236772</t>
  </si>
  <si>
    <t>Z4897-ND</t>
  </si>
  <si>
    <t>ROTARY ENCODER MECHANICAL 128PPR</t>
  </si>
  <si>
    <t>https://www.digikey.com/product-detail/en/bourns-inc/EAW0J-B24-AE0128L/EAW0J-B24-AE0128L-ND/3534246</t>
  </si>
  <si>
    <t>EAW0J-B24-AE0128L-ND</t>
  </si>
  <si>
    <t>https://www.adafruit.com/product/1070</t>
  </si>
  <si>
    <t>Short Flex Sensor</t>
  </si>
  <si>
    <t>BREAKOUT BOARD 9-DOF IMU BNO055 (Adafruit #2472)</t>
  </si>
  <si>
    <t>Adafruit
Part #</t>
  </si>
  <si>
    <t>IC GATE NAND 3CH 3-INP 14DIP</t>
  </si>
  <si>
    <t>https://www.digikey.com/product-detail/en/texas-instruments/SN74HC10N/296-8214-5-ND/376902</t>
  </si>
  <si>
    <t>296-8214-5-ND</t>
  </si>
  <si>
    <t>IC GATE NAND 4CH 2-INP 14DIP</t>
  </si>
  <si>
    <t>https://www.digikey.com/product-detail/en/texas-instruments/SN74HC00N/296-1563-5-ND/277209</t>
  </si>
  <si>
    <t>296-1563-5-ND</t>
  </si>
  <si>
    <t>IC GATE OR SCHMITT 4CH 14DIP</t>
  </si>
  <si>
    <t>https://www.digikey.com/product-detail/en/texas-instruments/SN74HC7032N/296-8368-5-ND/376838</t>
  </si>
  <si>
    <t>296-8368-5-ND</t>
  </si>
  <si>
    <t>IC GATE XOR 4CH 2-INP 14DIP</t>
  </si>
  <si>
    <t>https://www.digikey.com/product-detail/en/texas-instruments/SN74HC86N/296-8375-5-ND/376842</t>
  </si>
  <si>
    <t>296-8375-5-ND</t>
  </si>
  <si>
    <t>IC GATE NOR SCHMITT 4CH 14DIP</t>
  </si>
  <si>
    <t>https://www.digikey.com/product-detail/en/texas-instruments/SN74HC7002N/296-8366-5-ND/376840</t>
  </si>
  <si>
    <t>296-8366-5-ND</t>
  </si>
  <si>
    <t>IC GATE AND SCHMITT 4CH 14DIP</t>
  </si>
  <si>
    <t>https://www.digikey.com/product-detail/en/texas-instruments/SN74HC7001N/296-8364-5-ND/376841</t>
  </si>
  <si>
    <t>296-8364-5-ND</t>
  </si>
  <si>
    <t>IC INVERTER SCHMITT 6CH 14DIP</t>
  </si>
  <si>
    <t>https://www.digikey.com/product-detail/en/texas-instruments/SN74HC14N/296-1577-5-ND/277223</t>
  </si>
  <si>
    <t>296-1577-5-ND</t>
  </si>
  <si>
    <t>IC 4-BIT BINARY COUNTER 16-DIP</t>
  </si>
  <si>
    <t>https://www.digikey.com/product-detail/en/texas-instruments/SN74HC163N/296-8246-5-ND/376948</t>
  </si>
  <si>
    <t>296-8246-5-ND</t>
  </si>
  <si>
    <t>IC FF JK TYPE DUAL 1BIT 16DIP</t>
  </si>
  <si>
    <t>https://www.digikey.com/product-detail/en/texas-instruments/SN74HC112N/296-12121-5-ND/306922</t>
  </si>
  <si>
    <t>296-12121-5-ND</t>
  </si>
  <si>
    <t>IC FF D-TYPE DUAL 1BIT 14DIP</t>
  </si>
  <si>
    <t>https://www.digikey.com/product-detail/en/texas-instruments/SN74HC74N/296-1602-5-ND/277248</t>
  </si>
  <si>
    <t>296-1602-5-ND</t>
  </si>
  <si>
    <t>IC 8-IN GATE EXPND MULTI 16-DIP</t>
  </si>
  <si>
    <t>https://www.digikey.com/product-detail/en/texas-instruments/CD4048BE/296-2054-5-ND/67299</t>
  </si>
  <si>
    <t>296-2054-5-ND</t>
  </si>
  <si>
    <t>IC 8-BIT SHIFT REGISTER 16-DIP</t>
  </si>
  <si>
    <t>https://www.digikey.com/product-detail/en/texas-instruments/SN74HC595N/296-1600-5-ND/277246</t>
  </si>
  <si>
    <t>296-1600-5-ND</t>
  </si>
  <si>
    <t>IC BCD-TO-DECIMAL DECODR 16-DIP</t>
  </si>
  <si>
    <t>https://www.digikey.com/product-detail/en/texas-instruments/SN74LS145N/296-1641-5-ND/277287</t>
  </si>
  <si>
    <t>296-1641-5-ND</t>
  </si>
  <si>
    <t>IC 3-8 LINE DECODER/DEMUX 16-DIP</t>
  </si>
  <si>
    <t>https://www.digikey.com/product-detail/en/texas-instruments/SN74HC138N/296-1575-5-ND/277221</t>
  </si>
  <si>
    <t>296-1575-5-ND</t>
  </si>
  <si>
    <t>IC DUAL 2TO4 DECOD/DEMUX 16-DIP</t>
  </si>
  <si>
    <t>https://www.digikey.com/product-detail/en/texas-instruments/SN74HC139N/296-8230-5-ND/376908</t>
  </si>
  <si>
    <t>296-8230-5-ND</t>
  </si>
  <si>
    <t>IC 8-TO-3 PRIORITY ENCOD 16-DIP</t>
  </si>
  <si>
    <t>https://www.digikey.com/product-detail/en/texas-instruments/SN74HC148N/296-8233-5-ND/376979</t>
  </si>
  <si>
    <t>296-8233-5-ND</t>
  </si>
  <si>
    <t>IC DUAL COMPL PAIR W/INV 14-DIP</t>
  </si>
  <si>
    <t>https://www.digikey.com/product-detail/en/texas-instruments/CD4007UBE/296-3501-5-ND/376600</t>
  </si>
  <si>
    <t>296-3501-5-ND</t>
  </si>
  <si>
    <t>IC OSC SINGLE TIMER 1MHZ 8DIP</t>
  </si>
  <si>
    <t>https://www.digikey.com/product-detail/en/renesas-electronics-america-inc/ICM7555IPAZ/ICM7555IPAZ-ND/821488</t>
  </si>
  <si>
    <t>ICM7555IPAZ-ND</t>
  </si>
  <si>
    <t>IC MUX/DEMUX 8X1 16DIP</t>
  </si>
  <si>
    <t>https://www.digikey.com/product-detail/en/texas-instruments/SN74HC4851N/296-15741-5-ND/588739</t>
  </si>
  <si>
    <t>296-15741-5-ND</t>
  </si>
  <si>
    <t>IC CONVERTER FREQ TO VOLT 14-DIP</t>
  </si>
  <si>
    <t>https://www.digikey.com/product-detail/en/texas-instruments/LM2917N-NOPB/LM2917N-NOPB-ND/6161</t>
  </si>
  <si>
    <t>LM2917N/NOPB-ND</t>
  </si>
  <si>
    <t>IC CONV PREC VOLT TO FREQ 8-DIP</t>
  </si>
  <si>
    <t>https://www.digikey.com/product-detail/en/texas-instruments/LM331N-NOPB/LM331N-NOPB-ND/6213</t>
  </si>
  <si>
    <t>LM331N/NOPB-ND</t>
  </si>
  <si>
    <t>EVAL BOARD ADS1015 12-BIT ADC</t>
  </si>
  <si>
    <t>https://www.digikey.com/product-detail/en/adafruit-industries-llc/1083/1528-1014-ND/4990763</t>
  </si>
  <si>
    <t>1528-1014-ND</t>
  </si>
  <si>
    <t>EVAL BOARD MCP4725 12BIT DAC</t>
  </si>
  <si>
    <t>https://www.digikey.com/product-detail/en/adafruit-industries-llc/935/1528-1010-ND/4990759</t>
  </si>
  <si>
    <t>1528-1010-ND</t>
  </si>
  <si>
    <t>IC OPAMP JFET 5MHZ 8DIP</t>
  </si>
  <si>
    <t>https://www.digikey.com/product-detail/en/texas-instruments/LF356N-NOPB/LF356N-NOPB-ND/6135</t>
  </si>
  <si>
    <t>LF356N/NOPB-ND</t>
  </si>
  <si>
    <t>IC OPAMP GP 1.4MHZ 16SOIC</t>
  </si>
  <si>
    <t>https://www.digikey.com/product-detail/en/on-semiconductor/TCA0372BDWR2G/TCA0372BDWR2GOSCT-ND/2122133</t>
  </si>
  <si>
    <t>TCA0372BDWR2GOSCT-ND</t>
  </si>
  <si>
    <t>SMT ADAPTERS 3 PAK 16SOIC/TSSOP</t>
  </si>
  <si>
    <t>IC COMP DUAL LOW PWR 8DIP</t>
  </si>
  <si>
    <t>https://www.digikey.com/product-detail/en/on-semiconductor/LM393N/LM393NFS-ND/458695</t>
  </si>
  <si>
    <t>LM393NFS-ND</t>
  </si>
  <si>
    <t>IC OPAMP GP 1MHZ RRO 8DIP</t>
  </si>
  <si>
    <t>https://www.digikey.com/product-detail/en/microchip-technology/MCP6002-I-P/MCP6002-I-P-ND/500875</t>
  </si>
  <si>
    <t>MCP6002-I/P-ND</t>
  </si>
  <si>
    <t>IC OPAMP INSTR 1MHZ 8DIP</t>
  </si>
  <si>
    <t>https://www.digikey.com/product-detail/en/linear-technology-analog-devices/LT1167CN8-PBF/LT1167CN8-PBF-ND/890738</t>
  </si>
  <si>
    <t>LT1167CN8#PBF-ND</t>
  </si>
  <si>
    <t>IC OPAMP GP 200KHZ RRO 8DIP</t>
  </si>
  <si>
    <t>https://www.digikey.com/product-detail/en/linear-technology-analog-devices/LT1490ACN8-PBF/LT1490ACN8-PBF-ND/962519</t>
  </si>
  <si>
    <t>LT1490ACN8#PBF-ND</t>
  </si>
  <si>
    <t>IC REG BCK BST INV ADJ 1.5A 8DIP</t>
  </si>
  <si>
    <t>https://www.digikey.com/product-detail/en/texas-instruments/MC34063AP/296-17766-5-ND/717432</t>
  </si>
  <si>
    <t>296-17766-5-ND</t>
  </si>
  <si>
    <t>TRANS 8NPN DARL 50V 0.5A 18DIP</t>
  </si>
  <si>
    <t>https://www.digikey.com/product-detail/en/stmicroelectronics/ULN2803A/497-2356-5-ND/599591</t>
  </si>
  <si>
    <t>497-2356-5-ND</t>
  </si>
  <si>
    <t>IC GATE OR 4CH 2-INP 14DIP</t>
  </si>
  <si>
    <t>https://www.digikey.com/product-detail/en/texas-instruments/SN74HC32N/296-1589-5-ND/277235</t>
  </si>
  <si>
    <t>296-1589-5-ND</t>
  </si>
  <si>
    <t>IC GATE NOR 4CH 2-INP 14DIP</t>
  </si>
  <si>
    <t>https://www.digikey.com/product-detail/en/texas-instruments/SN74HC02N/296-1564-5-ND/277210</t>
  </si>
  <si>
    <t>296-1564-5-ND</t>
  </si>
  <si>
    <t>IC GATE AND 4CH 2-INP 14DIP</t>
  </si>
  <si>
    <t>https://www.digikey.com/product-detail/en/texas-instruments/SN74HC08N/296-1570-5-ND/277216</t>
  </si>
  <si>
    <t>296-1570-5-ND</t>
  </si>
  <si>
    <t>IC BUFFER NON-INVERT 6V 14SO</t>
  </si>
  <si>
    <t>https://www.digikey.com/product-detail/en/nexperia-usa-inc/74HC7014D118/1727-6342-1-ND/2762852</t>
  </si>
  <si>
    <t>1727-6342-1-ND</t>
  </si>
  <si>
    <t>SMT ADAPTERS 6 PACK 14SOIC/TSSOP</t>
  </si>
  <si>
    <t>https://www.digikey.com/product-detail/en/adafruit-industries-llc/1210/1528-1069-ND/5022798</t>
  </si>
  <si>
    <t>1528-1069-ND</t>
  </si>
  <si>
    <t>https://www.adafruit.com/product/757</t>
  </si>
  <si>
    <t>4-channel I2C-safe Bi-directional Logic Level Converter - BSS138</t>
  </si>
  <si>
    <t>https://www.adafruit.com/product/1207</t>
  </si>
  <si>
    <t>Vibrating Mini Motor Disc 11000 RPM 5VDC</t>
  </si>
  <si>
    <t>https://www.adafruit.com/product/1201</t>
  </si>
  <si>
    <t>https://www.adafruit.com/product/176</t>
  </si>
  <si>
    <t>https://www.adafruit.com/product/153</t>
  </si>
  <si>
    <t>Female DC Power adapter - 2.1mm jack to screw terminal block</t>
  </si>
  <si>
    <t>https://www.adafruit.com/product/368</t>
  </si>
  <si>
    <t>USB A/Micro Cable - 2m  length, 24 AWG power wires</t>
  </si>
  <si>
    <t>https://www.adafruit.com/product/2185</t>
  </si>
  <si>
    <t>AD2 only</t>
  </si>
  <si>
    <t>other digilent</t>
  </si>
  <si>
    <t>adafruit@digikey</t>
  </si>
  <si>
    <t>adafruit</t>
  </si>
  <si>
    <t>digikey</t>
  </si>
  <si>
    <t>Elegoo EL-CB-001 UNO R3 Board ATmega328P ATMEGA16U2 with USB Cable for Arduino</t>
  </si>
  <si>
    <t>https://www.amazon.com/Elegoo-EL-CB-001-ATmega328P-ATMEGA16U2-Arduino/dp/B01EWOE0UU/ref=pd_lpo_vtph_147_tr_t_2?_encoding=UTF8&amp;psc=1&amp;refRID=X307MCYFEV545Z5AKWGZ</t>
  </si>
  <si>
    <t>B01EWOE0UU</t>
  </si>
  <si>
    <t>amazon</t>
  </si>
  <si>
    <t>IC CONST CURRENT SOURCE TO92-3</t>
  </si>
  <si>
    <t>296-47179-1-ND</t>
  </si>
  <si>
    <t>https://www.digikey.com/product-detail/en/texas-instruments/LM334Z-LFT1/296-47179-1-ND/7792839</t>
  </si>
  <si>
    <t>IC LED DRIVER SOURCE TO92-3</t>
  </si>
  <si>
    <t>https://www.digikey.com/product-detail/en/microchip-technology/CL2N3-G/CL2N3-G-ND/4902353</t>
  </si>
  <si>
    <t>CL2N3-G-ND</t>
  </si>
  <si>
    <t>IC CURRENT REGULATOR TO220AB</t>
  </si>
  <si>
    <t>https://www.digikey.com/product-detail/en/ixys/IXCP10M45S/IXCP10M45S-ND/416792</t>
  </si>
  <si>
    <t>IXCP10M45S-ND</t>
  </si>
  <si>
    <t>Digilent 
SKU</t>
  </si>
  <si>
    <t>Unit 
Price</t>
  </si>
  <si>
    <t>Qty.</t>
  </si>
  <si>
    <t>Extended 
Cost</t>
  </si>
  <si>
    <t>Analog Discovery 2</t>
  </si>
  <si>
    <t>https://store.digilentinc.com/analog-discovery-2-100msps-usb-oscilloscope-logic-analyzer-and-variable-power-supply/</t>
  </si>
  <si>
    <t>410-321</t>
  </si>
  <si>
    <t>BNC adapter for AD2</t>
  </si>
  <si>
    <t>https://store.digilentinc.com/bnc-adapter-for-analog-discovery/</t>
  </si>
  <si>
    <t>410-263</t>
  </si>
  <si>
    <t>BNC Oscilloscope x1/x10 Probes (Pair)</t>
  </si>
  <si>
    <t>https://store.digilentinc.com/bnc-oscilloscope-x1-x10-probes-pair/</t>
  </si>
  <si>
    <t>460-004</t>
  </si>
  <si>
    <t>Analog Parts Kit by Analog Devices</t>
  </si>
  <si>
    <t>https://store.digilentinc.com/analog-parts-kit-by-analog-devices-companion-parts-kit-for-the-analog-discovery/</t>
  </si>
  <si>
    <t>240-000</t>
  </si>
  <si>
    <t>Digikey Pt. #</t>
  </si>
  <si>
    <t>AC/DC WALL MOUNT ADAPTER 5V 12W</t>
  </si>
  <si>
    <t>https://www.digikey.com/product-detail/en/cui-inc/SWI12-5-N-P5/102-3424-ND/5287233</t>
  </si>
  <si>
    <t>102-3424-ND</t>
  </si>
  <si>
    <t>Solderless Breadboard Kit: Large</t>
  </si>
  <si>
    <t>https://store.digilentinc.com/solderless-breadboard-kit-size-large/</t>
  </si>
  <si>
    <t>340-002-1</t>
  </si>
  <si>
    <t>Breadboard Wire Kit</t>
  </si>
  <si>
    <t>https://store.digilentinc.com/breadboard-wire-kit/</t>
  </si>
  <si>
    <t>310-001</t>
  </si>
  <si>
    <t>Project Box:  Jumbo-sized</t>
  </si>
  <si>
    <t>https://store.digilentinc.com/project-box-jumbo-sized/</t>
  </si>
  <si>
    <t>700-078</t>
  </si>
  <si>
    <t>Breadboard Breakout with Ribbon Cable</t>
  </si>
  <si>
    <t>https://store.digilentinc.com/breadboard-breakout-for-analog-discovery/</t>
  </si>
  <si>
    <t>471-022</t>
  </si>
  <si>
    <t>Power Bricks:  Breadboardable Dual Output USB in (choose 9V)</t>
  </si>
  <si>
    <t>https://store.digilentinc.com/powerbricks-breadboardable-dual-output-usb-power-supplies/</t>
  </si>
  <si>
    <t>410-293-B</t>
  </si>
  <si>
    <t>Power Bricks:  Breadboardable Dual Output USB in (choose 12V)</t>
  </si>
  <si>
    <t>410-293-A</t>
  </si>
  <si>
    <t>30-Pin Flywire Labels for AD2</t>
  </si>
  <si>
    <t>https://store.digilentinc.com/30-pin-flywire-labels-for-the-analog-discovery-2/</t>
  </si>
  <si>
    <t>540-033</t>
  </si>
  <si>
    <t>2x15 Flywires: Signal Cable Assembly for the AD2</t>
  </si>
  <si>
    <t>https://store.digilentinc.com/analog-discovery-signal-cable-assembly-flywires/</t>
  </si>
  <si>
    <t>310-064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</si>
</sst>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0000"/>
  </numFmts>
  <fonts count="7" x14ac:knownFonts="1">
    <font>
      <sz val="11"/>
      <color theme="1"/>
      <name val="Calibri"/>
      <family val="2"/>
      <scheme val="minor"/>
    </font>
    <font>
      <u/>
      <sz val="11"/>
      <color theme="10"/>
      <name val="Calibri"/>
      <family val="2"/>
      <scheme val="minor"/>
    </font>
    <font>
      <sz val="8"/>
      <color theme="1"/>
      <name val="Calibri"/>
      <family val="2"/>
      <scheme val="minor"/>
    </font>
    <font>
      <u/>
      <sz val="8"/>
      <color theme="10"/>
      <name val="Calibri"/>
      <family val="2"/>
      <scheme val="minor"/>
    </font>
    <font>
      <sz val="11"/>
      <color theme="8" tint="-0.249977111117893"/>
      <name val="Calibri"/>
      <family val="2"/>
      <scheme val="minor"/>
    </font>
    <font>
      <sz val="11"/>
      <name val="Calibri"/>
      <family val="2"/>
      <scheme val="minor"/>
    </font>
    <font>
      <sz val="11"/>
      <color rgb="FF0070C0"/>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horizontal="center" wrapText="1"/>
    </xf>
    <xf numFmtId="0" fontId="0" fillId="0" borderId="0" xfId="0" applyAlignment="1">
      <alignment horizontal="center"/>
    </xf>
    <xf numFmtId="164" fontId="0" fillId="0" borderId="0" xfId="0" applyNumberFormat="1" applyAlignment="1">
      <alignment horizontal="center" wrapText="1"/>
    </xf>
    <xf numFmtId="164" fontId="0" fillId="0" borderId="0" xfId="0" applyNumberFormat="1" applyAlignment="1">
      <alignment horizontal="center"/>
    </xf>
    <xf numFmtId="164" fontId="0" fillId="0" borderId="0" xfId="0" applyNumberFormat="1"/>
    <xf numFmtId="164" fontId="0" fillId="0" borderId="1" xfId="0" applyNumberFormat="1" applyBorder="1"/>
    <xf numFmtId="0" fontId="1" fillId="0" borderId="0" xfId="1"/>
    <xf numFmtId="164" fontId="0" fillId="0" borderId="0" xfId="0" applyNumberFormat="1" applyBorder="1"/>
    <xf numFmtId="0" fontId="0" fillId="0" borderId="0" xfId="0" applyFont="1" applyAlignment="1">
      <alignment horizontal="center"/>
    </xf>
    <xf numFmtId="165" fontId="0" fillId="0" borderId="0" xfId="0" applyNumberFormat="1" applyAlignment="1">
      <alignment horizontal="center"/>
    </xf>
    <xf numFmtId="0" fontId="0" fillId="0" borderId="0" xfId="0" applyBorder="1"/>
    <xf numFmtId="0" fontId="2" fillId="0" borderId="0" xfId="0" applyFont="1" applyAlignment="1">
      <alignment horizontal="center"/>
    </xf>
    <xf numFmtId="0" fontId="3" fillId="0" borderId="0" xfId="1" applyFont="1"/>
    <xf numFmtId="0" fontId="2" fillId="0" borderId="0" xfId="0" applyFont="1"/>
    <xf numFmtId="0" fontId="4" fillId="0" borderId="0" xfId="0" applyFont="1"/>
    <xf numFmtId="0" fontId="5" fillId="0" borderId="0" xfId="0" applyFont="1"/>
    <xf numFmtId="0" fontId="0" fillId="0" borderId="0" xfId="0" applyAlignment="1">
      <alignment wrapText="1"/>
    </xf>
    <xf numFmtId="164" fontId="6" fillId="2" borderId="0" xfId="0" applyNumberFormat="1" applyFont="1" applyFill="1" applyAlignment="1">
      <alignment horizontal="center"/>
    </xf>
    <xf numFmtId="164" fontId="0" fillId="2" borderId="0" xfId="0" applyNumberFormat="1" applyFill="1" applyAlignment="1">
      <alignment horizontal="center"/>
    </xf>
    <xf numFmtId="164" fontId="6" fillId="0" borderId="0" xfId="0" applyNumberFormat="1" applyFont="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403860</xdr:colOff>
      <xdr:row>0</xdr:row>
      <xdr:rowOff>53340</xdr:rowOff>
    </xdr:from>
    <xdr:to>
      <xdr:col>14</xdr:col>
      <xdr:colOff>114300</xdr:colOff>
      <xdr:row>31</xdr:row>
      <xdr:rowOff>0</xdr:rowOff>
    </xdr:to>
    <xdr:sp macro="" textlink="">
      <xdr:nvSpPr>
        <xdr:cNvPr id="2" name="TextBox 1"/>
        <xdr:cNvSpPr txBox="1"/>
      </xdr:nvSpPr>
      <xdr:spPr>
        <a:xfrm>
          <a:off x="10233660" y="53340"/>
          <a:ext cx="4587240" cy="57988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The Digilent website has a promotion good through 12/18/2018 that says</a:t>
          </a:r>
          <a:r>
            <a:rPr lang="en-US" sz="1100" baseline="0"/>
            <a:t> if you buy the </a:t>
          </a:r>
          <a:r>
            <a:rPr lang="en-US" sz="1100" baseline="0">
              <a:solidFill>
                <a:schemeClr val="accent2">
                  <a:lumMod val="75000"/>
                </a:schemeClr>
              </a:solidFill>
            </a:rPr>
            <a:t>first 3 items </a:t>
          </a:r>
          <a:r>
            <a:rPr lang="en-US" sz="1100" baseline="0"/>
            <a:t>together in their AD2 Pro Bundle (retail $299.99)  and enter the Coupon Code of BNC2018 then you get the BNC adapter for free, i.e., you get the bundle for the cost of $279.00 before tax.  The Bundle is not offered with Academic pricing apparently.  </a:t>
          </a:r>
        </a:p>
        <a:p>
          <a:endParaRPr lang="en-US" sz="1100" baseline="0"/>
        </a:p>
        <a:p>
          <a:r>
            <a:rPr lang="en-US" sz="1100" baseline="0"/>
            <a:t>With </a:t>
          </a:r>
          <a:r>
            <a:rPr lang="en-US" sz="1100" baseline="0">
              <a:solidFill>
                <a:schemeClr val="accent1">
                  <a:lumMod val="75000"/>
                </a:schemeClr>
              </a:solidFill>
            </a:rPr>
            <a:t>academic pricing on two of the items</a:t>
          </a:r>
          <a:r>
            <a:rPr lang="en-US" sz="1100" baseline="0"/>
            <a:t>, the first three items are about $215 before tax.  The academic pricing, individual item approach shown here is therefore lower cost. </a:t>
          </a:r>
        </a:p>
        <a:p>
          <a:endParaRPr lang="en-US" sz="1100" baseline="0"/>
        </a:p>
        <a:p>
          <a:r>
            <a:rPr lang="en-US" sz="1100" baseline="0"/>
            <a:t>2)  </a:t>
          </a:r>
          <a:r>
            <a:rPr lang="en-US" sz="1100">
              <a:solidFill>
                <a:schemeClr val="dk1"/>
              </a:solidFill>
              <a:effectLst/>
              <a:latin typeface="+mn-lt"/>
              <a:ea typeface="+mn-ea"/>
              <a:cs typeface="+mn-cs"/>
            </a:rPr>
            <a:t>Digilent sells a power supply</a:t>
          </a:r>
          <a:r>
            <a:rPr lang="en-US" sz="1100" baseline="0">
              <a:solidFill>
                <a:schemeClr val="dk1"/>
              </a:solidFill>
              <a:effectLst/>
              <a:latin typeface="+mn-lt"/>
              <a:ea typeface="+mn-ea"/>
              <a:cs typeface="+mn-cs"/>
            </a:rPr>
            <a:t> with adapters that allow it to be used for European or US utility power.  In my opinion this is a bug, not a feature.  These will only be used at FIT - and this CUI power supply at Digikey is about the same price without the chance of losing the adapter and rendering the supply useless. </a:t>
          </a:r>
        </a:p>
        <a:p>
          <a:endParaRPr lang="en-US" sz="1100" baseline="0">
            <a:solidFill>
              <a:schemeClr val="dk1"/>
            </a:solidFill>
            <a:effectLst/>
            <a:latin typeface="+mn-lt"/>
            <a:ea typeface="+mn-ea"/>
            <a:cs typeface="+mn-cs"/>
          </a:endParaRPr>
        </a:p>
        <a:p>
          <a:r>
            <a:rPr lang="en-US" sz="1100"/>
            <a:t>3)  The Analog Parts</a:t>
          </a:r>
          <a:r>
            <a:rPr lang="en-US" sz="1100" baseline="0"/>
            <a:t> kit is included here because it is also available from NI as an accessory.  If the parts are included in the RFQ to NI then they may respond with a discount for the whole package that should be compared to the total here with the Analog Parts kit included.  </a:t>
          </a:r>
        </a:p>
        <a:p>
          <a:endParaRPr lang="en-US" sz="1100" baseline="0"/>
        </a:p>
        <a:p>
          <a:r>
            <a:rPr lang="en-US" sz="1100" baseline="0"/>
            <a:t>FYI, I did a roll-up of prices at Digikey for the parts in the Analog Parts kit and stopped when I got to the $55 price.  It is much lower cost to get the parts using the kit.  There will be other parts, but this kit of parts has a lot of good components as a core.  </a:t>
          </a:r>
        </a:p>
        <a:p>
          <a:endParaRPr lang="en-US" sz="1100" baseline="0"/>
        </a:p>
        <a:p>
          <a:r>
            <a:rPr lang="en-US" sz="1100" baseline="0"/>
            <a:t>It is not clear if we can actually order the parts kit with money from the same bucket, however.  That is, if the money Dr. Bernhard is for equipment we may need to use another bucket for parts.  </a:t>
          </a:r>
        </a:p>
        <a:p>
          <a:endParaRPr lang="en-US" sz="1100" baseline="0"/>
        </a:p>
        <a:p>
          <a:r>
            <a:rPr lang="en-US" sz="1100" baseline="0"/>
            <a:t>4)  Note also that these are not the only items from Digilent.  The others are broken out separately because they are not available from NI.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615109</xdr:colOff>
      <xdr:row>10</xdr:row>
      <xdr:rowOff>146890</xdr:rowOff>
    </xdr:from>
    <xdr:to>
      <xdr:col>1</xdr:col>
      <xdr:colOff>5113020</xdr:colOff>
      <xdr:row>16</xdr:row>
      <xdr:rowOff>121920</xdr:rowOff>
    </xdr:to>
    <xdr:sp macro="" textlink="">
      <xdr:nvSpPr>
        <xdr:cNvPr id="2" name="TextBox 1"/>
        <xdr:cNvSpPr txBox="1"/>
      </xdr:nvSpPr>
      <xdr:spPr>
        <a:xfrm>
          <a:off x="615109" y="2158570"/>
          <a:ext cx="7164911" cy="10723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solderless </a:t>
          </a:r>
          <a:r>
            <a:rPr lang="en-US" sz="1100" baseline="0">
              <a:effectLst/>
            </a:rPr>
            <a:t>breadboard</a:t>
          </a:r>
          <a:r>
            <a:rPr lang="en-US" sz="1100" baseline="0"/>
            <a:t> and the project box could be replaced with alternatives.  But they have  </a:t>
          </a:r>
          <a:r>
            <a:rPr lang="en-US" sz="1100" baseline="0">
              <a:solidFill>
                <a:schemeClr val="tx2">
                  <a:lumMod val="60000"/>
                  <a:lumOff val="40000"/>
                </a:schemeClr>
              </a:solidFill>
            </a:rPr>
            <a:t>academic pricing </a:t>
          </a:r>
          <a:r>
            <a:rPr lang="en-US" sz="1100" baseline="0"/>
            <a:t>at Digilent and that makes them somewhat competitive.   It is possible to get the breadboard wire kit elsewhere but when I compared prices at Digikey the Digilent pack was the cheapest.  </a:t>
          </a:r>
        </a:p>
        <a:p>
          <a:endParaRPr lang="en-US" sz="1100" baseline="0"/>
        </a:p>
        <a:p>
          <a:r>
            <a:rPr lang="en-US" sz="1100" baseline="0"/>
            <a:t>The others are Digilent specific but may be available at standard pricing from Digikey as a Digilent distributor.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ore.digilentinc.com/bnc-oscilloscope-x1-x10-probes-pair/" TargetMode="External"/><Relationship Id="rId7" Type="http://schemas.openxmlformats.org/officeDocument/2006/relationships/drawing" Target="../drawings/drawing1.xml"/><Relationship Id="rId2" Type="http://schemas.openxmlformats.org/officeDocument/2006/relationships/hyperlink" Target="https://store.digilentinc.com/bnc-adapter-for-analog-discovery/" TargetMode="External"/><Relationship Id="rId1" Type="http://schemas.openxmlformats.org/officeDocument/2006/relationships/hyperlink" Target="https://store.digilentinc.com/analog-discovery-2-100msps-usb-oscilloscope-logic-analyzer-and-variable-power-supply/" TargetMode="External"/><Relationship Id="rId6" Type="http://schemas.openxmlformats.org/officeDocument/2006/relationships/printerSettings" Target="../printerSettings/printerSettings1.bin"/><Relationship Id="rId5" Type="http://schemas.openxmlformats.org/officeDocument/2006/relationships/hyperlink" Target="https://store.digilentinc.com/analog-parts-kit-by-analog-devices-companion-parts-kit-for-the-analog-discovery/" TargetMode="External"/><Relationship Id="rId4" Type="http://schemas.openxmlformats.org/officeDocument/2006/relationships/hyperlink" Target="https://www.digikey.com/product-detail/en/cui-inc/SWI12-5-N-P5/102-3424-ND/528723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tore.digilentinc.com/breadboard-wire-kit/" TargetMode="External"/><Relationship Id="rId3" Type="http://schemas.openxmlformats.org/officeDocument/2006/relationships/hyperlink" Target="https://store.digilentinc.com/breadboard-breakout-for-analog-discovery/" TargetMode="External"/><Relationship Id="rId7" Type="http://schemas.openxmlformats.org/officeDocument/2006/relationships/hyperlink" Target="https://store.digilentinc.com/analog-discovery-signal-cable-assembly-flywires/" TargetMode="External"/><Relationship Id="rId2" Type="http://schemas.openxmlformats.org/officeDocument/2006/relationships/hyperlink" Target="https://store.digilentinc.com/project-box-jumbo-sized/" TargetMode="External"/><Relationship Id="rId1" Type="http://schemas.openxmlformats.org/officeDocument/2006/relationships/hyperlink" Target="https://store.digilentinc.com/solderless-breadboard-kit-size-large/" TargetMode="External"/><Relationship Id="rId6" Type="http://schemas.openxmlformats.org/officeDocument/2006/relationships/hyperlink" Target="https://store.digilentinc.com/30-pin-flywire-labels-for-the-analog-discovery-2/" TargetMode="External"/><Relationship Id="rId5" Type="http://schemas.openxmlformats.org/officeDocument/2006/relationships/hyperlink" Target="https://store.digilentinc.com/powerbricks-breadboardable-dual-output-usb-power-supplies/" TargetMode="External"/><Relationship Id="rId10" Type="http://schemas.openxmlformats.org/officeDocument/2006/relationships/drawing" Target="../drawings/drawing2.xml"/><Relationship Id="rId4" Type="http://schemas.openxmlformats.org/officeDocument/2006/relationships/hyperlink" Target="https://store.digilentinc.com/powerbricks-breadboardable-dual-output-usb-power-supplies/"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digikey.com/products/en/development-boards-kits-programmers/evaluation-boards-sensors/795?FV=fffc05f8&amp;k=2472&amp;pkeyword=2472" TargetMode="External"/><Relationship Id="rId13" Type="http://schemas.openxmlformats.org/officeDocument/2006/relationships/hyperlink" Target="https://www.digikey.com/product-detail/en/adafruit-industries-llc/1739/1528-1566-ND/5824413" TargetMode="External"/><Relationship Id="rId3" Type="http://schemas.openxmlformats.org/officeDocument/2006/relationships/hyperlink" Target="https://www.digikey.com/products/en/sensors-transducers/magnetic-sensors-position-proximity-speed-modules/552?FV=fffc05f8" TargetMode="External"/><Relationship Id="rId7" Type="http://schemas.openxmlformats.org/officeDocument/2006/relationships/hyperlink" Target="https://www.digikey.com/product-detail/en/adafruit-industries-llc/1407/1528-1445-ND/5761213" TargetMode="External"/><Relationship Id="rId12" Type="http://schemas.openxmlformats.org/officeDocument/2006/relationships/hyperlink" Target="https://www.digikey.com/product-detail/en/adafruit-industries-llc/2305/1528-1346-ND/5356831" TargetMode="External"/><Relationship Id="rId2" Type="http://schemas.openxmlformats.org/officeDocument/2006/relationships/hyperlink" Target="https://www.digikey.com/product-detail/en/adafruit-industries-llc/1733/1528-1328-ND/5356813" TargetMode="External"/><Relationship Id="rId1" Type="http://schemas.openxmlformats.org/officeDocument/2006/relationships/hyperlink" Target="https://www.digikey.com/product-detail/en/adafruit-industries-llc/171/1528-1121-ND/5353581" TargetMode="External"/><Relationship Id="rId6" Type="http://schemas.openxmlformats.org/officeDocument/2006/relationships/hyperlink" Target="https://www.digikey.com/product-detail/en/adafruit-industries-llc/2168/1528-2526-ND/8258463" TargetMode="External"/><Relationship Id="rId11" Type="http://schemas.openxmlformats.org/officeDocument/2006/relationships/hyperlink" Target="https://www.digikey.com/product-detail/en/adafruit-industries-llc/1210/1528-1069-ND/5022798" TargetMode="External"/><Relationship Id="rId5" Type="http://schemas.openxmlformats.org/officeDocument/2006/relationships/hyperlink" Target="https://www.digikey.com/product-detail/en/adafruit-industries-llc/1767/1528-2159-ND/7244945" TargetMode="External"/><Relationship Id="rId15" Type="http://schemas.openxmlformats.org/officeDocument/2006/relationships/printerSettings" Target="../printerSettings/printerSettings3.bin"/><Relationship Id="rId10" Type="http://schemas.openxmlformats.org/officeDocument/2006/relationships/hyperlink" Target="https://www.digikey.com/product-detail/en/adafruit-industries-llc/1083/1528-1014-ND/4990763" TargetMode="External"/><Relationship Id="rId4" Type="http://schemas.openxmlformats.org/officeDocument/2006/relationships/hyperlink" Target="https://www.digikey.com/product-detail/en/adafruit-industries-llc/1766/1528-2158-ND/7244944" TargetMode="External"/><Relationship Id="rId9" Type="http://schemas.openxmlformats.org/officeDocument/2006/relationships/hyperlink" Target="https://www.digikey.com/product-detail/en/adafruit-industries-llc/935/1528-1010-ND/4990759" TargetMode="External"/><Relationship Id="rId14" Type="http://schemas.openxmlformats.org/officeDocument/2006/relationships/hyperlink" Target="https://www.digikey.com/product-detail/en/adafruit-industries-llc/1063/1528-1013-ND/499076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dafruit.com/product/1201" TargetMode="External"/><Relationship Id="rId3" Type="http://schemas.openxmlformats.org/officeDocument/2006/relationships/hyperlink" Target="https://www.adafruit.com/product/1890" TargetMode="External"/><Relationship Id="rId7" Type="http://schemas.openxmlformats.org/officeDocument/2006/relationships/hyperlink" Target="https://www.adafruit.com/product/176" TargetMode="External"/><Relationship Id="rId12" Type="http://schemas.openxmlformats.org/officeDocument/2006/relationships/printerSettings" Target="../printerSettings/printerSettings4.bin"/><Relationship Id="rId2" Type="http://schemas.openxmlformats.org/officeDocument/2006/relationships/hyperlink" Target="https://www.adafruit.com/product/1785" TargetMode="External"/><Relationship Id="rId1" Type="http://schemas.openxmlformats.org/officeDocument/2006/relationships/hyperlink" Target="https://www.adafruit.com/product/3843" TargetMode="External"/><Relationship Id="rId6" Type="http://schemas.openxmlformats.org/officeDocument/2006/relationships/hyperlink" Target="https://www.adafruit.com/product/1207" TargetMode="External"/><Relationship Id="rId11" Type="http://schemas.openxmlformats.org/officeDocument/2006/relationships/hyperlink" Target="https://www.adafruit.com/product/2185" TargetMode="External"/><Relationship Id="rId5" Type="http://schemas.openxmlformats.org/officeDocument/2006/relationships/hyperlink" Target="https://www.adafruit.com/product/757" TargetMode="External"/><Relationship Id="rId10" Type="http://schemas.openxmlformats.org/officeDocument/2006/relationships/hyperlink" Target="https://www.adafruit.com/product/368" TargetMode="External"/><Relationship Id="rId4" Type="http://schemas.openxmlformats.org/officeDocument/2006/relationships/hyperlink" Target="https://www.adafruit.com/product/1070" TargetMode="External"/><Relationship Id="rId9" Type="http://schemas.openxmlformats.org/officeDocument/2006/relationships/hyperlink" Target="https://www.adafruit.com/product/15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digikey.com/product-detail/en/texas-instruments/SN74HC7032N/296-8368-5-ND/376838" TargetMode="External"/><Relationship Id="rId13" Type="http://schemas.openxmlformats.org/officeDocument/2006/relationships/hyperlink" Target="https://www.digikey.com/product-detail/en/texas-instruments/SN74HC74N/296-1602-5-ND/277248" TargetMode="External"/><Relationship Id="rId18" Type="http://schemas.openxmlformats.org/officeDocument/2006/relationships/hyperlink" Target="https://www.digikey.com/product-detail/en/texas-instruments/CD4007UBE/296-3501-5-ND/376600" TargetMode="External"/><Relationship Id="rId26" Type="http://schemas.openxmlformats.org/officeDocument/2006/relationships/hyperlink" Target="https://www.digikey.com/product-detail/en/on-semiconductor/LM393N/LM393NFS-ND/458695" TargetMode="External"/><Relationship Id="rId39" Type="http://schemas.openxmlformats.org/officeDocument/2006/relationships/hyperlink" Target="https://www.digikey.com/product-detail/en/microchip-technology/CL2N3-G/CL2N3-G-ND/4902353" TargetMode="External"/><Relationship Id="rId3" Type="http://schemas.openxmlformats.org/officeDocument/2006/relationships/hyperlink" Target="https://www.digikey.com/product-detail/en/omron-electronics-inc-emc-div/D3V-165-3A5/Z4897-ND/5236772" TargetMode="External"/><Relationship Id="rId21" Type="http://schemas.openxmlformats.org/officeDocument/2006/relationships/hyperlink" Target="https://www.digikey.com/product-detail/en/texas-instruments/SN74HC4851N/296-15741-5-ND/588739" TargetMode="External"/><Relationship Id="rId34" Type="http://schemas.openxmlformats.org/officeDocument/2006/relationships/hyperlink" Target="https://www.digikey.com/product-detail/en/texas-instruments/SN74HC08N/296-1570-5-ND/277216" TargetMode="External"/><Relationship Id="rId7" Type="http://schemas.openxmlformats.org/officeDocument/2006/relationships/hyperlink" Target="https://www.digikey.com/product-detail/en/texas-instruments/SN74HC86N/296-8375-5-ND/376842" TargetMode="External"/><Relationship Id="rId12" Type="http://schemas.openxmlformats.org/officeDocument/2006/relationships/hyperlink" Target="https://www.digikey.com/product-detail/en/texas-instruments/SN74HC163N/296-8246-5-ND/376948" TargetMode="External"/><Relationship Id="rId17" Type="http://schemas.openxmlformats.org/officeDocument/2006/relationships/hyperlink" Target="https://www.digikey.com/product-detail/en/texas-instruments/SN74LS145N/296-1641-5-ND/277287" TargetMode="External"/><Relationship Id="rId25" Type="http://schemas.openxmlformats.org/officeDocument/2006/relationships/hyperlink" Target="https://www.digikey.com/product-detail/en/on-semiconductor/TCA0372BDWR2G/TCA0372BDWR2GOSCT-ND/2122133" TargetMode="External"/><Relationship Id="rId33" Type="http://schemas.openxmlformats.org/officeDocument/2006/relationships/hyperlink" Target="https://www.digikey.com/product-detail/en/texas-instruments/SN74HC02N/296-1564-5-ND/277210" TargetMode="External"/><Relationship Id="rId38" Type="http://schemas.openxmlformats.org/officeDocument/2006/relationships/hyperlink" Target="https://www.digikey.com/product-detail/en/texas-instruments/LM334Z-LFT1/296-47179-1-ND/7792839" TargetMode="External"/><Relationship Id="rId2" Type="http://schemas.openxmlformats.org/officeDocument/2006/relationships/hyperlink" Target="https://www.digikey.com/product-detail/en/sunon-fans/MF60151V1-B00U-A99/259-1752-ND/6003454" TargetMode="External"/><Relationship Id="rId16" Type="http://schemas.openxmlformats.org/officeDocument/2006/relationships/hyperlink" Target="https://www.digikey.com/product-detail/en/texas-instruments/SN74HC138N/296-1575-5-ND/277221" TargetMode="External"/><Relationship Id="rId20" Type="http://schemas.openxmlformats.org/officeDocument/2006/relationships/hyperlink" Target="https://www.digikey.com/product-detail/en/texas-instruments/SN74HC595N/296-1600-5-ND/277246" TargetMode="External"/><Relationship Id="rId29" Type="http://schemas.openxmlformats.org/officeDocument/2006/relationships/hyperlink" Target="https://www.digikey.com/product-detail/en/linear-technology-analog-devices/LT1490ACN8-PBF/LT1490ACN8-PBF-ND/962519" TargetMode="External"/><Relationship Id="rId41" Type="http://schemas.openxmlformats.org/officeDocument/2006/relationships/printerSettings" Target="../printerSettings/printerSettings5.bin"/><Relationship Id="rId1" Type="http://schemas.openxmlformats.org/officeDocument/2006/relationships/hyperlink" Target="https://www.digikey.com/product-detail/en/tt-electronics-optek-technology/OPB732WZ/365-1692-ND/1637071" TargetMode="External"/><Relationship Id="rId6" Type="http://schemas.openxmlformats.org/officeDocument/2006/relationships/hyperlink" Target="https://www.digikey.com/product-detail/en/texas-instruments/SN74HC7001N/296-8364-5-ND/376841" TargetMode="External"/><Relationship Id="rId11" Type="http://schemas.openxmlformats.org/officeDocument/2006/relationships/hyperlink" Target="https://www.digikey.com/product-detail/en/texas-instruments/SN74HC14N/296-1577-5-ND/277223" TargetMode="External"/><Relationship Id="rId24" Type="http://schemas.openxmlformats.org/officeDocument/2006/relationships/hyperlink" Target="https://www.digikey.com/product-detail/en/texas-instruments/LF356N-NOPB/LF356N-NOPB-ND/6135" TargetMode="External"/><Relationship Id="rId32" Type="http://schemas.openxmlformats.org/officeDocument/2006/relationships/hyperlink" Target="https://www.digikey.com/product-detail/en/texas-instruments/SN74HC139N/296-8230-5-ND/376908" TargetMode="External"/><Relationship Id="rId37" Type="http://schemas.openxmlformats.org/officeDocument/2006/relationships/hyperlink" Target="https://www.digikey.com/product-detail/en/texas-instruments/MC34063AP/296-17766-5-ND/717432" TargetMode="External"/><Relationship Id="rId40" Type="http://schemas.openxmlformats.org/officeDocument/2006/relationships/hyperlink" Target="https://www.digikey.com/product-detail/en/ixys/IXCP10M45S/IXCP10M45S-ND/416792" TargetMode="External"/><Relationship Id="rId5" Type="http://schemas.openxmlformats.org/officeDocument/2006/relationships/hyperlink" Target="https://www.digikey.com/product-detail/en/texas-instruments/SN74HC7002N/296-8366-5-ND/376840" TargetMode="External"/><Relationship Id="rId15" Type="http://schemas.openxmlformats.org/officeDocument/2006/relationships/hyperlink" Target="https://www.digikey.com/product-detail/en/texas-instruments/SN74HC148N/296-8233-5-ND/376979" TargetMode="External"/><Relationship Id="rId23" Type="http://schemas.openxmlformats.org/officeDocument/2006/relationships/hyperlink" Target="https://www.digikey.com/product-detail/en/texas-instruments/LM2917N-NOPB/LM2917N-NOPB-ND/6161" TargetMode="External"/><Relationship Id="rId28" Type="http://schemas.openxmlformats.org/officeDocument/2006/relationships/hyperlink" Target="https://www.digikey.com/product-detail/en/linear-technology-analog-devices/LT1167CN8-PBF/LT1167CN8-PBF-ND/890738" TargetMode="External"/><Relationship Id="rId36" Type="http://schemas.openxmlformats.org/officeDocument/2006/relationships/hyperlink" Target="https://www.digikey.com/product-detail/en/texas-instruments/LM331N-NOPB/LM331N-NOPB-ND/6213" TargetMode="External"/><Relationship Id="rId10" Type="http://schemas.openxmlformats.org/officeDocument/2006/relationships/hyperlink" Target="https://www.digikey.com/product-detail/en/texas-instruments/SN74HC10N/296-8214-5-ND/376902" TargetMode="External"/><Relationship Id="rId19" Type="http://schemas.openxmlformats.org/officeDocument/2006/relationships/hyperlink" Target="https://www.digikey.com/product-detail/en/renesas-electronics-america-inc/ICM7555IPAZ/ICM7555IPAZ-ND/821488" TargetMode="External"/><Relationship Id="rId31" Type="http://schemas.openxmlformats.org/officeDocument/2006/relationships/hyperlink" Target="https://www.digikey.com/product-detail/en/texas-instruments/SN74HC32N/296-1589-5-ND/277235" TargetMode="External"/><Relationship Id="rId4" Type="http://schemas.openxmlformats.org/officeDocument/2006/relationships/hyperlink" Target="https://www.digikey.com/product-detail/en/bourns-inc/EAW0J-B24-AE0128L/EAW0J-B24-AE0128L-ND/3534246" TargetMode="External"/><Relationship Id="rId9" Type="http://schemas.openxmlformats.org/officeDocument/2006/relationships/hyperlink" Target="https://www.digikey.com/product-detail/en/texas-instruments/SN74HC00N/296-1563-5-ND/277209" TargetMode="External"/><Relationship Id="rId14" Type="http://schemas.openxmlformats.org/officeDocument/2006/relationships/hyperlink" Target="https://www.digikey.com/product-detail/en/texas-instruments/SN74HC112N/296-12121-5-ND/306922" TargetMode="External"/><Relationship Id="rId22" Type="http://schemas.openxmlformats.org/officeDocument/2006/relationships/hyperlink" Target="https://www.digikey.com/product-detail/en/texas-instruments/CD4048BE/296-2054-5-ND/67299" TargetMode="External"/><Relationship Id="rId27" Type="http://schemas.openxmlformats.org/officeDocument/2006/relationships/hyperlink" Target="https://www.digikey.com/product-detail/en/microchip-technology/MCP6002-I-P/MCP6002-I-P-ND/500875" TargetMode="External"/><Relationship Id="rId30" Type="http://schemas.openxmlformats.org/officeDocument/2006/relationships/hyperlink" Target="https://www.digikey.com/product-detail/en/stmicroelectronics/ULN2803A/497-2356-5-ND/599591" TargetMode="External"/><Relationship Id="rId35" Type="http://schemas.openxmlformats.org/officeDocument/2006/relationships/hyperlink" Target="https://www.digikey.com/product-detail/en/nexperia-usa-inc/74HC7014D118/1727-6342-1-ND/276285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amazon.com/Elegoo-EL-CB-001-ATmega328P-ATMEGA16U2-Arduino/dp/B01EWOE0UU/ref=pd_lpo_vtph_147_tr_t_2?_encoding=UTF8&amp;psc=1&amp;refRID=X307MCYFEV545Z5AKWG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0" sqref="F10"/>
    </sheetView>
  </sheetViews>
  <sheetFormatPr defaultRowHeight="14.4" x14ac:dyDescent="0.3"/>
  <cols>
    <col min="1" max="1" width="34" bestFit="1" customWidth="1"/>
    <col min="2" max="2" width="75" customWidth="1"/>
    <col min="3" max="3" width="11.88671875" bestFit="1" customWidth="1"/>
    <col min="4" max="4" width="7.5546875" bestFit="1" customWidth="1"/>
    <col min="5" max="5" width="5.109375" customWidth="1"/>
    <col min="6" max="6" width="9.77734375" customWidth="1"/>
  </cols>
  <sheetData>
    <row r="1" spans="1:6" ht="28.8" x14ac:dyDescent="0.3">
      <c r="C1" s="17" t="s">
        <v>205</v>
      </c>
      <c r="D1" s="17" t="s">
        <v>206</v>
      </c>
      <c r="E1" s="2" t="s">
        <v>207</v>
      </c>
      <c r="F1" s="17" t="s">
        <v>208</v>
      </c>
    </row>
    <row r="2" spans="1:6" x14ac:dyDescent="0.3">
      <c r="A2" t="s">
        <v>209</v>
      </c>
      <c r="B2" s="13" t="s">
        <v>210</v>
      </c>
      <c r="C2" s="2" t="s">
        <v>211</v>
      </c>
      <c r="D2" s="18">
        <v>179</v>
      </c>
      <c r="E2" s="2">
        <v>20</v>
      </c>
      <c r="F2" s="5">
        <f t="shared" ref="F2:F5" si="0">D2*E2</f>
        <v>3580</v>
      </c>
    </row>
    <row r="3" spans="1:6" x14ac:dyDescent="0.3">
      <c r="A3" t="s">
        <v>212</v>
      </c>
      <c r="B3" s="13" t="s">
        <v>213</v>
      </c>
      <c r="C3" s="2" t="s">
        <v>214</v>
      </c>
      <c r="D3" s="18">
        <v>14.99</v>
      </c>
      <c r="E3" s="2">
        <v>20</v>
      </c>
      <c r="F3" s="5">
        <f t="shared" si="0"/>
        <v>299.8</v>
      </c>
    </row>
    <row r="4" spans="1:6" x14ac:dyDescent="0.3">
      <c r="A4" t="s">
        <v>215</v>
      </c>
      <c r="B4" s="13" t="s">
        <v>216</v>
      </c>
      <c r="C4" s="2" t="s">
        <v>217</v>
      </c>
      <c r="D4" s="19">
        <v>19.989999999999998</v>
      </c>
      <c r="E4" s="2">
        <v>20</v>
      </c>
      <c r="F4" s="5">
        <f t="shared" si="0"/>
        <v>399.79999999999995</v>
      </c>
    </row>
    <row r="5" spans="1:6" x14ac:dyDescent="0.3">
      <c r="A5" t="s">
        <v>218</v>
      </c>
      <c r="B5" s="13" t="s">
        <v>219</v>
      </c>
      <c r="C5" s="2" t="s">
        <v>220</v>
      </c>
      <c r="D5" s="4">
        <v>55</v>
      </c>
      <c r="E5" s="2">
        <v>20</v>
      </c>
      <c r="F5" s="5">
        <f t="shared" si="0"/>
        <v>1100</v>
      </c>
    </row>
    <row r="7" spans="1:6" x14ac:dyDescent="0.3">
      <c r="C7" t="s">
        <v>221</v>
      </c>
    </row>
    <row r="8" spans="1:6" x14ac:dyDescent="0.3">
      <c r="A8" t="s">
        <v>222</v>
      </c>
      <c r="B8" s="13" t="s">
        <v>223</v>
      </c>
      <c r="C8" s="2" t="s">
        <v>224</v>
      </c>
      <c r="D8" s="4">
        <v>13.9</v>
      </c>
      <c r="E8" s="2">
        <v>20</v>
      </c>
      <c r="F8" s="5">
        <f t="shared" ref="F8" si="1">D8*E8</f>
        <v>278</v>
      </c>
    </row>
    <row r="10" spans="1:6" x14ac:dyDescent="0.3">
      <c r="F10" s="6">
        <f>SUM(F2:F9)</f>
        <v>5657.6</v>
      </c>
    </row>
    <row r="15" spans="1:6" x14ac:dyDescent="0.3">
      <c r="B15" s="13"/>
      <c r="D15" s="4"/>
      <c r="E15" s="2"/>
      <c r="F15" s="5"/>
    </row>
    <row r="16" spans="1:6" x14ac:dyDescent="0.3">
      <c r="D16" s="4"/>
      <c r="E16" s="2"/>
      <c r="F16" s="5"/>
    </row>
    <row r="17" spans="4:6" x14ac:dyDescent="0.3">
      <c r="D17" s="4"/>
      <c r="E17" s="2"/>
      <c r="F17" s="5"/>
    </row>
    <row r="18" spans="4:6" x14ac:dyDescent="0.3">
      <c r="D18" s="4"/>
      <c r="E18" s="2"/>
      <c r="F18" s="5"/>
    </row>
    <row r="19" spans="4:6" x14ac:dyDescent="0.3">
      <c r="F19" s="8"/>
    </row>
  </sheetData>
  <hyperlinks>
    <hyperlink ref="B2" r:id="rId1"/>
    <hyperlink ref="B3" r:id="rId2"/>
    <hyperlink ref="B4" r:id="rId3"/>
    <hyperlink ref="B8" r:id="rId4"/>
    <hyperlink ref="B5" r:id="rId5"/>
  </hyperlinks>
  <pageMargins left="0.7" right="0.7" top="0.75" bottom="0.75" header="0.3" footer="0.3"/>
  <pageSetup orientation="landscape" horizontalDpi="4294967293" verticalDpi="4294967293"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F10" sqref="F10"/>
    </sheetView>
  </sheetViews>
  <sheetFormatPr defaultRowHeight="14.4" x14ac:dyDescent="0.3"/>
  <cols>
    <col min="1" max="1" width="54.6640625" customWidth="1"/>
    <col min="2" max="2" width="58.77734375" bestFit="1" customWidth="1"/>
    <col min="3" max="3" width="10.44140625" style="2" customWidth="1"/>
    <col min="4" max="4" width="9.21875" style="4" customWidth="1"/>
    <col min="5" max="5" width="8" style="2" bestFit="1" customWidth="1"/>
    <col min="6" max="6" width="9.88671875" customWidth="1"/>
  </cols>
  <sheetData>
    <row r="1" spans="1:6" ht="28.8" x14ac:dyDescent="0.3">
      <c r="A1" s="2" t="s">
        <v>0</v>
      </c>
      <c r="B1" s="2"/>
      <c r="C1" s="1" t="s">
        <v>205</v>
      </c>
      <c r="D1" s="3" t="s">
        <v>3</v>
      </c>
      <c r="E1" s="2" t="s">
        <v>1</v>
      </c>
      <c r="F1" s="1" t="s">
        <v>2</v>
      </c>
    </row>
    <row r="2" spans="1:6" x14ac:dyDescent="0.3">
      <c r="A2" t="s">
        <v>225</v>
      </c>
      <c r="B2" s="13" t="s">
        <v>226</v>
      </c>
      <c r="C2" s="2" t="s">
        <v>227</v>
      </c>
      <c r="D2" s="20">
        <v>18.75</v>
      </c>
      <c r="E2" s="2">
        <v>20</v>
      </c>
      <c r="F2" s="5">
        <f t="shared" ref="F2:F9" si="0">D2*E2</f>
        <v>375</v>
      </c>
    </row>
    <row r="3" spans="1:6" x14ac:dyDescent="0.3">
      <c r="A3" t="s">
        <v>228</v>
      </c>
      <c r="B3" s="13" t="s">
        <v>229</v>
      </c>
      <c r="C3" s="2" t="s">
        <v>230</v>
      </c>
      <c r="D3" s="4">
        <v>5.99</v>
      </c>
      <c r="E3" s="2">
        <v>30</v>
      </c>
      <c r="F3" s="5">
        <f>D3*E3</f>
        <v>179.70000000000002</v>
      </c>
    </row>
    <row r="4" spans="1:6" x14ac:dyDescent="0.3">
      <c r="A4" t="s">
        <v>231</v>
      </c>
      <c r="B4" s="13" t="s">
        <v>232</v>
      </c>
      <c r="C4" s="2" t="s">
        <v>233</v>
      </c>
      <c r="D4" s="20">
        <v>7.5</v>
      </c>
      <c r="E4" s="2">
        <v>20</v>
      </c>
      <c r="F4" s="5">
        <f t="shared" si="0"/>
        <v>150</v>
      </c>
    </row>
    <row r="5" spans="1:6" x14ac:dyDescent="0.3">
      <c r="A5" t="s">
        <v>234</v>
      </c>
      <c r="B5" s="13" t="s">
        <v>235</v>
      </c>
      <c r="C5" s="2" t="s">
        <v>236</v>
      </c>
      <c r="D5" s="20">
        <v>11.24</v>
      </c>
      <c r="E5" s="2">
        <v>20</v>
      </c>
      <c r="F5" s="5">
        <f t="shared" si="0"/>
        <v>224.8</v>
      </c>
    </row>
    <row r="6" spans="1:6" x14ac:dyDescent="0.3">
      <c r="A6" t="s">
        <v>237</v>
      </c>
      <c r="B6" s="13" t="s">
        <v>238</v>
      </c>
      <c r="C6" s="2" t="s">
        <v>239</v>
      </c>
      <c r="D6" s="4">
        <v>13.99</v>
      </c>
      <c r="E6" s="2">
        <v>5</v>
      </c>
      <c r="F6" s="5">
        <f t="shared" si="0"/>
        <v>69.95</v>
      </c>
    </row>
    <row r="7" spans="1:6" x14ac:dyDescent="0.3">
      <c r="A7" t="s">
        <v>240</v>
      </c>
      <c r="B7" s="13" t="s">
        <v>238</v>
      </c>
      <c r="C7" s="2" t="s">
        <v>241</v>
      </c>
      <c r="D7" s="4">
        <v>13.99</v>
      </c>
      <c r="E7" s="2">
        <v>20</v>
      </c>
      <c r="F7" s="5">
        <f t="shared" si="0"/>
        <v>279.8</v>
      </c>
    </row>
    <row r="8" spans="1:6" x14ac:dyDescent="0.3">
      <c r="A8" t="s">
        <v>242</v>
      </c>
      <c r="B8" s="13" t="s">
        <v>243</v>
      </c>
      <c r="C8" s="2" t="s">
        <v>244</v>
      </c>
      <c r="D8" s="4">
        <v>1.99</v>
      </c>
      <c r="E8" s="2">
        <v>25</v>
      </c>
      <c r="F8" s="5">
        <f t="shared" si="0"/>
        <v>49.75</v>
      </c>
    </row>
    <row r="9" spans="1:6" x14ac:dyDescent="0.3">
      <c r="A9" t="s">
        <v>245</v>
      </c>
      <c r="B9" s="13" t="s">
        <v>246</v>
      </c>
      <c r="C9" s="2" t="s">
        <v>247</v>
      </c>
      <c r="D9" s="20">
        <v>7.49</v>
      </c>
      <c r="E9" s="2">
        <v>10</v>
      </c>
      <c r="F9" s="5">
        <f t="shared" si="0"/>
        <v>74.900000000000006</v>
      </c>
    </row>
    <row r="10" spans="1:6" x14ac:dyDescent="0.3">
      <c r="B10" s="14"/>
      <c r="F10" s="6">
        <f>SUM(F2:F9)</f>
        <v>1403.9</v>
      </c>
    </row>
    <row r="12" spans="1:6" x14ac:dyDescent="0.3">
      <c r="F12" s="5"/>
    </row>
    <row r="13" spans="1:6" x14ac:dyDescent="0.3">
      <c r="F13" s="5"/>
    </row>
    <row r="14" spans="1:6" x14ac:dyDescent="0.3">
      <c r="B14" s="7"/>
      <c r="F14" s="5"/>
    </row>
    <row r="15" spans="1:6" x14ac:dyDescent="0.3">
      <c r="F15" s="5"/>
    </row>
    <row r="16" spans="1:6" x14ac:dyDescent="0.3">
      <c r="B16" s="7"/>
      <c r="F16" s="5"/>
    </row>
    <row r="17" spans="2:6" x14ac:dyDescent="0.3">
      <c r="B17" s="7"/>
      <c r="F17" s="5"/>
    </row>
    <row r="18" spans="2:6" x14ac:dyDescent="0.3">
      <c r="B18" s="7"/>
      <c r="F18" s="5"/>
    </row>
    <row r="19" spans="2:6" x14ac:dyDescent="0.3">
      <c r="B19" s="7"/>
      <c r="F19" s="5"/>
    </row>
    <row r="20" spans="2:6" x14ac:dyDescent="0.3">
      <c r="B20" s="7"/>
      <c r="F20" s="5"/>
    </row>
    <row r="21" spans="2:6" x14ac:dyDescent="0.3">
      <c r="B21" s="7"/>
      <c r="F21" s="5"/>
    </row>
    <row r="22" spans="2:6" x14ac:dyDescent="0.3">
      <c r="B22" s="7"/>
      <c r="F22" s="5"/>
    </row>
    <row r="23" spans="2:6" x14ac:dyDescent="0.3">
      <c r="B23" s="7"/>
      <c r="F23" s="5"/>
    </row>
    <row r="24" spans="2:6" x14ac:dyDescent="0.3">
      <c r="B24" s="7"/>
      <c r="F24" s="5"/>
    </row>
    <row r="25" spans="2:6" x14ac:dyDescent="0.3">
      <c r="B25" s="7"/>
      <c r="F25" s="5"/>
    </row>
    <row r="26" spans="2:6" x14ac:dyDescent="0.3">
      <c r="B26" s="7"/>
      <c r="F26" s="5"/>
    </row>
    <row r="27" spans="2:6" x14ac:dyDescent="0.3">
      <c r="B27" s="7"/>
      <c r="F27" s="5"/>
    </row>
    <row r="28" spans="2:6" x14ac:dyDescent="0.3">
      <c r="B28" s="7"/>
      <c r="F28" s="5"/>
    </row>
    <row r="29" spans="2:6" x14ac:dyDescent="0.3">
      <c r="B29" s="7"/>
      <c r="F29" s="5"/>
    </row>
    <row r="30" spans="2:6" x14ac:dyDescent="0.3">
      <c r="B30" s="7"/>
      <c r="F30" s="5"/>
    </row>
    <row r="31" spans="2:6" x14ac:dyDescent="0.3">
      <c r="B31" s="7"/>
      <c r="F31" s="5"/>
    </row>
    <row r="33" spans="2:6" x14ac:dyDescent="0.3">
      <c r="F33" s="8"/>
    </row>
    <row r="34" spans="2:6" x14ac:dyDescent="0.3">
      <c r="B34" s="7"/>
      <c r="F34" s="5"/>
    </row>
    <row r="35" spans="2:6" x14ac:dyDescent="0.3">
      <c r="B35" s="7"/>
      <c r="F35" s="5"/>
    </row>
    <row r="36" spans="2:6" x14ac:dyDescent="0.3">
      <c r="F36" s="8"/>
    </row>
  </sheetData>
  <hyperlinks>
    <hyperlink ref="B2" r:id="rId1"/>
    <hyperlink ref="B4" r:id="rId2"/>
    <hyperlink ref="B5" r:id="rId3"/>
    <hyperlink ref="B6" r:id="rId4"/>
    <hyperlink ref="B7" r:id="rId5"/>
    <hyperlink ref="B8" r:id="rId6"/>
    <hyperlink ref="B9" r:id="rId7"/>
    <hyperlink ref="B3" r:id="rId8"/>
  </hyperlinks>
  <pageMargins left="0.7" right="0.7" top="0.75" bottom="0.75" header="0.3" footer="0.3"/>
  <pageSetup orientation="portrait" horizontalDpi="4294967293" verticalDpi="4294967293"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7" zoomScaleNormal="100" workbookViewId="0">
      <selection activeCell="B11" sqref="B11"/>
    </sheetView>
  </sheetViews>
  <sheetFormatPr defaultRowHeight="14.4" x14ac:dyDescent="0.3"/>
  <cols>
    <col min="1" max="1" width="53.5546875" customWidth="1"/>
    <col min="2" max="2" width="94.21875" bestFit="1" customWidth="1"/>
    <col min="3" max="3" width="13.6640625" style="2" customWidth="1"/>
    <col min="4" max="4" width="9.88671875" style="4" customWidth="1"/>
    <col min="5" max="5" width="9.6640625" style="2" customWidth="1"/>
    <col min="6" max="6" width="11.44140625" customWidth="1"/>
  </cols>
  <sheetData>
    <row r="1" spans="1:6" ht="28.8" x14ac:dyDescent="0.3">
      <c r="A1" s="2" t="s">
        <v>0</v>
      </c>
      <c r="B1" s="2"/>
      <c r="C1" s="1" t="s">
        <v>41</v>
      </c>
      <c r="D1" s="3" t="s">
        <v>3</v>
      </c>
      <c r="E1" s="2" t="s">
        <v>1</v>
      </c>
      <c r="F1" s="1" t="s">
        <v>2</v>
      </c>
    </row>
    <row r="2" spans="1:6" x14ac:dyDescent="0.3">
      <c r="A2" t="s">
        <v>5</v>
      </c>
      <c r="B2" s="13" t="s">
        <v>4</v>
      </c>
      <c r="C2" s="2" t="s">
        <v>6</v>
      </c>
      <c r="D2" s="4">
        <v>9.9499999999999993</v>
      </c>
      <c r="E2" s="2">
        <v>2</v>
      </c>
      <c r="F2" s="5">
        <f t="shared" ref="F2:F17" si="0">D2*E2</f>
        <v>19.899999999999999</v>
      </c>
    </row>
    <row r="3" spans="1:6" x14ac:dyDescent="0.3">
      <c r="A3" t="s">
        <v>10</v>
      </c>
      <c r="B3" s="13" t="s">
        <v>9</v>
      </c>
      <c r="C3" s="2" t="s">
        <v>8</v>
      </c>
      <c r="D3" s="4">
        <v>39.950000000000003</v>
      </c>
      <c r="E3" s="2">
        <v>7</v>
      </c>
      <c r="F3" s="5">
        <f t="shared" si="0"/>
        <v>279.65000000000003</v>
      </c>
    </row>
    <row r="4" spans="1:6" x14ac:dyDescent="0.3">
      <c r="A4" t="s">
        <v>19</v>
      </c>
      <c r="B4" s="13" t="s">
        <v>18</v>
      </c>
      <c r="C4" s="2" t="s">
        <v>17</v>
      </c>
      <c r="D4" s="4">
        <v>0.95</v>
      </c>
      <c r="E4" s="2">
        <v>5</v>
      </c>
      <c r="F4" s="5">
        <f t="shared" si="0"/>
        <v>4.75</v>
      </c>
    </row>
    <row r="5" spans="1:6" x14ac:dyDescent="0.3">
      <c r="A5" t="s">
        <v>22</v>
      </c>
      <c r="B5" s="13" t="s">
        <v>21</v>
      </c>
      <c r="C5" s="2" t="s">
        <v>20</v>
      </c>
      <c r="D5" s="4">
        <v>0.95</v>
      </c>
      <c r="E5" s="2">
        <v>5</v>
      </c>
      <c r="F5" s="5">
        <f t="shared" si="0"/>
        <v>4.75</v>
      </c>
    </row>
    <row r="6" spans="1:6" x14ac:dyDescent="0.3">
      <c r="A6" t="s">
        <v>23</v>
      </c>
      <c r="B6" s="13" t="s">
        <v>24</v>
      </c>
      <c r="C6" s="2" t="s">
        <v>25</v>
      </c>
      <c r="D6" s="4">
        <v>0.95</v>
      </c>
      <c r="E6" s="2">
        <v>5</v>
      </c>
      <c r="F6" s="5">
        <f t="shared" si="0"/>
        <v>4.75</v>
      </c>
    </row>
    <row r="7" spans="1:6" x14ac:dyDescent="0.3">
      <c r="A7" t="s">
        <v>16</v>
      </c>
      <c r="B7" s="13" t="s">
        <v>15</v>
      </c>
      <c r="C7" s="2" t="s">
        <v>14</v>
      </c>
      <c r="D7" s="4">
        <v>44.95</v>
      </c>
      <c r="E7" s="2">
        <v>1</v>
      </c>
      <c r="F7" s="5">
        <f t="shared" si="0"/>
        <v>44.95</v>
      </c>
    </row>
    <row r="8" spans="1:6" x14ac:dyDescent="0.3">
      <c r="A8" t="s">
        <v>13</v>
      </c>
      <c r="B8" s="13" t="s">
        <v>12</v>
      </c>
      <c r="C8" s="2" t="s">
        <v>11</v>
      </c>
      <c r="D8" s="4">
        <v>3.95</v>
      </c>
      <c r="E8" s="2">
        <v>4</v>
      </c>
      <c r="F8" s="5">
        <f t="shared" si="0"/>
        <v>15.8</v>
      </c>
    </row>
    <row r="9" spans="1:6" x14ac:dyDescent="0.3">
      <c r="A9" t="s">
        <v>30</v>
      </c>
      <c r="B9" s="13" t="s">
        <v>31</v>
      </c>
      <c r="C9" s="2" t="s">
        <v>26</v>
      </c>
      <c r="D9" s="4">
        <v>6.5</v>
      </c>
      <c r="E9" s="2">
        <v>5</v>
      </c>
      <c r="F9" s="5">
        <f t="shared" si="0"/>
        <v>32.5</v>
      </c>
    </row>
    <row r="10" spans="1:6" x14ac:dyDescent="0.3">
      <c r="A10" t="s">
        <v>32</v>
      </c>
      <c r="B10" s="13" t="s">
        <v>33</v>
      </c>
      <c r="C10" s="2" t="s">
        <v>34</v>
      </c>
      <c r="D10" s="4">
        <v>6.95</v>
      </c>
      <c r="E10" s="2">
        <v>2</v>
      </c>
      <c r="F10" s="5">
        <f t="shared" si="0"/>
        <v>13.9</v>
      </c>
    </row>
    <row r="11" spans="1:6" x14ac:dyDescent="0.3">
      <c r="A11" t="s">
        <v>37</v>
      </c>
      <c r="B11" s="13" t="s">
        <v>36</v>
      </c>
      <c r="C11" s="2" t="s">
        <v>35</v>
      </c>
      <c r="D11" s="4">
        <v>0.95</v>
      </c>
      <c r="E11" s="2">
        <v>2</v>
      </c>
      <c r="F11" s="5">
        <f t="shared" si="0"/>
        <v>1.9</v>
      </c>
    </row>
    <row r="12" spans="1:6" x14ac:dyDescent="0.3">
      <c r="A12" t="s">
        <v>38</v>
      </c>
      <c r="B12" s="13" t="s">
        <v>39</v>
      </c>
      <c r="C12" s="2" t="s">
        <v>40</v>
      </c>
      <c r="D12" s="4">
        <v>14.95</v>
      </c>
      <c r="E12" s="2">
        <v>5</v>
      </c>
      <c r="F12" s="5">
        <f t="shared" si="0"/>
        <v>74.75</v>
      </c>
    </row>
    <row r="13" spans="1:6" x14ac:dyDescent="0.3">
      <c r="A13" t="s">
        <v>43</v>
      </c>
      <c r="B13" s="13" t="s">
        <v>44</v>
      </c>
      <c r="C13" s="2" t="s">
        <v>45</v>
      </c>
      <c r="D13" s="4">
        <v>7.95</v>
      </c>
      <c r="E13" s="2">
        <v>5</v>
      </c>
      <c r="F13" s="5">
        <f t="shared" si="0"/>
        <v>39.75</v>
      </c>
    </row>
    <row r="14" spans="1:6" x14ac:dyDescent="0.3">
      <c r="A14" t="s">
        <v>65</v>
      </c>
      <c r="B14" s="13" t="s">
        <v>52</v>
      </c>
      <c r="C14" s="9" t="s">
        <v>53</v>
      </c>
      <c r="D14" s="4">
        <v>34.950000000000003</v>
      </c>
      <c r="E14" s="2">
        <v>1</v>
      </c>
      <c r="F14" s="5">
        <f t="shared" si="0"/>
        <v>34.950000000000003</v>
      </c>
    </row>
    <row r="15" spans="1:6" x14ac:dyDescent="0.3">
      <c r="A15" t="s">
        <v>130</v>
      </c>
      <c r="B15" s="13" t="s">
        <v>131</v>
      </c>
      <c r="C15" s="2" t="s">
        <v>132</v>
      </c>
      <c r="D15" s="4">
        <v>9.9499999999999993</v>
      </c>
      <c r="E15" s="2">
        <v>4</v>
      </c>
      <c r="F15" s="5">
        <f t="shared" si="0"/>
        <v>39.799999999999997</v>
      </c>
    </row>
    <row r="16" spans="1:6" x14ac:dyDescent="0.3">
      <c r="A16" t="s">
        <v>133</v>
      </c>
      <c r="B16" s="13" t="s">
        <v>134</v>
      </c>
      <c r="C16" s="2" t="s">
        <v>135</v>
      </c>
      <c r="D16" s="4">
        <v>4.95</v>
      </c>
      <c r="E16" s="2">
        <v>4</v>
      </c>
      <c r="F16" s="5">
        <f t="shared" si="0"/>
        <v>19.8</v>
      </c>
    </row>
    <row r="17" spans="1:6" x14ac:dyDescent="0.3">
      <c r="A17" t="s">
        <v>173</v>
      </c>
      <c r="B17" s="13" t="s">
        <v>174</v>
      </c>
      <c r="C17" s="2" t="s">
        <v>175</v>
      </c>
      <c r="D17" s="4">
        <v>4.95</v>
      </c>
      <c r="E17" s="2">
        <v>2</v>
      </c>
      <c r="F17" s="5">
        <f t="shared" si="0"/>
        <v>9.9</v>
      </c>
    </row>
    <row r="18" spans="1:6" x14ac:dyDescent="0.3">
      <c r="B18" s="14"/>
      <c r="F18" s="6">
        <f>SUM(F2:F17)</f>
        <v>641.79999999999984</v>
      </c>
    </row>
    <row r="19" spans="1:6" x14ac:dyDescent="0.3">
      <c r="F19" s="8"/>
    </row>
  </sheetData>
  <hyperlinks>
    <hyperlink ref="B3" r:id="rId1"/>
    <hyperlink ref="B7" r:id="rId2"/>
    <hyperlink ref="B8" r:id="rId3"/>
    <hyperlink ref="B4" r:id="rId4"/>
    <hyperlink ref="B6" r:id="rId5"/>
    <hyperlink ref="B9" r:id="rId6"/>
    <hyperlink ref="B2" r:id="rId7"/>
    <hyperlink ref="B14" r:id="rId8"/>
    <hyperlink ref="B16" r:id="rId9"/>
    <hyperlink ref="B15" r:id="rId10"/>
    <hyperlink ref="B17" r:id="rId11"/>
    <hyperlink ref="B13" r:id="rId12"/>
    <hyperlink ref="B11" r:id="rId13"/>
    <hyperlink ref="B10" r:id="rId14"/>
  </hyperlinks>
  <pageMargins left="0.7" right="0.7" top="0.75" bottom="0.75" header="0.3" footer="0.3"/>
  <pageSetup orientation="portrait" horizontalDpi="4294967293" verticalDpi="4294967293"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zoomScale="83" zoomScaleNormal="83" workbookViewId="0">
      <selection activeCell="B8" sqref="B8"/>
    </sheetView>
  </sheetViews>
  <sheetFormatPr defaultRowHeight="14.4" x14ac:dyDescent="0.3"/>
  <cols>
    <col min="1" max="1" width="55.33203125" customWidth="1"/>
    <col min="2" max="2" width="35.109375" style="14" customWidth="1"/>
    <col min="3" max="3" width="8.5546875" style="2" customWidth="1"/>
    <col min="4" max="4" width="9" style="4" bestFit="1" customWidth="1"/>
    <col min="5" max="5" width="8.109375" style="2" bestFit="1" customWidth="1"/>
    <col min="6" max="6" width="7.77734375" customWidth="1"/>
  </cols>
  <sheetData>
    <row r="1" spans="1:6" ht="28.8" x14ac:dyDescent="0.3">
      <c r="A1" s="2" t="s">
        <v>0</v>
      </c>
      <c r="B1" s="12"/>
      <c r="C1" s="1" t="s">
        <v>66</v>
      </c>
      <c r="D1" s="3" t="s">
        <v>3</v>
      </c>
      <c r="E1" s="2" t="s">
        <v>1</v>
      </c>
      <c r="F1" s="1" t="s">
        <v>2</v>
      </c>
    </row>
    <row r="2" spans="1:6" x14ac:dyDescent="0.3">
      <c r="A2" t="s">
        <v>47</v>
      </c>
      <c r="B2" s="13" t="s">
        <v>46</v>
      </c>
      <c r="C2" s="2">
        <v>3843</v>
      </c>
      <c r="D2" s="4">
        <v>0.68</v>
      </c>
      <c r="E2" s="2">
        <v>10</v>
      </c>
      <c r="F2" s="6">
        <f t="shared" ref="F2:F12" si="0">D2*E2</f>
        <v>6.8000000000000007</v>
      </c>
    </row>
    <row r="3" spans="1:6" x14ac:dyDescent="0.3">
      <c r="A3" t="s">
        <v>49</v>
      </c>
      <c r="B3" s="13" t="s">
        <v>48</v>
      </c>
      <c r="C3" s="2">
        <v>1785</v>
      </c>
      <c r="D3" s="4">
        <v>14.95</v>
      </c>
      <c r="E3" s="2">
        <v>1</v>
      </c>
      <c r="F3" s="8">
        <f t="shared" si="0"/>
        <v>14.95</v>
      </c>
    </row>
    <row r="4" spans="1:6" x14ac:dyDescent="0.3">
      <c r="A4" t="s">
        <v>50</v>
      </c>
      <c r="B4" s="13" t="s">
        <v>51</v>
      </c>
      <c r="C4" s="2">
        <v>1890</v>
      </c>
      <c r="D4" s="4">
        <v>1.95</v>
      </c>
      <c r="E4" s="2">
        <v>3</v>
      </c>
      <c r="F4" s="8">
        <f t="shared" si="0"/>
        <v>5.85</v>
      </c>
    </row>
    <row r="5" spans="1:6" x14ac:dyDescent="0.3">
      <c r="A5" t="s">
        <v>64</v>
      </c>
      <c r="B5" s="13" t="s">
        <v>63</v>
      </c>
      <c r="C5" s="2">
        <v>1070</v>
      </c>
      <c r="D5" s="4">
        <v>7.95</v>
      </c>
      <c r="E5" s="2">
        <v>4</v>
      </c>
      <c r="F5" s="8">
        <f t="shared" si="0"/>
        <v>31.8</v>
      </c>
    </row>
    <row r="6" spans="1:6" x14ac:dyDescent="0.3">
      <c r="A6" t="s">
        <v>177</v>
      </c>
      <c r="B6" s="13" t="s">
        <v>176</v>
      </c>
      <c r="C6" s="2">
        <v>757</v>
      </c>
      <c r="D6" s="4">
        <v>3.56</v>
      </c>
      <c r="E6" s="2">
        <v>10</v>
      </c>
      <c r="F6" s="8">
        <f t="shared" si="0"/>
        <v>35.6</v>
      </c>
    </row>
    <row r="7" spans="1:6" x14ac:dyDescent="0.3">
      <c r="A7" t="s">
        <v>142</v>
      </c>
      <c r="B7" s="13" t="s">
        <v>178</v>
      </c>
      <c r="C7" s="2">
        <v>1207</v>
      </c>
      <c r="D7" s="10">
        <v>3.56</v>
      </c>
      <c r="E7" s="2">
        <v>10</v>
      </c>
      <c r="F7" s="5">
        <f t="shared" si="0"/>
        <v>35.6</v>
      </c>
    </row>
    <row r="8" spans="1:6" x14ac:dyDescent="0.3">
      <c r="A8" t="s">
        <v>179</v>
      </c>
      <c r="B8" s="13" t="s">
        <v>180</v>
      </c>
      <c r="C8" s="2">
        <v>1201</v>
      </c>
      <c r="D8" s="4">
        <v>1.76</v>
      </c>
      <c r="E8" s="2">
        <v>10</v>
      </c>
      <c r="F8" s="5">
        <f t="shared" si="0"/>
        <v>17.600000000000001</v>
      </c>
    </row>
    <row r="9" spans="1:6" x14ac:dyDescent="0.3">
      <c r="A9" t="s">
        <v>7</v>
      </c>
      <c r="B9" s="13" t="s">
        <v>181</v>
      </c>
      <c r="C9" s="2">
        <v>176</v>
      </c>
      <c r="D9" s="4">
        <v>31.5</v>
      </c>
      <c r="E9" s="2">
        <v>10</v>
      </c>
      <c r="F9" s="5">
        <f t="shared" si="0"/>
        <v>315</v>
      </c>
    </row>
    <row r="10" spans="1:6" x14ac:dyDescent="0.3">
      <c r="A10" t="s">
        <v>42</v>
      </c>
      <c r="B10" s="13" t="s">
        <v>182</v>
      </c>
      <c r="C10" s="2">
        <v>153</v>
      </c>
      <c r="D10" s="4">
        <v>4.46</v>
      </c>
      <c r="E10" s="2">
        <v>50</v>
      </c>
      <c r="F10" s="5">
        <f t="shared" si="0"/>
        <v>223</v>
      </c>
    </row>
    <row r="11" spans="1:6" x14ac:dyDescent="0.3">
      <c r="A11" t="s">
        <v>183</v>
      </c>
      <c r="B11" s="13" t="s">
        <v>184</v>
      </c>
      <c r="C11" s="2">
        <v>368</v>
      </c>
      <c r="D11" s="4">
        <v>1.8</v>
      </c>
      <c r="E11" s="2">
        <v>50</v>
      </c>
      <c r="F11" s="5">
        <f t="shared" si="0"/>
        <v>90</v>
      </c>
    </row>
    <row r="12" spans="1:6" x14ac:dyDescent="0.3">
      <c r="A12" t="s">
        <v>185</v>
      </c>
      <c r="B12" s="13" t="s">
        <v>186</v>
      </c>
      <c r="C12" s="2">
        <v>2185</v>
      </c>
      <c r="D12" s="4">
        <v>4.46</v>
      </c>
      <c r="E12" s="2">
        <v>50</v>
      </c>
      <c r="F12" s="5">
        <f t="shared" si="0"/>
        <v>223</v>
      </c>
    </row>
    <row r="13" spans="1:6" x14ac:dyDescent="0.3">
      <c r="B13" s="13"/>
      <c r="F13" s="5"/>
    </row>
    <row r="14" spans="1:6" x14ac:dyDescent="0.3">
      <c r="B14" s="13"/>
      <c r="F14" s="5"/>
    </row>
    <row r="15" spans="1:6" x14ac:dyDescent="0.3">
      <c r="F15" s="11"/>
    </row>
    <row r="16" spans="1:6" x14ac:dyDescent="0.3">
      <c r="F16" s="6">
        <f>SUM(F2:F15)</f>
        <v>999.2</v>
      </c>
    </row>
  </sheetData>
  <hyperlinks>
    <hyperlink ref="B2" r:id="rId1"/>
    <hyperlink ref="B3" r:id="rId2"/>
    <hyperlink ref="B4" r:id="rId3"/>
    <hyperlink ref="B5" r:id="rId4"/>
    <hyperlink ref="B6" r:id="rId5"/>
    <hyperlink ref="B7" r:id="rId6"/>
    <hyperlink ref="B9" r:id="rId7"/>
    <hyperlink ref="B8" r:id="rId8"/>
    <hyperlink ref="B10" r:id="rId9"/>
    <hyperlink ref="B11" r:id="rId10"/>
    <hyperlink ref="B12" r:id="rId11"/>
  </hyperlinks>
  <pageMargins left="0.7" right="0.7" top="0.75" bottom="0.75" header="0.3" footer="0.3"/>
  <pageSetup orientation="portrait" horizontalDpi="4294967293" verticalDpi="4294967293"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0" zoomScaleNormal="100" workbookViewId="0">
      <selection activeCell="B29" sqref="B29"/>
    </sheetView>
  </sheetViews>
  <sheetFormatPr defaultRowHeight="14.4" x14ac:dyDescent="0.3"/>
  <cols>
    <col min="1" max="1" width="36.88671875" customWidth="1"/>
    <col min="2" max="2" width="106.33203125" customWidth="1"/>
    <col min="3" max="3" width="23.5546875" style="2" bestFit="1" customWidth="1"/>
    <col min="4" max="4" width="16.6640625" style="4" customWidth="1"/>
    <col min="5" max="5" width="9.6640625" style="2" customWidth="1"/>
    <col min="6" max="6" width="11.44140625" customWidth="1"/>
  </cols>
  <sheetData>
    <row r="1" spans="1:6" ht="28.8" x14ac:dyDescent="0.3">
      <c r="A1" s="2" t="s">
        <v>0</v>
      </c>
      <c r="B1" s="2"/>
      <c r="C1" s="1" t="s">
        <v>41</v>
      </c>
      <c r="D1" s="3" t="s">
        <v>3</v>
      </c>
      <c r="E1" s="2" t="s">
        <v>1</v>
      </c>
      <c r="F1" s="1" t="s">
        <v>2</v>
      </c>
    </row>
    <row r="2" spans="1:6" x14ac:dyDescent="0.3">
      <c r="A2" t="s">
        <v>54</v>
      </c>
      <c r="B2" s="13" t="s">
        <v>56</v>
      </c>
      <c r="C2" s="2" t="s">
        <v>55</v>
      </c>
      <c r="D2" s="4">
        <v>7.9</v>
      </c>
      <c r="E2" s="2">
        <v>2</v>
      </c>
      <c r="F2" s="5">
        <f t="shared" ref="F2:F42" si="0">D2*E2</f>
        <v>15.8</v>
      </c>
    </row>
    <row r="3" spans="1:6" x14ac:dyDescent="0.3">
      <c r="A3" t="s">
        <v>57</v>
      </c>
      <c r="B3" s="13" t="s">
        <v>58</v>
      </c>
      <c r="C3" s="2" t="s">
        <v>59</v>
      </c>
      <c r="D3" s="10">
        <v>2.6627999999999998</v>
      </c>
      <c r="E3" s="2">
        <v>25</v>
      </c>
      <c r="F3" s="5">
        <f t="shared" si="0"/>
        <v>66.569999999999993</v>
      </c>
    </row>
    <row r="4" spans="1:6" x14ac:dyDescent="0.3">
      <c r="A4" t="s">
        <v>29</v>
      </c>
      <c r="B4" s="13" t="s">
        <v>28</v>
      </c>
      <c r="C4" s="2" t="s">
        <v>27</v>
      </c>
      <c r="D4" s="4">
        <v>5.01</v>
      </c>
      <c r="E4" s="2">
        <v>2</v>
      </c>
      <c r="F4" s="5">
        <f t="shared" si="0"/>
        <v>10.02</v>
      </c>
    </row>
    <row r="5" spans="1:6" x14ac:dyDescent="0.3">
      <c r="A5" t="s">
        <v>60</v>
      </c>
      <c r="B5" s="13" t="s">
        <v>61</v>
      </c>
      <c r="C5" s="2" t="s">
        <v>62</v>
      </c>
      <c r="D5" s="4">
        <v>8.2899999999999991</v>
      </c>
      <c r="E5" s="2">
        <v>2</v>
      </c>
      <c r="F5" s="5">
        <f t="shared" si="0"/>
        <v>16.579999999999998</v>
      </c>
    </row>
    <row r="6" spans="1:6" x14ac:dyDescent="0.3">
      <c r="A6" s="15" t="s">
        <v>67</v>
      </c>
      <c r="B6" s="13" t="s">
        <v>68</v>
      </c>
      <c r="C6" s="2" t="s">
        <v>69</v>
      </c>
      <c r="D6" s="10">
        <v>0.38500000000000001</v>
      </c>
      <c r="E6" s="2">
        <v>10</v>
      </c>
      <c r="F6" s="5">
        <f t="shared" si="0"/>
        <v>3.85</v>
      </c>
    </row>
    <row r="7" spans="1:6" x14ac:dyDescent="0.3">
      <c r="A7" t="s">
        <v>70</v>
      </c>
      <c r="B7" s="13" t="s">
        <v>71</v>
      </c>
      <c r="C7" s="2" t="s">
        <v>72</v>
      </c>
      <c r="D7" s="10">
        <v>0.3528</v>
      </c>
      <c r="E7" s="2">
        <v>25</v>
      </c>
      <c r="F7" s="5">
        <f t="shared" si="0"/>
        <v>8.82</v>
      </c>
    </row>
    <row r="8" spans="1:6" x14ac:dyDescent="0.3">
      <c r="A8" t="s">
        <v>73</v>
      </c>
      <c r="B8" s="13" t="s">
        <v>74</v>
      </c>
      <c r="C8" s="2" t="s">
        <v>75</v>
      </c>
      <c r="D8" s="10">
        <v>2.7109999999999999</v>
      </c>
      <c r="E8" s="2">
        <v>5</v>
      </c>
      <c r="F8" s="5">
        <f t="shared" si="0"/>
        <v>13.555</v>
      </c>
    </row>
    <row r="9" spans="1:6" x14ac:dyDescent="0.3">
      <c r="A9" t="s">
        <v>161</v>
      </c>
      <c r="B9" s="13" t="s">
        <v>162</v>
      </c>
      <c r="C9" s="2" t="s">
        <v>163</v>
      </c>
      <c r="D9" s="10">
        <v>0.38500000000000001</v>
      </c>
      <c r="E9" s="2">
        <v>20</v>
      </c>
      <c r="F9" s="5">
        <f t="shared" si="0"/>
        <v>7.7</v>
      </c>
    </row>
    <row r="10" spans="1:6" x14ac:dyDescent="0.3">
      <c r="A10" t="s">
        <v>76</v>
      </c>
      <c r="B10" s="13" t="s">
        <v>77</v>
      </c>
      <c r="C10" s="2" t="s">
        <v>78</v>
      </c>
      <c r="D10" s="10">
        <v>0.32200000000000001</v>
      </c>
      <c r="E10" s="2">
        <v>25</v>
      </c>
      <c r="F10" s="5">
        <f t="shared" si="0"/>
        <v>8.0500000000000007</v>
      </c>
    </row>
    <row r="11" spans="1:6" x14ac:dyDescent="0.3">
      <c r="A11" t="s">
        <v>79</v>
      </c>
      <c r="B11" s="13" t="s">
        <v>80</v>
      </c>
      <c r="C11" s="2" t="s">
        <v>81</v>
      </c>
      <c r="D11" s="10">
        <v>2.72</v>
      </c>
      <c r="E11" s="2">
        <v>5</v>
      </c>
      <c r="F11" s="5">
        <f t="shared" si="0"/>
        <v>13.600000000000001</v>
      </c>
    </row>
    <row r="12" spans="1:6" x14ac:dyDescent="0.3">
      <c r="A12" t="s">
        <v>164</v>
      </c>
      <c r="B12" s="13" t="s">
        <v>165</v>
      </c>
      <c r="C12" s="2" t="s">
        <v>166</v>
      </c>
      <c r="D12" s="10">
        <v>0.3528</v>
      </c>
      <c r="E12" s="2">
        <v>25</v>
      </c>
      <c r="F12" s="5">
        <f t="shared" si="0"/>
        <v>8.82</v>
      </c>
    </row>
    <row r="13" spans="1:6" x14ac:dyDescent="0.3">
      <c r="A13" t="s">
        <v>82</v>
      </c>
      <c r="B13" s="13" t="s">
        <v>83</v>
      </c>
      <c r="C13" s="2" t="s">
        <v>84</v>
      </c>
      <c r="D13" s="10">
        <v>1.85</v>
      </c>
      <c r="E13" s="2">
        <v>10</v>
      </c>
      <c r="F13" s="5">
        <f t="shared" si="0"/>
        <v>18.5</v>
      </c>
    </row>
    <row r="14" spans="1:6" x14ac:dyDescent="0.3">
      <c r="A14" t="s">
        <v>167</v>
      </c>
      <c r="B14" s="13" t="s">
        <v>168</v>
      </c>
      <c r="C14" s="2" t="s">
        <v>169</v>
      </c>
      <c r="D14" s="10">
        <v>0.3528</v>
      </c>
      <c r="E14" s="2">
        <v>25</v>
      </c>
      <c r="F14" s="5">
        <f t="shared" si="0"/>
        <v>8.82</v>
      </c>
    </row>
    <row r="15" spans="1:6" x14ac:dyDescent="0.3">
      <c r="A15" s="15" t="s">
        <v>85</v>
      </c>
      <c r="B15" s="13" t="s">
        <v>86</v>
      </c>
      <c r="C15" s="2" t="s">
        <v>87</v>
      </c>
      <c r="D15" s="10">
        <v>0.46899999999999997</v>
      </c>
      <c r="E15" s="2">
        <v>10</v>
      </c>
      <c r="F15" s="5">
        <f t="shared" si="0"/>
        <v>4.6899999999999995</v>
      </c>
    </row>
    <row r="16" spans="1:6" x14ac:dyDescent="0.3">
      <c r="A16" s="16" t="s">
        <v>170</v>
      </c>
      <c r="B16" s="13" t="s">
        <v>171</v>
      </c>
      <c r="C16" s="2" t="s">
        <v>172</v>
      </c>
      <c r="D16" s="10">
        <v>1.3180000000000001</v>
      </c>
      <c r="E16" s="2">
        <v>10</v>
      </c>
      <c r="F16" s="5">
        <f t="shared" si="0"/>
        <v>13.18</v>
      </c>
    </row>
    <row r="17" spans="1:6" x14ac:dyDescent="0.3">
      <c r="A17" t="s">
        <v>88</v>
      </c>
      <c r="B17" s="13" t="s">
        <v>89</v>
      </c>
      <c r="C17" s="2" t="s">
        <v>90</v>
      </c>
      <c r="D17" s="10">
        <v>0.55500000000000005</v>
      </c>
      <c r="E17" s="2">
        <v>10</v>
      </c>
      <c r="F17" s="5">
        <f t="shared" si="0"/>
        <v>5.5500000000000007</v>
      </c>
    </row>
    <row r="18" spans="1:6" x14ac:dyDescent="0.3">
      <c r="A18" t="s">
        <v>91</v>
      </c>
      <c r="B18" s="13" t="s">
        <v>92</v>
      </c>
      <c r="C18" s="2" t="s">
        <v>93</v>
      </c>
      <c r="D18" s="10">
        <v>0.3992</v>
      </c>
      <c r="E18" s="2">
        <v>25</v>
      </c>
      <c r="F18" s="5">
        <f t="shared" si="0"/>
        <v>9.98</v>
      </c>
    </row>
    <row r="19" spans="1:6" x14ac:dyDescent="0.3">
      <c r="A19" s="15" t="s">
        <v>94</v>
      </c>
      <c r="B19" s="13" t="s">
        <v>95</v>
      </c>
      <c r="C19" s="2" t="s">
        <v>96</v>
      </c>
      <c r="D19" s="10">
        <v>0.3528</v>
      </c>
      <c r="E19" s="2">
        <v>25</v>
      </c>
      <c r="F19" s="5">
        <f t="shared" si="0"/>
        <v>8.82</v>
      </c>
    </row>
    <row r="20" spans="1:6" x14ac:dyDescent="0.3">
      <c r="A20" t="s">
        <v>97</v>
      </c>
      <c r="B20" s="13" t="s">
        <v>98</v>
      </c>
      <c r="C20" s="2" t="s">
        <v>99</v>
      </c>
      <c r="D20" s="10">
        <v>0.47599999999999998</v>
      </c>
      <c r="E20" s="2">
        <v>10</v>
      </c>
      <c r="F20" s="5">
        <f t="shared" si="0"/>
        <v>4.76</v>
      </c>
    </row>
    <row r="21" spans="1:6" x14ac:dyDescent="0.3">
      <c r="A21" t="s">
        <v>100</v>
      </c>
      <c r="B21" s="13" t="s">
        <v>101</v>
      </c>
      <c r="C21" s="2" t="s">
        <v>102</v>
      </c>
      <c r="D21" s="10">
        <v>0.45400000000000001</v>
      </c>
      <c r="E21" s="2">
        <v>10</v>
      </c>
      <c r="F21" s="5">
        <f t="shared" si="0"/>
        <v>4.54</v>
      </c>
    </row>
    <row r="22" spans="1:6" x14ac:dyDescent="0.3">
      <c r="A22" t="s">
        <v>103</v>
      </c>
      <c r="B22" s="13" t="s">
        <v>104</v>
      </c>
      <c r="C22" s="2" t="s">
        <v>105</v>
      </c>
      <c r="D22" s="10">
        <v>0.97899999999999998</v>
      </c>
      <c r="E22" s="2">
        <v>10</v>
      </c>
      <c r="F22" s="5">
        <f t="shared" si="0"/>
        <v>9.7899999999999991</v>
      </c>
    </row>
    <row r="23" spans="1:6" x14ac:dyDescent="0.3">
      <c r="A23" t="s">
        <v>106</v>
      </c>
      <c r="B23" s="13" t="s">
        <v>107</v>
      </c>
      <c r="C23" s="2" t="s">
        <v>108</v>
      </c>
      <c r="D23" s="10">
        <v>0.371</v>
      </c>
      <c r="E23" s="2">
        <v>10</v>
      </c>
      <c r="F23" s="5">
        <f t="shared" si="0"/>
        <v>3.71</v>
      </c>
    </row>
    <row r="24" spans="1:6" x14ac:dyDescent="0.3">
      <c r="A24" t="s">
        <v>109</v>
      </c>
      <c r="B24" s="13" t="s">
        <v>110</v>
      </c>
      <c r="C24" s="2" t="s">
        <v>111</v>
      </c>
      <c r="D24" s="10">
        <v>0.371</v>
      </c>
      <c r="E24" s="2">
        <v>10</v>
      </c>
      <c r="F24" s="5">
        <f t="shared" si="0"/>
        <v>3.71</v>
      </c>
    </row>
    <row r="25" spans="1:6" x14ac:dyDescent="0.3">
      <c r="A25" t="s">
        <v>112</v>
      </c>
      <c r="B25" s="13" t="s">
        <v>113</v>
      </c>
      <c r="C25" s="2" t="s">
        <v>114</v>
      </c>
      <c r="D25" s="10">
        <v>0.34639999999999999</v>
      </c>
      <c r="E25" s="2">
        <v>25</v>
      </c>
      <c r="F25" s="5">
        <f t="shared" si="0"/>
        <v>8.66</v>
      </c>
    </row>
    <row r="26" spans="1:6" x14ac:dyDescent="0.3">
      <c r="A26" t="s">
        <v>115</v>
      </c>
      <c r="B26" s="13" t="s">
        <v>116</v>
      </c>
      <c r="C26" s="9" t="s">
        <v>117</v>
      </c>
      <c r="D26" s="10">
        <v>0.40960000000000002</v>
      </c>
      <c r="E26" s="2">
        <v>25</v>
      </c>
      <c r="F26" s="5">
        <f t="shared" si="0"/>
        <v>10.24</v>
      </c>
    </row>
    <row r="27" spans="1:6" x14ac:dyDescent="0.3">
      <c r="A27" t="s">
        <v>118</v>
      </c>
      <c r="B27" s="13" t="s">
        <v>119</v>
      </c>
      <c r="C27" s="2" t="s">
        <v>120</v>
      </c>
      <c r="D27" s="10">
        <v>0.72599999999999998</v>
      </c>
      <c r="E27" s="2">
        <v>25</v>
      </c>
      <c r="F27" s="5">
        <f t="shared" si="0"/>
        <v>18.149999999999999</v>
      </c>
    </row>
    <row r="28" spans="1:6" x14ac:dyDescent="0.3">
      <c r="A28" t="s">
        <v>121</v>
      </c>
      <c r="B28" s="13" t="s">
        <v>122</v>
      </c>
      <c r="C28" s="2" t="s">
        <v>123</v>
      </c>
      <c r="D28" s="10">
        <v>0.4864</v>
      </c>
      <c r="E28" s="2">
        <v>25</v>
      </c>
      <c r="F28" s="5">
        <f t="shared" si="0"/>
        <v>12.16</v>
      </c>
    </row>
    <row r="29" spans="1:6" x14ac:dyDescent="0.3">
      <c r="A29" t="s">
        <v>124</v>
      </c>
      <c r="B29" s="13" t="s">
        <v>125</v>
      </c>
      <c r="C29" s="2" t="s">
        <v>126</v>
      </c>
      <c r="D29" s="10">
        <v>1.9159999999999999</v>
      </c>
      <c r="E29" s="2">
        <v>10</v>
      </c>
      <c r="F29" s="5">
        <f t="shared" si="0"/>
        <v>19.16</v>
      </c>
    </row>
    <row r="30" spans="1:6" x14ac:dyDescent="0.3">
      <c r="A30" t="s">
        <v>127</v>
      </c>
      <c r="B30" s="13" t="s">
        <v>128</v>
      </c>
      <c r="C30" s="2" t="s">
        <v>129</v>
      </c>
      <c r="D30" s="10">
        <v>2.6419999999999999</v>
      </c>
      <c r="E30" s="2">
        <v>10</v>
      </c>
      <c r="F30" s="5">
        <f t="shared" si="0"/>
        <v>26.419999999999998</v>
      </c>
    </row>
    <row r="31" spans="1:6" x14ac:dyDescent="0.3">
      <c r="A31" t="s">
        <v>143</v>
      </c>
      <c r="B31" s="13" t="s">
        <v>144</v>
      </c>
      <c r="C31" s="2" t="s">
        <v>145</v>
      </c>
      <c r="D31" s="10">
        <v>0.82899999999999996</v>
      </c>
      <c r="E31" s="2">
        <v>25</v>
      </c>
      <c r="F31" s="5">
        <f t="shared" si="0"/>
        <v>20.724999999999998</v>
      </c>
    </row>
    <row r="32" spans="1:6" x14ac:dyDescent="0.3">
      <c r="A32" t="s">
        <v>152</v>
      </c>
      <c r="B32" s="13" t="s">
        <v>153</v>
      </c>
      <c r="C32" s="2" t="s">
        <v>154</v>
      </c>
      <c r="D32" s="10">
        <v>2.5524</v>
      </c>
      <c r="E32" s="2">
        <v>25</v>
      </c>
      <c r="F32" s="5">
        <f t="shared" si="0"/>
        <v>63.81</v>
      </c>
    </row>
    <row r="33" spans="1:9" x14ac:dyDescent="0.3">
      <c r="A33" t="s">
        <v>146</v>
      </c>
      <c r="B33" s="13" t="s">
        <v>147</v>
      </c>
      <c r="C33" s="2" t="s">
        <v>148</v>
      </c>
      <c r="D33" s="10">
        <v>0.28839999999999999</v>
      </c>
      <c r="E33" s="2">
        <v>25</v>
      </c>
      <c r="F33" s="5">
        <f t="shared" si="0"/>
        <v>7.21</v>
      </c>
    </row>
    <row r="34" spans="1:9" x14ac:dyDescent="0.3">
      <c r="A34" t="s">
        <v>149</v>
      </c>
      <c r="B34" s="13" t="s">
        <v>150</v>
      </c>
      <c r="C34" s="2" t="s">
        <v>151</v>
      </c>
      <c r="D34" s="10">
        <v>4.3391999999999999</v>
      </c>
      <c r="E34" s="2">
        <v>25</v>
      </c>
      <c r="F34" s="5">
        <f t="shared" si="0"/>
        <v>108.48</v>
      </c>
      <c r="I34" s="14"/>
    </row>
    <row r="35" spans="1:9" x14ac:dyDescent="0.3">
      <c r="A35" t="s">
        <v>136</v>
      </c>
      <c r="B35" s="13" t="s">
        <v>137</v>
      </c>
      <c r="C35" s="2" t="s">
        <v>138</v>
      </c>
      <c r="D35" s="10">
        <v>0.70850000000000002</v>
      </c>
      <c r="E35" s="2">
        <v>40</v>
      </c>
      <c r="F35" s="5">
        <f t="shared" si="0"/>
        <v>28.34</v>
      </c>
    </row>
    <row r="36" spans="1:9" x14ac:dyDescent="0.3">
      <c r="A36" t="s">
        <v>139</v>
      </c>
      <c r="B36" s="13" t="s">
        <v>140</v>
      </c>
      <c r="C36" s="2" t="s">
        <v>141</v>
      </c>
      <c r="D36" s="10">
        <v>1.0489999999999999</v>
      </c>
      <c r="E36" s="2">
        <v>10</v>
      </c>
      <c r="F36" s="5">
        <f t="shared" si="0"/>
        <v>10.489999999999998</v>
      </c>
    </row>
    <row r="37" spans="1:9" x14ac:dyDescent="0.3">
      <c r="A37" t="s">
        <v>155</v>
      </c>
      <c r="B37" s="13" t="s">
        <v>156</v>
      </c>
      <c r="C37" s="2" t="s">
        <v>157</v>
      </c>
      <c r="D37" s="10">
        <v>0.52800000000000002</v>
      </c>
      <c r="E37" s="2">
        <v>10</v>
      </c>
      <c r="F37" s="5">
        <f t="shared" si="0"/>
        <v>5.28</v>
      </c>
    </row>
    <row r="38" spans="1:9" x14ac:dyDescent="0.3">
      <c r="A38" t="s">
        <v>158</v>
      </c>
      <c r="B38" s="13" t="s">
        <v>159</v>
      </c>
      <c r="C38" s="2" t="s">
        <v>160</v>
      </c>
      <c r="D38" s="10">
        <v>1.0674999999999999</v>
      </c>
      <c r="E38" s="2">
        <v>20</v>
      </c>
      <c r="F38" s="5">
        <f t="shared" si="0"/>
        <v>21.349999999999998</v>
      </c>
    </row>
    <row r="39" spans="1:9" x14ac:dyDescent="0.3">
      <c r="A39" t="s">
        <v>196</v>
      </c>
      <c r="B39" s="13" t="s">
        <v>198</v>
      </c>
      <c r="C39" s="2" t="s">
        <v>197</v>
      </c>
      <c r="D39" s="10">
        <v>0.80200000000000005</v>
      </c>
      <c r="E39" s="2">
        <v>20</v>
      </c>
      <c r="F39" s="5">
        <f t="shared" si="0"/>
        <v>16.04</v>
      </c>
    </row>
    <row r="40" spans="1:9" x14ac:dyDescent="0.3">
      <c r="A40" t="s">
        <v>199</v>
      </c>
      <c r="B40" s="13" t="s">
        <v>200</v>
      </c>
      <c r="C40" s="2" t="s">
        <v>201</v>
      </c>
      <c r="D40" s="10">
        <v>0.30919999999999997</v>
      </c>
      <c r="E40" s="2">
        <v>50</v>
      </c>
      <c r="F40" s="5">
        <f t="shared" si="0"/>
        <v>15.459999999999999</v>
      </c>
    </row>
    <row r="41" spans="1:9" x14ac:dyDescent="0.3">
      <c r="A41" t="s">
        <v>202</v>
      </c>
      <c r="B41" s="13" t="s">
        <v>203</v>
      </c>
      <c r="C41" s="2" t="s">
        <v>204</v>
      </c>
      <c r="D41" s="10">
        <v>2.3519999999999999</v>
      </c>
      <c r="E41" s="2">
        <v>10</v>
      </c>
      <c r="F41" s="5">
        <f t="shared" si="0"/>
        <v>23.52</v>
      </c>
    </row>
    <row r="42" spans="1:9" x14ac:dyDescent="0.3">
      <c r="D42" s="10"/>
      <c r="F42" s="5">
        <f t="shared" si="0"/>
        <v>0</v>
      </c>
    </row>
    <row r="49" spans="4:6" x14ac:dyDescent="0.3">
      <c r="D49" s="10"/>
      <c r="F49" s="5">
        <f>D49*E49</f>
        <v>0</v>
      </c>
    </row>
    <row r="50" spans="4:6" x14ac:dyDescent="0.3">
      <c r="D50" s="10"/>
      <c r="F50" s="5">
        <f>D50*E50</f>
        <v>0</v>
      </c>
    </row>
    <row r="51" spans="4:6" x14ac:dyDescent="0.3">
      <c r="F51" s="6">
        <f>SUM(F2:F50)</f>
        <v>684.91</v>
      </c>
    </row>
  </sheetData>
  <hyperlinks>
    <hyperlink ref="B4" r:id="rId1"/>
    <hyperlink ref="B2" r:id="rId2"/>
    <hyperlink ref="B3" r:id="rId3"/>
    <hyperlink ref="B5" r:id="rId4"/>
    <hyperlink ref="B11" r:id="rId5"/>
    <hyperlink ref="B13" r:id="rId6"/>
    <hyperlink ref="B10" r:id="rId7"/>
    <hyperlink ref="B8" r:id="rId8"/>
    <hyperlink ref="B7" r:id="rId9"/>
    <hyperlink ref="B6" r:id="rId10"/>
    <hyperlink ref="B15" r:id="rId11"/>
    <hyperlink ref="B17" r:id="rId12"/>
    <hyperlink ref="B19" r:id="rId13"/>
    <hyperlink ref="B18" r:id="rId14"/>
    <hyperlink ref="B25" r:id="rId15"/>
    <hyperlink ref="B23" r:id="rId16"/>
    <hyperlink ref="B22" r:id="rId17"/>
    <hyperlink ref="B26" r:id="rId18"/>
    <hyperlink ref="B27" r:id="rId19"/>
    <hyperlink ref="B21" r:id="rId20"/>
    <hyperlink ref="B28" r:id="rId21"/>
    <hyperlink ref="B20" r:id="rId22"/>
    <hyperlink ref="B29" r:id="rId23"/>
    <hyperlink ref="B35" r:id="rId24"/>
    <hyperlink ref="B36" r:id="rId25"/>
    <hyperlink ref="B31" r:id="rId26"/>
    <hyperlink ref="B33" r:id="rId27"/>
    <hyperlink ref="B34" r:id="rId28"/>
    <hyperlink ref="B32" r:id="rId29"/>
    <hyperlink ref="B38" r:id="rId30"/>
    <hyperlink ref="B9" r:id="rId31"/>
    <hyperlink ref="B24" r:id="rId32"/>
    <hyperlink ref="B12" r:id="rId33"/>
    <hyperlink ref="B14" r:id="rId34"/>
    <hyperlink ref="B16" r:id="rId35"/>
    <hyperlink ref="B30" r:id="rId36"/>
    <hyperlink ref="B37" r:id="rId37"/>
    <hyperlink ref="B39" r:id="rId38"/>
    <hyperlink ref="B40" r:id="rId39"/>
    <hyperlink ref="B41" r:id="rId40"/>
  </hyperlinks>
  <pageMargins left="0.7" right="0.7" top="0.75" bottom="0.75" header="0.3" footer="0.3"/>
  <pageSetup orientation="portrait" horizontalDpi="4294967293" verticalDpi="4294967293" r:id="rId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
  <sheetViews>
    <sheetView topLeftCell="C1" workbookViewId="0">
      <selection activeCell="F2" sqref="F2"/>
    </sheetView>
  </sheetViews>
  <sheetFormatPr defaultRowHeight="14.4" x14ac:dyDescent="0.3"/>
  <cols>
    <col min="1" max="1" width="74.88671875" bestFit="1" customWidth="1"/>
    <col min="2" max="2" width="118" bestFit="1" customWidth="1"/>
    <col min="3" max="3" width="14.6640625" customWidth="1"/>
  </cols>
  <sheetData>
    <row r="2" spans="1:6" x14ac:dyDescent="0.3">
      <c r="A2" t="s">
        <v>192</v>
      </c>
      <c r="B2" s="13" t="s">
        <v>193</v>
      </c>
      <c r="C2" t="s">
        <v>194</v>
      </c>
      <c r="D2" s="10">
        <v>10.86</v>
      </c>
      <c r="E2">
        <v>50</v>
      </c>
      <c r="F2" s="4">
        <f>D2*E2</f>
        <v>543</v>
      </c>
    </row>
  </sheetData>
  <hyperlinks>
    <hyperlink ref="B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7" sqref="D7"/>
    </sheetView>
  </sheetViews>
  <sheetFormatPr defaultRowHeight="14.4" x14ac:dyDescent="0.3"/>
  <cols>
    <col min="1" max="1" width="21.33203125" customWidth="1"/>
    <col min="2" max="2" width="19.5546875" customWidth="1"/>
  </cols>
  <sheetData>
    <row r="1" spans="1:2" x14ac:dyDescent="0.3">
      <c r="A1" t="s">
        <v>187</v>
      </c>
      <c r="B1" s="5">
        <f>'AD2+Parts Kit- D'!$F$10</f>
        <v>5657.6</v>
      </c>
    </row>
    <row r="2" spans="1:2" x14ac:dyDescent="0.3">
      <c r="A2" t="s">
        <v>188</v>
      </c>
      <c r="B2" s="5">
        <f>Digilent!$F$10</f>
        <v>1403.9</v>
      </c>
    </row>
    <row r="3" spans="1:2" x14ac:dyDescent="0.3">
      <c r="A3" t="s">
        <v>189</v>
      </c>
      <c r="B3" s="5">
        <f>'Adafruit@Digikey'!$F$18</f>
        <v>641.79999999999984</v>
      </c>
    </row>
    <row r="4" spans="1:2" x14ac:dyDescent="0.3">
      <c r="A4" t="s">
        <v>190</v>
      </c>
      <c r="B4" s="5">
        <f>Adafruit!$F$16</f>
        <v>999.2</v>
      </c>
    </row>
    <row r="5" spans="1:2" x14ac:dyDescent="0.3">
      <c r="A5" t="s">
        <v>191</v>
      </c>
      <c r="B5" s="5">
        <f>'Other Digikey'!$F$51</f>
        <v>684.91</v>
      </c>
    </row>
    <row r="6" spans="1:2" x14ac:dyDescent="0.3">
      <c r="A6" t="s">
        <v>195</v>
      </c>
      <c r="B6" s="5">
        <f>Amazon!$F$2</f>
        <v>543</v>
      </c>
    </row>
    <row r="7" spans="1:2" x14ac:dyDescent="0.3">
      <c r="B7" s="6">
        <f>SUM(B1:B6)</f>
        <v>9930.41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AD2+Parts Kit- D</vt:lpstr>
      <vt:lpstr>Digilent</vt:lpstr>
      <vt:lpstr>Adafruit@Digikey</vt:lpstr>
      <vt:lpstr>Adafruit</vt:lpstr>
      <vt:lpstr>Other Digikey</vt:lpstr>
      <vt:lpstr>Amazon</vt:lpstr>
      <vt:lpstr>rollup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2018-12-24T19:25:57Z</dcterms:modified>
</cp:coreProperties>
</file>