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9B020CEF-E5F9-4EDB-88F5-C8846491C5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Y24 Town Campaign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11" i="1" l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10" i="1"/>
  <c r="AZ10" i="1"/>
  <c r="AS11" i="1"/>
  <c r="AS12" i="1"/>
  <c r="AS13" i="1"/>
  <c r="AS14" i="1"/>
  <c r="AS10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15" i="1"/>
  <c r="AQ90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14" i="1"/>
  <c r="AQ15" i="1"/>
  <c r="AQ16" i="1"/>
  <c r="AQ17" i="1"/>
  <c r="AQ11" i="1"/>
  <c r="AQ12" i="1"/>
  <c r="AQ13" i="1"/>
  <c r="AQ10" i="1"/>
  <c r="AE211" i="1"/>
  <c r="AE213" i="1"/>
  <c r="AD213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2" i="1"/>
  <c r="AE10" i="1"/>
  <c r="AF213" i="1"/>
  <c r="AG10" i="1" s="1"/>
  <c r="AG213" i="1"/>
  <c r="AI213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10" i="1"/>
  <c r="AH213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1" i="1"/>
  <c r="AZ32" i="1"/>
  <c r="AZ33" i="1"/>
  <c r="AZ34" i="1"/>
  <c r="AZ35" i="1"/>
  <c r="AZ36" i="1"/>
  <c r="AZ37" i="1"/>
  <c r="AZ38" i="1"/>
  <c r="AZ39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6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10" i="1"/>
  <c r="AZ111" i="1"/>
  <c r="AZ112" i="1"/>
  <c r="AZ113" i="1"/>
  <c r="AZ114" i="1"/>
  <c r="AZ115" i="1"/>
  <c r="AZ116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8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</calcChain>
</file>

<file path=xl/sharedStrings.xml><?xml version="1.0" encoding="utf-8"?>
<sst xmlns="http://schemas.openxmlformats.org/spreadsheetml/2006/main" count="496" uniqueCount="268">
  <si>
    <t>DEPT</t>
  </si>
  <si>
    <t>CUSTOMER AND PREVENTION SERVICES</t>
  </si>
  <si>
    <t>HOUSING AND ENERGY</t>
  </si>
  <si>
    <t>CHILDREN'S SERVICES</t>
  </si>
  <si>
    <t>CCFC</t>
  </si>
  <si>
    <t>HR</t>
  </si>
  <si>
    <t>OCMHS</t>
  </si>
  <si>
    <t>Maine Resiliency Center</t>
  </si>
  <si>
    <t>PROGRAM</t>
  </si>
  <si>
    <t>TANF for Fuel Assistance</t>
  </si>
  <si>
    <t>Fuel Ass. (Non State/Fed)</t>
  </si>
  <si>
    <t>HEAP</t>
  </si>
  <si>
    <t>ECIP</t>
  </si>
  <si>
    <t>Weatherization</t>
  </si>
  <si>
    <t>Self-Help</t>
  </si>
  <si>
    <t>Above-Ground Storage</t>
  </si>
  <si>
    <t>Home Repair</t>
  </si>
  <si>
    <t>CHIP</t>
  </si>
  <si>
    <t>Lead</t>
  </si>
  <si>
    <t>Heat Pumps</t>
  </si>
  <si>
    <t>Family Coaching</t>
  </si>
  <si>
    <t>Maine Families</t>
  </si>
  <si>
    <t>Parent Education</t>
  </si>
  <si>
    <t>Headstart</t>
  </si>
  <si>
    <t>Early Headstart</t>
  </si>
  <si>
    <t>Nutrition</t>
  </si>
  <si>
    <t>Residential Lending</t>
  </si>
  <si>
    <t>Business Lending</t>
  </si>
  <si>
    <t>Business TA</t>
  </si>
  <si>
    <t>HBE</t>
  </si>
  <si>
    <t>Housing Counseling</t>
  </si>
  <si>
    <t>Financial Capability</t>
  </si>
  <si>
    <t>Employment</t>
  </si>
  <si>
    <t>OCMHS Services</t>
  </si>
  <si>
    <t>MRC</t>
  </si>
  <si>
    <t>TOWN</t>
  </si>
  <si>
    <t># of Households</t>
  </si>
  <si>
    <t>CCI Investment in $</t>
  </si>
  <si>
    <t># of Individuals</t>
  </si>
  <si>
    <t># of Current Active Loans</t>
  </si>
  <si>
    <t>Dollar Value of Loan Volume</t>
  </si>
  <si>
    <t># of Clients Receiving TA services in FY24</t>
  </si>
  <si>
    <t>Dollar Value of TA Service Hours</t>
  </si>
  <si>
    <t># of Clients</t>
  </si>
  <si>
    <t># of Staff Employed from Town</t>
  </si>
  <si>
    <t># of Clients Served</t>
  </si>
  <si>
    <t>TOTAL $</t>
  </si>
  <si>
    <t>ALBANY/ALBANY TWP</t>
  </si>
  <si>
    <t>ALBION</t>
  </si>
  <si>
    <t>ANDOVER</t>
  </si>
  <si>
    <t>2</t>
  </si>
  <si>
    <t>ARUNDEL</t>
  </si>
  <si>
    <t>0</t>
  </si>
  <si>
    <t>ASHLAND</t>
  </si>
  <si>
    <t>AUBURN</t>
  </si>
  <si>
    <t>15</t>
  </si>
  <si>
    <t>AUGUSTA</t>
  </si>
  <si>
    <t>AVON</t>
  </si>
  <si>
    <t>1</t>
  </si>
  <si>
    <t>BELGRADE</t>
  </si>
  <si>
    <t>BETHEL</t>
  </si>
  <si>
    <t>9</t>
  </si>
  <si>
    <t>BIDDEFORD</t>
  </si>
  <si>
    <t>BOWDOIN</t>
  </si>
  <si>
    <t>BOWDOINHAM</t>
  </si>
  <si>
    <t>BRIDGTON</t>
  </si>
  <si>
    <t>BROWNFIELD</t>
  </si>
  <si>
    <t>BRYANT POND</t>
  </si>
  <si>
    <t>5</t>
  </si>
  <si>
    <t>BRUNSWICK</t>
  </si>
  <si>
    <t>BUCKFIELD</t>
  </si>
  <si>
    <t>BUXTON</t>
  </si>
  <si>
    <t>BYRON</t>
  </si>
  <si>
    <t>CALAIS</t>
  </si>
  <si>
    <t>CAMDEN</t>
  </si>
  <si>
    <t>CANTON</t>
  </si>
  <si>
    <t>CANTON POINT</t>
  </si>
  <si>
    <t>CAPE ELIZABETH</t>
  </si>
  <si>
    <t>CARRABASSETT VALLEY</t>
  </si>
  <si>
    <t>CARTHAGE</t>
  </si>
  <si>
    <t>CASCO</t>
  </si>
  <si>
    <t>CHATHAM</t>
  </si>
  <si>
    <t>CHESTERVILLE</t>
  </si>
  <si>
    <t>4</t>
  </si>
  <si>
    <t>CLINTON</t>
  </si>
  <si>
    <t>CONWAY</t>
  </si>
  <si>
    <t>CORNISH</t>
  </si>
  <si>
    <t>CUMBERLAND</t>
  </si>
  <si>
    <t>DALLAS PLNT</t>
  </si>
  <si>
    <t>DANVILLE</t>
  </si>
  <si>
    <t>DENMARK</t>
  </si>
  <si>
    <t>DIXFIELD</t>
  </si>
  <si>
    <t>DIXFIELD CENTER</t>
  </si>
  <si>
    <t>DIXMONT</t>
  </si>
  <si>
    <t>DURHAM</t>
  </si>
  <si>
    <t>EAST ANDOVER</t>
  </si>
  <si>
    <t>EAST BALDWIN</t>
  </si>
  <si>
    <t>EAST BETHEL</t>
  </si>
  <si>
    <t>EAST  BOSTON</t>
  </si>
  <si>
    <t>E DIXFIELD</t>
  </si>
  <si>
    <t>E LIVERMORE</t>
  </si>
  <si>
    <t>E WILTON</t>
  </si>
  <si>
    <t>EUSTIS</t>
  </si>
  <si>
    <t>FAIRFIELD</t>
  </si>
  <si>
    <t>FALMOUTH</t>
  </si>
  <si>
    <t>FARM FALLS</t>
  </si>
  <si>
    <t>FARMINGDALE</t>
  </si>
  <si>
    <t>FARMINGTON</t>
  </si>
  <si>
    <t>19</t>
  </si>
  <si>
    <t>FAYETTE</t>
  </si>
  <si>
    <t>FORT FAIRFIELD</t>
  </si>
  <si>
    <t>FORT MYERS</t>
  </si>
  <si>
    <t>FREEMAN TWP</t>
  </si>
  <si>
    <t>FREEPORT</t>
  </si>
  <si>
    <t>FRYEBURG</t>
  </si>
  <si>
    <t>3</t>
  </si>
  <si>
    <t>Gardiner</t>
  </si>
  <si>
    <t>GEORGETOWN</t>
  </si>
  <si>
    <t>GORHAM</t>
  </si>
  <si>
    <t>GILEAD</t>
  </si>
  <si>
    <t>GRAY</t>
  </si>
  <si>
    <t>GREENE</t>
  </si>
  <si>
    <t>GREENWOOD</t>
  </si>
  <si>
    <t>HANOVER</t>
  </si>
  <si>
    <t>HARPSWELL</t>
  </si>
  <si>
    <t>HARRISON</t>
  </si>
  <si>
    <t>HARTFORD</t>
  </si>
  <si>
    <t>HEBRON</t>
  </si>
  <si>
    <t>HIRAM</t>
  </si>
  <si>
    <t>INDUSTRY</t>
  </si>
  <si>
    <t>JAY</t>
  </si>
  <si>
    <t>13</t>
  </si>
  <si>
    <t>KENNEBUNK</t>
  </si>
  <si>
    <t>KINGFIELD</t>
  </si>
  <si>
    <t>KITTERY</t>
  </si>
  <si>
    <t>LEBANON</t>
  </si>
  <si>
    <t>LEEDS</t>
  </si>
  <si>
    <t>LEWISTON</t>
  </si>
  <si>
    <t>25</t>
  </si>
  <si>
    <t>LEWISTON JUNCTION</t>
  </si>
  <si>
    <t>LEWISTON MALL</t>
  </si>
  <si>
    <t>LISBON</t>
  </si>
  <si>
    <t>LISBON FALLS</t>
  </si>
  <si>
    <t>LITCHFIELD</t>
  </si>
  <si>
    <t>LIV FALLS</t>
  </si>
  <si>
    <t>LIVERMORE</t>
  </si>
  <si>
    <t>LIVERMORE FALLS</t>
  </si>
  <si>
    <t>Duplicate</t>
  </si>
  <si>
    <t>6</t>
  </si>
  <si>
    <t>LOCKE MILLS</t>
  </si>
  <si>
    <t>LOVELL</t>
  </si>
  <si>
    <t>LYMAN</t>
  </si>
  <si>
    <t>MADISON</t>
  </si>
  <si>
    <t>MAGALLOWAY PLANTATION</t>
  </si>
  <si>
    <t>MANCHESTER</t>
  </si>
  <si>
    <t>MADRID</t>
  </si>
  <si>
    <t>MEC FALLS</t>
  </si>
  <si>
    <t>MERCER</t>
  </si>
  <si>
    <t>MEXICO</t>
  </si>
  <si>
    <t>7</t>
  </si>
  <si>
    <t>MILLINOCKET</t>
  </si>
  <si>
    <t>MILTON</t>
  </si>
  <si>
    <t>MILTON TWP</t>
  </si>
  <si>
    <t>MINOT</t>
  </si>
  <si>
    <t>MONMOUTH</t>
  </si>
  <si>
    <t>MOUNT VERNON</t>
  </si>
  <si>
    <t>NAPLES</t>
  </si>
  <si>
    <t>NEW AUBURN</t>
  </si>
  <si>
    <t xml:space="preserve">NEW SHARON </t>
  </si>
  <si>
    <t>N TURNER</t>
  </si>
  <si>
    <t>NEW GLOUCESTER</t>
  </si>
  <si>
    <t>NEW SHARON</t>
  </si>
  <si>
    <t>NEW VINEYARD</t>
  </si>
  <si>
    <t>NEWRY</t>
  </si>
  <si>
    <t>NORTH BERWICK</t>
  </si>
  <si>
    <t>NORTH BRIDGTON</t>
  </si>
  <si>
    <t>NORTH FRYEBURG</t>
  </si>
  <si>
    <t>NORTH MONMOUTH</t>
  </si>
  <si>
    <t>NORTH NORWAY</t>
  </si>
  <si>
    <t>NORTH PARIS</t>
  </si>
  <si>
    <t>NORTH TURNER</t>
  </si>
  <si>
    <t>NORTH WATERFORD</t>
  </si>
  <si>
    <t>NORWAY</t>
  </si>
  <si>
    <t>26</t>
  </si>
  <si>
    <t>OAKLAND</t>
  </si>
  <si>
    <t>OLD ORCHARD BEACH</t>
  </si>
  <si>
    <t>ORR'S ISLAND</t>
  </si>
  <si>
    <t>OTHER</t>
  </si>
  <si>
    <t>OTISFIELD</t>
  </si>
  <si>
    <t>OXFORD</t>
  </si>
  <si>
    <t>11</t>
  </si>
  <si>
    <t>PARIS</t>
  </si>
  <si>
    <t>PERU</t>
  </si>
  <si>
    <t>PHILLIPS</t>
  </si>
  <si>
    <t>PITTSFIELD</t>
  </si>
  <si>
    <t>POLAND</t>
  </si>
  <si>
    <t>POLAND SPRING</t>
  </si>
  <si>
    <t>PORTER</t>
  </si>
  <si>
    <t>PORTLAND</t>
  </si>
  <si>
    <t>POWNAL</t>
  </si>
  <si>
    <t>PRESQUE ISLE</t>
  </si>
  <si>
    <t>RANGELEY</t>
  </si>
  <si>
    <t>RAYMOND</t>
  </si>
  <si>
    <t>RICHMOND</t>
  </si>
  <si>
    <t>ROCKPORT</t>
  </si>
  <si>
    <t>ROXBURY</t>
  </si>
  <si>
    <t>RUMFORD</t>
  </si>
  <si>
    <t>14</t>
  </si>
  <si>
    <t>RUMFORD CENTER</t>
  </si>
  <si>
    <t>RUMFORD POINT</t>
  </si>
  <si>
    <t>SABATTUS</t>
  </si>
  <si>
    <t>SACO</t>
  </si>
  <si>
    <t>SANDOWN, NH</t>
  </si>
  <si>
    <t>SANFORD</t>
  </si>
  <si>
    <t>SCARBOROUGH</t>
  </si>
  <si>
    <t>SEBAGO</t>
  </si>
  <si>
    <t>SKOWHEGAN</t>
  </si>
  <si>
    <t>SOUTH BERWICK</t>
  </si>
  <si>
    <t>SOUTH CASCO</t>
  </si>
  <si>
    <t>ST ALBANS</t>
  </si>
  <si>
    <t>SOUTH HIRAM</t>
  </si>
  <si>
    <t>SOUTH PARIS</t>
  </si>
  <si>
    <t>21</t>
  </si>
  <si>
    <t>SOUTH PORTLAND</t>
  </si>
  <si>
    <t>SOUTH WATERFORD</t>
  </si>
  <si>
    <t>SOUTH WOODSTOCK</t>
  </si>
  <si>
    <t>STANDISH</t>
  </si>
  <si>
    <t>STEEP FALLS</t>
  </si>
  <si>
    <t>STONEHAM</t>
  </si>
  <si>
    <t>STOW</t>
  </si>
  <si>
    <t>STRATTON</t>
  </si>
  <si>
    <t>STRONG</t>
  </si>
  <si>
    <t>SUMNER</t>
  </si>
  <si>
    <t>SWEDEN</t>
  </si>
  <si>
    <t>TEMPLE</t>
  </si>
  <si>
    <t>THOMASTON</t>
  </si>
  <si>
    <t>TOPSHAM</t>
  </si>
  <si>
    <t>TURNER</t>
  </si>
  <si>
    <t>TURNER CENTER</t>
  </si>
  <si>
    <t>UNKNOWN</t>
  </si>
  <si>
    <t>UPTON</t>
  </si>
  <si>
    <t>VASSALBORO</t>
  </si>
  <si>
    <t>VIENNA</t>
  </si>
  <si>
    <t xml:space="preserve">WALDOBORO </t>
  </si>
  <si>
    <t>WALES</t>
  </si>
  <si>
    <t>WALES CENTER</t>
  </si>
  <si>
    <t>WARREN</t>
  </si>
  <si>
    <t>WATERBORO</t>
  </si>
  <si>
    <t>WATERFORD</t>
  </si>
  <si>
    <t>WATERVILLE</t>
  </si>
  <si>
    <t>WAYNE</t>
  </si>
  <si>
    <t>WELD</t>
  </si>
  <si>
    <t>WEST BALDWIN</t>
  </si>
  <si>
    <t>WEST BETHEL</t>
  </si>
  <si>
    <t>WEST MINOT</t>
  </si>
  <si>
    <t>W FARMINGTON</t>
  </si>
  <si>
    <t>WEST PARIS</t>
  </si>
  <si>
    <t>WEST POLAND</t>
  </si>
  <si>
    <t>WESTBROOK</t>
  </si>
  <si>
    <t>WINDHAM</t>
  </si>
  <si>
    <t>WILSONS MILLS</t>
  </si>
  <si>
    <t>WILTON</t>
  </si>
  <si>
    <t>WINTHROP</t>
  </si>
  <si>
    <t>WOONSOCKET, RI</t>
  </si>
  <si>
    <t>WYMAN TWP</t>
  </si>
  <si>
    <t>WOODSTOCK</t>
  </si>
  <si>
    <t>YARMOUTH</t>
  </si>
  <si>
    <t>Pownal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</si>
</sst>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_);_([$$-409]* \(#,##0\);_([$$-409]* &quot;-&quot;??_);_(@_)"/>
    <numFmt numFmtId="165" formatCode="&quot;$&quot;#,##0.00"/>
    <numFmt numFmtId="166" formatCode="_([$$-409]* #,##0_);_([$$-409]* \(#,##0\);_([$$-409]* &quot;-&quot;_);_(@_)"/>
    <numFmt numFmtId="167" formatCode="_(* #,##0_);_(* \(#,##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E4F5"/>
        <bgColor rgb="FF000000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164" fontId="0" fillId="0" borderId="0" xfId="0" applyNumberFormat="1"/>
    <xf numFmtId="0" fontId="0" fillId="2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0" fillId="4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6" borderId="0" xfId="0" applyFill="1" applyAlignment="1">
      <alignment textRotation="90"/>
    </xf>
    <xf numFmtId="164" fontId="0" fillId="2" borderId="0" xfId="0" applyNumberFormat="1" applyFill="1" applyAlignment="1">
      <alignment textRotation="90"/>
    </xf>
    <xf numFmtId="164" fontId="0" fillId="3" borderId="0" xfId="0" applyNumberFormat="1" applyFill="1" applyAlignment="1">
      <alignment textRotation="90"/>
    </xf>
    <xf numFmtId="164" fontId="0" fillId="4" borderId="0" xfId="0" applyNumberFormat="1" applyFill="1" applyAlignment="1">
      <alignment textRotation="90"/>
    </xf>
    <xf numFmtId="0" fontId="0" fillId="5" borderId="0" xfId="0" applyFill="1" applyAlignment="1">
      <alignment textRotation="90" wrapText="1"/>
    </xf>
    <xf numFmtId="0" fontId="0" fillId="2" borderId="0" xfId="0" applyFill="1" applyAlignment="1">
      <alignment textRotation="90" wrapText="1"/>
    </xf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165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8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wrapText="1"/>
    </xf>
    <xf numFmtId="0" fontId="0" fillId="7" borderId="0" xfId="0" applyFill="1" applyAlignment="1">
      <alignment textRotation="90"/>
    </xf>
    <xf numFmtId="0" fontId="2" fillId="0" borderId="0" xfId="0" applyFont="1"/>
    <xf numFmtId="8" fontId="2" fillId="0" borderId="0" xfId="0" applyNumberFormat="1" applyFont="1"/>
    <xf numFmtId="0" fontId="0" fillId="8" borderId="0" xfId="0" applyFill="1" applyAlignment="1">
      <alignment textRotation="90" wrapText="1"/>
    </xf>
    <xf numFmtId="0" fontId="3" fillId="0" borderId="0" xfId="0" applyFont="1"/>
    <xf numFmtId="164" fontId="3" fillId="0" borderId="0" xfId="0" applyNumberFormat="1" applyFont="1"/>
    <xf numFmtId="1" fontId="0" fillId="0" borderId="0" xfId="0" applyNumberFormat="1"/>
    <xf numFmtId="167" fontId="0" fillId="0" borderId="0" xfId="0" applyNumberFormat="1"/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5" borderId="0" xfId="0" applyNumberFormat="1" applyFill="1" applyAlignment="1">
      <alignment horizontal="center" textRotation="90" wrapText="1"/>
    </xf>
    <xf numFmtId="49" fontId="0" fillId="9" borderId="0" xfId="0" applyNumberFormat="1" applyFill="1" applyAlignment="1">
      <alignment horizontal="center"/>
    </xf>
    <xf numFmtId="0" fontId="4" fillId="7" borderId="0" xfId="0" applyFont="1" applyFill="1"/>
    <xf numFmtId="0" fontId="2" fillId="7" borderId="0" xfId="0" applyFont="1" applyFill="1"/>
    <xf numFmtId="165" fontId="4" fillId="7" borderId="0" xfId="0" applyNumberFormat="1" applyFont="1" applyFill="1"/>
    <xf numFmtId="8" fontId="2" fillId="7" borderId="0" xfId="0" applyNumberFormat="1" applyFont="1" applyFill="1"/>
    <xf numFmtId="166" fontId="4" fillId="7" borderId="0" xfId="0" applyNumberFormat="1" applyFont="1" applyFill="1"/>
    <xf numFmtId="164" fontId="4" fillId="7" borderId="0" xfId="0" applyNumberFormat="1" applyFont="1" applyFill="1"/>
    <xf numFmtId="167" fontId="4" fillId="7" borderId="0" xfId="1" applyNumberFormat="1" applyFont="1" applyFill="1"/>
    <xf numFmtId="49" fontId="4" fillId="7" borderId="0" xfId="0" applyNumberFormat="1" applyFont="1" applyFill="1" applyAlignment="1">
      <alignment horizontal="center"/>
    </xf>
    <xf numFmtId="1" fontId="4" fillId="7" borderId="0" xfId="0" applyNumberFormat="1" applyFont="1" applyFill="1"/>
    <xf numFmtId="0" fontId="2" fillId="10" borderId="0" xfId="0" applyFont="1" applyFill="1"/>
    <xf numFmtId="0" fontId="0" fillId="11" borderId="0" xfId="0" applyFill="1"/>
    <xf numFmtId="0" fontId="2" fillId="11" borderId="0" xfId="0" applyFont="1" applyFill="1"/>
    <xf numFmtId="165" fontId="0" fillId="11" borderId="0" xfId="0" applyNumberFormat="1" applyFill="1"/>
    <xf numFmtId="8" fontId="2" fillId="11" borderId="0" xfId="0" applyNumberFormat="1" applyFont="1" applyFill="1"/>
    <xf numFmtId="166" fontId="0" fillId="11" borderId="0" xfId="0" applyNumberFormat="1" applyFill="1"/>
    <xf numFmtId="164" fontId="0" fillId="11" borderId="0" xfId="0" applyNumberFormat="1" applyFill="1"/>
    <xf numFmtId="167" fontId="0" fillId="11" borderId="0" xfId="1" applyNumberFormat="1" applyFont="1" applyFill="1"/>
    <xf numFmtId="49" fontId="0" fillId="11" borderId="0" xfId="0" applyNumberFormat="1" applyFill="1" applyAlignment="1">
      <alignment horizontal="center"/>
    </xf>
    <xf numFmtId="1" fontId="0" fillId="11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20"/>
  <sheetViews>
    <sheetView tabSelected="1" zoomScale="91" workbookViewId="0">
      <pane ySplit="9" topLeftCell="A10" activePane="bottomLeft" state="frozen"/>
      <selection pane="bottomLeft" activeCell="AU10" sqref="AU10:AU212"/>
    </sheetView>
  </sheetViews>
  <sheetFormatPr defaultColWidth="9.140625" defaultRowHeight="15" x14ac:dyDescent="0.25"/>
  <cols>
    <col min="1" max="1" width="25.7109375" bestFit="1" customWidth="1"/>
    <col min="2" max="2" width="15.42578125" customWidth="1"/>
    <col min="3" max="3" width="14.28515625" customWidth="1"/>
    <col min="4" max="4" width="20.7109375" customWidth="1"/>
    <col min="5" max="5" width="10.85546875" customWidth="1"/>
    <col min="6" max="6" width="9.140625" customWidth="1"/>
    <col min="7" max="7" width="14" customWidth="1"/>
    <col min="8" max="8" width="9.140625" customWidth="1"/>
    <col min="9" max="9" width="11.140625" customWidth="1"/>
    <col min="10" max="10" width="9.140625" customWidth="1"/>
    <col min="11" max="11" width="11.140625" customWidth="1"/>
    <col min="12" max="12" width="9.140625" customWidth="1"/>
    <col min="13" max="13" width="12" customWidth="1"/>
    <col min="14" max="14" width="18.7109375" customWidth="1"/>
    <col min="15" max="15" width="10.85546875" customWidth="1"/>
    <col min="16" max="16" width="9.140625" customWidth="1"/>
    <col min="17" max="17" width="10.85546875" customWidth="1"/>
    <col min="18" max="18" width="9.140625" customWidth="1"/>
    <col min="19" max="19" width="12" customWidth="1"/>
    <col min="20" max="20" width="9.140625" customWidth="1"/>
    <col min="21" max="21" width="12" customWidth="1"/>
    <col min="22" max="22" width="9.140625" customWidth="1"/>
    <col min="23" max="23" width="11.28515625" customWidth="1"/>
    <col min="24" max="24" width="9.140625" customWidth="1"/>
    <col min="25" max="25" width="12.28515625" customWidth="1"/>
    <col min="26" max="26" width="9.140625" customWidth="1"/>
    <col min="27" max="27" width="10.85546875" customWidth="1"/>
    <col min="28" max="30" width="9.140625" customWidth="1"/>
    <col min="31" max="31" width="13.7109375" style="1" customWidth="1"/>
    <col min="32" max="32" width="9.140625" customWidth="1"/>
    <col min="33" max="33" width="15.28515625" style="1" customWidth="1"/>
    <col min="34" max="34" width="9.140625" customWidth="1"/>
    <col min="35" max="35" width="13.42578125" style="1" customWidth="1"/>
    <col min="36" max="36" width="12" customWidth="1"/>
    <col min="37" max="37" width="11.7109375" customWidth="1"/>
    <col min="38" max="38" width="11.85546875" customWidth="1"/>
    <col min="39" max="39" width="12.85546875" customWidth="1"/>
    <col min="40" max="40" width="9.140625" customWidth="1"/>
    <col min="41" max="41" width="9.85546875" customWidth="1"/>
    <col min="42" max="42" width="9.140625" customWidth="1"/>
    <col min="43" max="43" width="11" bestFit="1" customWidth="1"/>
    <col min="44" max="44" width="9.140625" customWidth="1"/>
    <col min="45" max="45" width="11.42578125" customWidth="1"/>
    <col min="46" max="46" width="9.140625" customWidth="1"/>
    <col min="47" max="47" width="12.7109375" customWidth="1"/>
    <col min="48" max="48" width="9.140625" style="29" customWidth="1"/>
    <col min="49" max="49" width="5.85546875" customWidth="1"/>
    <col min="50" max="50" width="6.42578125" customWidth="1"/>
    <col min="51" max="51" width="7.5703125" customWidth="1"/>
    <col min="52" max="52" width="13.7109375" bestFit="1" customWidth="1"/>
  </cols>
  <sheetData>
    <row r="1" spans="1:54" s="24" customFormat="1" x14ac:dyDescent="0.25">
      <c r="A1" s="24" t="s">
        <v>0</v>
      </c>
      <c r="B1" s="24" t="s">
        <v>1</v>
      </c>
      <c r="J1" s="24" t="s">
        <v>2</v>
      </c>
      <c r="X1" s="24" t="s">
        <v>1</v>
      </c>
      <c r="AD1" s="24" t="s">
        <v>3</v>
      </c>
      <c r="AE1" s="25"/>
      <c r="AG1" s="25"/>
      <c r="AI1" s="25"/>
      <c r="AJ1" s="24" t="s">
        <v>4</v>
      </c>
      <c r="AV1" s="28" t="s">
        <v>5</v>
      </c>
      <c r="AW1" s="24" t="s">
        <v>6</v>
      </c>
      <c r="AY1" s="24" t="s">
        <v>7</v>
      </c>
    </row>
    <row r="2" spans="1:54" ht="15" customHeight="1" x14ac:dyDescent="0.25">
      <c r="A2" t="s">
        <v>8</v>
      </c>
      <c r="B2" t="s">
        <v>9</v>
      </c>
      <c r="D2" s="51" t="s">
        <v>10</v>
      </c>
      <c r="E2" s="51"/>
      <c r="F2" s="51" t="s">
        <v>11</v>
      </c>
      <c r="G2" s="51"/>
      <c r="H2" s="51" t="s">
        <v>12</v>
      </c>
      <c r="I2" s="51"/>
      <c r="J2" s="51" t="s">
        <v>13</v>
      </c>
      <c r="K2" s="51"/>
      <c r="L2" s="51" t="s">
        <v>14</v>
      </c>
      <c r="M2" s="51"/>
      <c r="N2" t="s">
        <v>15</v>
      </c>
      <c r="P2" t="s">
        <v>16</v>
      </c>
      <c r="R2" s="51" t="s">
        <v>17</v>
      </c>
      <c r="S2" s="51"/>
      <c r="T2" s="51" t="s">
        <v>18</v>
      </c>
      <c r="U2" s="51"/>
      <c r="V2" s="51" t="s">
        <v>19</v>
      </c>
      <c r="W2" s="51"/>
      <c r="X2" s="51" t="s">
        <v>20</v>
      </c>
      <c r="Y2" s="51"/>
      <c r="Z2" s="51" t="s">
        <v>21</v>
      </c>
      <c r="AA2" s="51"/>
      <c r="AB2" s="51" t="s">
        <v>22</v>
      </c>
      <c r="AC2" s="51"/>
      <c r="AD2" s="51" t="s">
        <v>23</v>
      </c>
      <c r="AE2" s="51"/>
      <c r="AF2" s="51" t="s">
        <v>24</v>
      </c>
      <c r="AG2" s="51"/>
      <c r="AH2" s="52" t="s">
        <v>25</v>
      </c>
      <c r="AI2" s="52"/>
      <c r="AJ2" s="52" t="s">
        <v>26</v>
      </c>
      <c r="AK2" s="52"/>
      <c r="AL2" s="51" t="s">
        <v>27</v>
      </c>
      <c r="AM2" s="51"/>
      <c r="AN2" s="51" t="s">
        <v>28</v>
      </c>
      <c r="AO2" s="51"/>
      <c r="AP2" s="51" t="s">
        <v>29</v>
      </c>
      <c r="AQ2" s="51"/>
      <c r="AR2" s="51" t="s">
        <v>30</v>
      </c>
      <c r="AS2" s="51"/>
      <c r="AT2" s="53" t="s">
        <v>31</v>
      </c>
      <c r="AU2" s="53"/>
      <c r="AV2" s="29" t="s">
        <v>32</v>
      </c>
      <c r="AW2" s="52" t="s">
        <v>33</v>
      </c>
      <c r="AX2" s="52"/>
      <c r="AY2" t="s">
        <v>34</v>
      </c>
      <c r="AZ2" s="19"/>
    </row>
    <row r="3" spans="1:54" ht="110.25" customHeight="1" x14ac:dyDescent="0.25">
      <c r="A3" t="s">
        <v>35</v>
      </c>
      <c r="B3" s="3" t="s">
        <v>36</v>
      </c>
      <c r="C3" s="3" t="s">
        <v>37</v>
      </c>
      <c r="D3" s="4" t="s">
        <v>36</v>
      </c>
      <c r="E3" s="4" t="s">
        <v>37</v>
      </c>
      <c r="F3" s="5" t="s">
        <v>36</v>
      </c>
      <c r="G3" s="5" t="s">
        <v>37</v>
      </c>
      <c r="H3" s="2" t="s">
        <v>36</v>
      </c>
      <c r="I3" s="2" t="s">
        <v>37</v>
      </c>
      <c r="J3" s="3" t="s">
        <v>36</v>
      </c>
      <c r="K3" s="3" t="s">
        <v>37</v>
      </c>
      <c r="L3" s="4" t="s">
        <v>36</v>
      </c>
      <c r="M3" s="4" t="s">
        <v>37</v>
      </c>
      <c r="N3" s="5" t="s">
        <v>36</v>
      </c>
      <c r="O3" s="5" t="s">
        <v>37</v>
      </c>
      <c r="P3" s="2" t="s">
        <v>36</v>
      </c>
      <c r="Q3" s="2" t="s">
        <v>37</v>
      </c>
      <c r="R3" s="3" t="s">
        <v>36</v>
      </c>
      <c r="S3" s="3" t="s">
        <v>37</v>
      </c>
      <c r="T3" s="4" t="s">
        <v>36</v>
      </c>
      <c r="U3" s="4" t="s">
        <v>37</v>
      </c>
      <c r="V3" s="6" t="s">
        <v>36</v>
      </c>
      <c r="W3" s="6" t="s">
        <v>37</v>
      </c>
      <c r="X3" s="3" t="s">
        <v>36</v>
      </c>
      <c r="Y3" s="3" t="s">
        <v>37</v>
      </c>
      <c r="Z3" s="5" t="s">
        <v>36</v>
      </c>
      <c r="AA3" s="5" t="s">
        <v>37</v>
      </c>
      <c r="AB3" s="20" t="s">
        <v>36</v>
      </c>
      <c r="AC3" s="20" t="s">
        <v>37</v>
      </c>
      <c r="AD3" s="2" t="s">
        <v>38</v>
      </c>
      <c r="AE3" s="7" t="s">
        <v>37</v>
      </c>
      <c r="AF3" s="3" t="s">
        <v>38</v>
      </c>
      <c r="AG3" s="8" t="s">
        <v>37</v>
      </c>
      <c r="AH3" s="4" t="s">
        <v>36</v>
      </c>
      <c r="AI3" s="9" t="s">
        <v>37</v>
      </c>
      <c r="AJ3" s="5" t="s">
        <v>39</v>
      </c>
      <c r="AK3" s="10" t="s">
        <v>40</v>
      </c>
      <c r="AL3" s="2" t="s">
        <v>39</v>
      </c>
      <c r="AM3" s="11" t="s">
        <v>40</v>
      </c>
      <c r="AN3" s="12" t="s">
        <v>41</v>
      </c>
      <c r="AO3" s="12" t="s">
        <v>42</v>
      </c>
      <c r="AP3" s="13" t="s">
        <v>43</v>
      </c>
      <c r="AQ3" s="13" t="s">
        <v>37</v>
      </c>
      <c r="AR3" s="10" t="s">
        <v>43</v>
      </c>
      <c r="AS3" s="10" t="s">
        <v>37</v>
      </c>
      <c r="AT3" s="11" t="s">
        <v>43</v>
      </c>
      <c r="AU3" s="11" t="s">
        <v>37</v>
      </c>
      <c r="AV3" s="30" t="s">
        <v>44</v>
      </c>
      <c r="AW3" s="13"/>
      <c r="AX3" s="13" t="s">
        <v>45</v>
      </c>
      <c r="AY3" s="23" t="s">
        <v>45</v>
      </c>
      <c r="AZ3" t="s">
        <v>46</v>
      </c>
    </row>
    <row r="4" spans="1:54" x14ac:dyDescent="0.25">
      <c r="B4" s="3"/>
      <c r="C4" s="3"/>
      <c r="D4" s="4"/>
      <c r="E4" s="4"/>
      <c r="F4" s="5"/>
      <c r="G4" s="5"/>
      <c r="H4" s="2"/>
      <c r="I4" s="2"/>
      <c r="J4" s="3"/>
      <c r="K4" s="3"/>
      <c r="L4" s="4"/>
      <c r="M4" s="4"/>
      <c r="N4" s="5"/>
      <c r="O4" s="5"/>
      <c r="P4" s="2"/>
      <c r="Q4" s="2"/>
      <c r="R4" s="3"/>
      <c r="S4" s="3"/>
      <c r="T4" s="4"/>
      <c r="U4" s="4"/>
      <c r="V4" s="6"/>
      <c r="W4" s="6"/>
      <c r="X4" s="3"/>
      <c r="Y4" s="3"/>
      <c r="Z4" s="5"/>
      <c r="AA4" s="5"/>
      <c r="AB4" s="20"/>
      <c r="AC4" s="20"/>
      <c r="AD4" s="2"/>
      <c r="AE4" s="7"/>
      <c r="AF4" s="3"/>
      <c r="AG4" s="8"/>
      <c r="AH4" s="4"/>
      <c r="AI4" s="9"/>
      <c r="AJ4" s="5"/>
      <c r="AK4" s="10"/>
      <c r="AL4" s="2"/>
      <c r="AM4" s="11"/>
      <c r="AN4" s="12"/>
      <c r="AO4" s="12"/>
      <c r="AP4" s="13"/>
      <c r="AQ4" s="13"/>
      <c r="AR4" s="10"/>
      <c r="AS4" s="10"/>
      <c r="AT4" s="11"/>
      <c r="AU4" s="11"/>
      <c r="AV4" s="30"/>
      <c r="AW4" s="13"/>
      <c r="AX4" s="13"/>
      <c r="AY4" s="23"/>
    </row>
    <row r="5" spans="1:54" hidden="1" x14ac:dyDescent="0.25">
      <c r="B5" s="3"/>
      <c r="C5" s="3"/>
      <c r="D5" s="4"/>
      <c r="E5" s="4"/>
      <c r="F5" s="5"/>
      <c r="G5" s="5"/>
      <c r="H5" s="2"/>
      <c r="I5" s="2"/>
      <c r="J5" s="3"/>
      <c r="K5" s="3"/>
      <c r="L5" s="4"/>
      <c r="M5" s="4"/>
      <c r="N5" s="5"/>
      <c r="O5" s="5"/>
      <c r="P5" s="2"/>
      <c r="Q5" s="2"/>
      <c r="R5" s="3"/>
      <c r="S5" s="3"/>
      <c r="T5" s="4"/>
      <c r="U5" s="4"/>
      <c r="V5" s="6"/>
      <c r="W5" s="6"/>
      <c r="X5" s="3"/>
      <c r="Y5" s="3"/>
      <c r="Z5" s="5"/>
      <c r="AA5" s="5"/>
      <c r="AB5" s="20"/>
      <c r="AC5" s="20"/>
      <c r="AD5" s="2"/>
      <c r="AE5" s="7"/>
      <c r="AF5" s="3"/>
      <c r="AG5" s="8"/>
      <c r="AH5" s="4"/>
      <c r="AI5" s="9"/>
      <c r="AJ5" s="5"/>
      <c r="AK5" s="10"/>
      <c r="AL5" s="2"/>
      <c r="AM5" s="11"/>
      <c r="AN5" s="12"/>
      <c r="AO5" s="12"/>
      <c r="AP5" s="13"/>
      <c r="AQ5" s="13"/>
      <c r="AR5" s="10"/>
      <c r="AS5" s="10"/>
      <c r="AT5" s="11"/>
      <c r="AU5" s="11"/>
      <c r="AV5" s="30"/>
      <c r="AW5" s="13"/>
      <c r="AX5" s="13"/>
      <c r="AY5" s="23"/>
    </row>
    <row r="6" spans="1:54" x14ac:dyDescent="0.25">
      <c r="B6" s="3"/>
      <c r="C6" s="3"/>
      <c r="D6" s="4"/>
      <c r="E6" s="4"/>
      <c r="F6" s="5"/>
      <c r="G6" s="5"/>
      <c r="H6" s="2"/>
      <c r="I6" s="2"/>
      <c r="J6" s="3"/>
      <c r="K6" s="3"/>
      <c r="L6" s="4"/>
      <c r="M6" s="4"/>
      <c r="N6" s="5"/>
      <c r="O6" s="5"/>
      <c r="P6" s="2"/>
      <c r="Q6" s="2"/>
      <c r="R6" s="3"/>
      <c r="S6" s="3"/>
      <c r="T6" s="4"/>
      <c r="U6" s="4"/>
      <c r="V6" s="6"/>
      <c r="W6" s="6"/>
      <c r="X6" s="3"/>
      <c r="Y6" s="3"/>
      <c r="Z6" s="5"/>
      <c r="AA6" s="5"/>
      <c r="AB6" s="20"/>
      <c r="AC6" s="20"/>
      <c r="AD6" s="2"/>
      <c r="AE6" s="7"/>
      <c r="AF6" s="3"/>
      <c r="AG6" s="8"/>
      <c r="AH6" s="4"/>
      <c r="AI6" s="9"/>
      <c r="AJ6" s="5"/>
      <c r="AK6" s="10"/>
      <c r="AL6" s="2"/>
      <c r="AM6" s="11"/>
      <c r="AN6" s="12"/>
      <c r="AO6" s="12"/>
      <c r="AP6" s="13"/>
      <c r="AQ6" s="13"/>
      <c r="AR6" s="10"/>
      <c r="AS6" s="10"/>
      <c r="AT6" s="11"/>
      <c r="AU6" s="11"/>
      <c r="AV6" s="30"/>
      <c r="AW6" s="13"/>
      <c r="AX6" s="13"/>
      <c r="AY6" s="23"/>
    </row>
    <row r="7" spans="1:54" x14ac:dyDescent="0.25">
      <c r="B7" s="3"/>
      <c r="C7" s="3"/>
      <c r="D7" s="4"/>
      <c r="E7" s="4"/>
      <c r="F7" s="5"/>
      <c r="G7" s="5"/>
      <c r="H7" s="2"/>
      <c r="I7" s="2"/>
      <c r="J7" s="3"/>
      <c r="K7" s="3"/>
      <c r="L7" s="4"/>
      <c r="M7" s="4"/>
      <c r="N7" s="5"/>
      <c r="O7" s="5"/>
      <c r="P7" s="2"/>
      <c r="Q7" s="2"/>
      <c r="R7" s="3"/>
      <c r="S7" s="3"/>
      <c r="T7" s="4"/>
      <c r="U7" s="4"/>
      <c r="V7" s="6"/>
      <c r="W7" s="6"/>
      <c r="X7" s="3"/>
      <c r="Y7" s="3"/>
      <c r="Z7" s="5"/>
      <c r="AA7" s="5"/>
      <c r="AB7" s="20"/>
      <c r="AC7" s="20"/>
      <c r="AD7" s="2"/>
      <c r="AE7" s="7"/>
      <c r="AF7" s="3"/>
      <c r="AG7" s="8"/>
      <c r="AH7" s="4"/>
      <c r="AI7" s="9"/>
      <c r="AJ7" s="5"/>
      <c r="AK7" s="10"/>
      <c r="AL7" s="2"/>
      <c r="AM7" s="11"/>
      <c r="AN7" s="12"/>
      <c r="AO7" s="12"/>
      <c r="AP7" s="13"/>
      <c r="AQ7" s="13"/>
      <c r="AR7" s="10"/>
      <c r="AS7" s="10"/>
      <c r="AT7" s="11"/>
      <c r="AU7" s="11"/>
      <c r="AV7" s="30"/>
      <c r="AW7" s="13"/>
      <c r="AX7" s="13"/>
      <c r="AY7" s="23"/>
    </row>
    <row r="8" spans="1:54" x14ac:dyDescent="0.25">
      <c r="B8" s="3"/>
      <c r="C8" s="3"/>
      <c r="D8" s="4"/>
      <c r="E8" s="4"/>
      <c r="F8" s="5"/>
      <c r="G8" s="5"/>
      <c r="H8" s="2"/>
      <c r="I8" s="2"/>
      <c r="J8" s="3"/>
      <c r="K8" s="3"/>
      <c r="L8" s="4"/>
      <c r="M8" s="4"/>
      <c r="N8" s="5"/>
      <c r="O8" s="5"/>
      <c r="P8" s="2"/>
      <c r="Q8" s="2"/>
      <c r="R8" s="3"/>
      <c r="S8" s="3"/>
      <c r="T8" s="4"/>
      <c r="U8" s="4"/>
      <c r="V8" s="6"/>
      <c r="W8" s="6"/>
      <c r="X8" s="3"/>
      <c r="Y8" s="3"/>
      <c r="Z8" s="5"/>
      <c r="AA8" s="5"/>
      <c r="AB8" s="20"/>
      <c r="AC8" s="20"/>
      <c r="AD8" s="2"/>
      <c r="AE8" s="7"/>
      <c r="AF8" s="3"/>
      <c r="AG8" s="8"/>
      <c r="AH8" s="4"/>
      <c r="AI8" s="9"/>
      <c r="AJ8" s="5"/>
      <c r="AK8" s="10"/>
      <c r="AL8" s="2"/>
      <c r="AM8" s="11"/>
      <c r="AN8" s="12"/>
      <c r="AO8" s="12"/>
      <c r="AP8" s="13"/>
      <c r="AQ8" s="13"/>
      <c r="AR8" s="10"/>
      <c r="AS8" s="10"/>
      <c r="AT8" s="11"/>
      <c r="AU8" s="11"/>
      <c r="AV8" s="30"/>
      <c r="AW8" s="13"/>
      <c r="AX8" s="13"/>
      <c r="AY8" s="23"/>
    </row>
    <row r="9" spans="1:54" x14ac:dyDescent="0.25">
      <c r="B9" s="3"/>
      <c r="C9" s="3"/>
      <c r="D9" s="4"/>
      <c r="E9" s="4"/>
      <c r="F9" s="5"/>
      <c r="G9" s="5"/>
      <c r="H9" s="2"/>
      <c r="I9" s="2"/>
      <c r="J9" s="3"/>
      <c r="K9" s="3"/>
      <c r="L9" s="4"/>
      <c r="M9" s="4"/>
      <c r="N9" s="5"/>
      <c r="O9" s="5"/>
      <c r="P9" s="2"/>
      <c r="Q9" s="2"/>
      <c r="R9" s="3"/>
      <c r="S9" s="3"/>
      <c r="T9" s="4"/>
      <c r="U9" s="4"/>
      <c r="V9" s="6"/>
      <c r="W9" s="6"/>
      <c r="X9" s="3"/>
      <c r="Y9" s="3"/>
      <c r="Z9" s="5"/>
      <c r="AA9" s="5"/>
      <c r="AB9" s="20"/>
      <c r="AC9" s="20"/>
      <c r="AD9" s="2"/>
      <c r="AE9" s="7"/>
      <c r="AF9" s="3"/>
      <c r="AG9" s="8"/>
      <c r="AH9" s="4"/>
      <c r="AI9" s="9"/>
      <c r="AJ9" s="5"/>
      <c r="AK9" s="10"/>
      <c r="AL9" s="2"/>
      <c r="AM9" s="11"/>
      <c r="AN9" s="12"/>
      <c r="AO9" s="12"/>
      <c r="AP9" s="13"/>
      <c r="AQ9" s="13"/>
      <c r="AR9" s="10"/>
      <c r="AS9" s="10"/>
      <c r="AT9" s="11"/>
      <c r="AU9" s="11"/>
      <c r="AV9" s="30"/>
      <c r="AW9" s="13"/>
      <c r="AX9" s="13"/>
      <c r="AY9" s="23"/>
    </row>
    <row r="10" spans="1:54" x14ac:dyDescent="0.25">
      <c r="A10" t="s">
        <v>47</v>
      </c>
      <c r="B10" s="21">
        <v>1</v>
      </c>
      <c r="C10" s="21">
        <v>300</v>
      </c>
      <c r="D10">
        <v>0</v>
      </c>
      <c r="E10" s="14">
        <v>0</v>
      </c>
      <c r="F10" s="21">
        <v>29</v>
      </c>
      <c r="G10" s="22">
        <v>19293.87</v>
      </c>
      <c r="H10" s="21">
        <v>5</v>
      </c>
      <c r="I10" s="22">
        <v>3235.87</v>
      </c>
      <c r="K10" s="14"/>
      <c r="M10" s="14"/>
      <c r="O10" s="14"/>
      <c r="Q10" s="14"/>
      <c r="S10" s="14"/>
      <c r="U10" s="14"/>
      <c r="V10">
        <v>1</v>
      </c>
      <c r="W10" s="14">
        <v>4534</v>
      </c>
      <c r="X10">
        <v>1</v>
      </c>
      <c r="Y10" s="14">
        <v>400</v>
      </c>
      <c r="AA10" s="15"/>
      <c r="AC10" s="14"/>
      <c r="AD10">
        <v>2</v>
      </c>
      <c r="AE10" s="1">
        <f>3600593/AD$213*AD10</f>
        <v>26091.253623188404</v>
      </c>
      <c r="AG10" s="1">
        <f>2906597/AF$213*AF10</f>
        <v>0</v>
      </c>
      <c r="AH10" s="16"/>
      <c r="AI10" s="1">
        <f>466784/AH$213*AH10</f>
        <v>0</v>
      </c>
      <c r="AK10" s="14"/>
      <c r="AM10" s="14"/>
      <c r="AO10" s="14"/>
      <c r="AP10">
        <v>1</v>
      </c>
      <c r="AQ10" s="14">
        <f>AP10*360</f>
        <v>360</v>
      </c>
      <c r="AS10" s="14">
        <f>AR10*360</f>
        <v>0</v>
      </c>
      <c r="AT10">
        <v>1</v>
      </c>
      <c r="AU10" s="14">
        <f>AT10*360</f>
        <v>360</v>
      </c>
      <c r="AV10" s="29">
        <v>3</v>
      </c>
      <c r="AW10" s="14"/>
      <c r="AX10" s="26">
        <v>7</v>
      </c>
      <c r="AY10" s="21">
        <v>0</v>
      </c>
      <c r="AZ10" s="14">
        <f xml:space="preserve"> SUM(AU10,AS10,AQ10,AO10,AM10,AK10,AI10,AG10,AE10,AC10,AA10,Y10,W10,U10,S10,Q10,O10,M10,K10,I10,G10,E10, C10)</f>
        <v>54574.993623188406</v>
      </c>
    </row>
    <row r="11" spans="1:54" x14ac:dyDescent="0.25">
      <c r="A11" t="s">
        <v>48</v>
      </c>
      <c r="B11" s="21">
        <v>0</v>
      </c>
      <c r="C11" s="21">
        <v>0</v>
      </c>
      <c r="D11">
        <v>0</v>
      </c>
      <c r="E11" s="14">
        <v>0</v>
      </c>
      <c r="F11" s="21">
        <v>0</v>
      </c>
      <c r="G11" s="22">
        <v>0</v>
      </c>
      <c r="H11" s="21">
        <v>0</v>
      </c>
      <c r="I11" s="22">
        <v>0</v>
      </c>
      <c r="K11" s="14"/>
      <c r="M11" s="14"/>
      <c r="O11" s="14"/>
      <c r="Q11" s="14"/>
      <c r="S11" s="14"/>
      <c r="U11" s="14"/>
      <c r="W11" s="14"/>
      <c r="Y11" s="14"/>
      <c r="AA11" s="15"/>
      <c r="AC11" s="14"/>
      <c r="AE11" s="1">
        <f t="shared" ref="AE11:AE74" si="0">3600593/AD$213*AD11</f>
        <v>0</v>
      </c>
      <c r="AG11" s="1">
        <f t="shared" ref="AG11:AG74" si="1">2906597/AF$213*AF11</f>
        <v>0</v>
      </c>
      <c r="AH11" s="16"/>
      <c r="AI11" s="1">
        <f t="shared" ref="AI11:AI74" si="2">466784/AH$213*AH11</f>
        <v>0</v>
      </c>
      <c r="AK11" s="14"/>
      <c r="AL11">
        <v>1</v>
      </c>
      <c r="AM11" s="14">
        <v>2064.54</v>
      </c>
      <c r="AO11" s="14"/>
      <c r="AQ11" s="14">
        <f t="shared" ref="AQ11:AQ74" si="3">AP11*360</f>
        <v>0</v>
      </c>
      <c r="AS11" s="14">
        <f t="shared" ref="AS11:AS14" si="4">AR11*360</f>
        <v>0</v>
      </c>
      <c r="AU11" s="14">
        <f t="shared" ref="AU11:AU74" si="5">AT11*360</f>
        <v>0</v>
      </c>
      <c r="AV11" s="29">
        <v>0</v>
      </c>
      <c r="AW11" s="14"/>
      <c r="AX11" s="26">
        <v>0</v>
      </c>
      <c r="AY11" s="21">
        <v>1</v>
      </c>
      <c r="AZ11" s="14">
        <f t="shared" ref="AZ11:AZ77" si="6" xml:space="preserve"> SUM(AU11,AS11,AQ11,AO11,AM11,AK11,AI11,AG11,AE11,AC11,AA11,Y11,W11,U11,S11,Q11,O11,M11,K11,I11,G11,E11, C11)</f>
        <v>2064.54</v>
      </c>
    </row>
    <row r="12" spans="1:54" x14ac:dyDescent="0.25">
      <c r="A12" t="s">
        <v>49</v>
      </c>
      <c r="B12" s="21">
        <v>2</v>
      </c>
      <c r="C12" s="21">
        <v>600</v>
      </c>
      <c r="D12">
        <v>0</v>
      </c>
      <c r="E12" s="14">
        <v>0</v>
      </c>
      <c r="F12" s="21">
        <v>41</v>
      </c>
      <c r="G12" s="22">
        <v>22085</v>
      </c>
      <c r="H12" s="21">
        <v>2</v>
      </c>
      <c r="I12" s="22">
        <v>469.11</v>
      </c>
      <c r="K12" s="14"/>
      <c r="M12" s="14"/>
      <c r="O12" s="14"/>
      <c r="Q12" s="14"/>
      <c r="S12" s="14"/>
      <c r="U12" s="14"/>
      <c r="V12">
        <v>1</v>
      </c>
      <c r="W12" s="14">
        <v>4400</v>
      </c>
      <c r="Y12" s="14"/>
      <c r="Z12">
        <v>1</v>
      </c>
      <c r="AA12" s="15">
        <v>6002.2</v>
      </c>
      <c r="AC12" s="14"/>
      <c r="AE12" s="1">
        <f t="shared" si="0"/>
        <v>0</v>
      </c>
      <c r="AG12" s="1">
        <f t="shared" si="1"/>
        <v>0</v>
      </c>
      <c r="AH12" s="16"/>
      <c r="AI12" s="1">
        <f t="shared" si="2"/>
        <v>0</v>
      </c>
      <c r="AK12" s="14"/>
      <c r="AM12" s="14"/>
      <c r="AO12" s="14"/>
      <c r="AP12">
        <v>1</v>
      </c>
      <c r="AQ12" s="14">
        <f t="shared" si="3"/>
        <v>360</v>
      </c>
      <c r="AS12" s="14">
        <f t="shared" si="4"/>
        <v>0</v>
      </c>
      <c r="AU12" s="14">
        <f t="shared" si="5"/>
        <v>0</v>
      </c>
      <c r="AV12" s="29" t="s">
        <v>50</v>
      </c>
      <c r="AW12" s="14"/>
      <c r="AX12" s="26">
        <v>9</v>
      </c>
      <c r="AY12" s="21">
        <v>0</v>
      </c>
      <c r="AZ12" s="14">
        <f t="shared" si="6"/>
        <v>33916.31</v>
      </c>
    </row>
    <row r="13" spans="1:54" x14ac:dyDescent="0.25">
      <c r="A13" t="s">
        <v>51</v>
      </c>
      <c r="B13" s="21">
        <v>0</v>
      </c>
      <c r="C13" s="21">
        <v>0</v>
      </c>
      <c r="D13">
        <v>0</v>
      </c>
      <c r="E13" s="14">
        <v>0</v>
      </c>
      <c r="F13" s="21">
        <v>0</v>
      </c>
      <c r="G13" s="22">
        <v>0</v>
      </c>
      <c r="H13" s="21">
        <v>0</v>
      </c>
      <c r="I13" s="22">
        <v>0</v>
      </c>
      <c r="K13" s="14"/>
      <c r="M13" s="14"/>
      <c r="O13" s="14"/>
      <c r="Q13" s="14"/>
      <c r="S13" s="14"/>
      <c r="U13" s="14"/>
      <c r="W13" s="14"/>
      <c r="Y13" s="14"/>
      <c r="AA13" s="15"/>
      <c r="AC13" s="14"/>
      <c r="AE13" s="1">
        <f t="shared" si="0"/>
        <v>0</v>
      </c>
      <c r="AG13" s="1">
        <f t="shared" si="1"/>
        <v>0</v>
      </c>
      <c r="AH13" s="16"/>
      <c r="AI13" s="1">
        <f t="shared" si="2"/>
        <v>0</v>
      </c>
      <c r="AK13" s="14"/>
      <c r="AL13">
        <v>2</v>
      </c>
      <c r="AM13" s="14">
        <v>74066.820000000007</v>
      </c>
      <c r="AN13">
        <v>2</v>
      </c>
      <c r="AO13" s="14"/>
      <c r="AQ13" s="14">
        <f t="shared" si="3"/>
        <v>0</v>
      </c>
      <c r="AS13" s="14">
        <f t="shared" si="4"/>
        <v>0</v>
      </c>
      <c r="AU13" s="14">
        <f t="shared" si="5"/>
        <v>0</v>
      </c>
      <c r="AV13" s="29" t="s">
        <v>52</v>
      </c>
      <c r="AW13" s="14"/>
      <c r="AX13" s="26">
        <v>0</v>
      </c>
      <c r="AY13" s="21">
        <v>0</v>
      </c>
      <c r="AZ13" s="14">
        <f t="shared" si="6"/>
        <v>74066.820000000007</v>
      </c>
    </row>
    <row r="14" spans="1:54" x14ac:dyDescent="0.25">
      <c r="A14" t="s">
        <v>53</v>
      </c>
      <c r="B14" s="21">
        <v>0</v>
      </c>
      <c r="C14" s="21">
        <v>0</v>
      </c>
      <c r="D14">
        <v>0</v>
      </c>
      <c r="E14" s="14">
        <v>0</v>
      </c>
      <c r="F14" s="21">
        <v>0</v>
      </c>
      <c r="G14" s="22">
        <v>0</v>
      </c>
      <c r="H14" s="21">
        <v>0</v>
      </c>
      <c r="I14" s="22">
        <v>0</v>
      </c>
      <c r="K14" s="14"/>
      <c r="M14" s="14"/>
      <c r="O14" s="14"/>
      <c r="Q14" s="14"/>
      <c r="S14" s="14"/>
      <c r="U14" s="14"/>
      <c r="W14" s="14"/>
      <c r="Y14" s="14"/>
      <c r="AA14" s="15"/>
      <c r="AC14" s="14"/>
      <c r="AE14" s="1">
        <f t="shared" si="0"/>
        <v>0</v>
      </c>
      <c r="AG14" s="1">
        <f t="shared" si="1"/>
        <v>0</v>
      </c>
      <c r="AH14" s="16"/>
      <c r="AI14" s="1">
        <f t="shared" si="2"/>
        <v>0</v>
      </c>
      <c r="AK14" s="14"/>
      <c r="AM14" s="14"/>
      <c r="AO14" s="14"/>
      <c r="AQ14" s="14">
        <f>AP14*360</f>
        <v>0</v>
      </c>
      <c r="AS14" s="14">
        <f t="shared" si="4"/>
        <v>0</v>
      </c>
      <c r="AU14" s="14">
        <f t="shared" si="5"/>
        <v>0</v>
      </c>
      <c r="AV14" s="29" t="s">
        <v>52</v>
      </c>
      <c r="AW14" s="14"/>
      <c r="AX14" s="26">
        <v>0</v>
      </c>
      <c r="AY14" s="21">
        <v>0</v>
      </c>
      <c r="AZ14" s="14">
        <f t="shared" si="6"/>
        <v>0</v>
      </c>
    </row>
    <row r="15" spans="1:54" x14ac:dyDescent="0.25">
      <c r="A15" t="s">
        <v>54</v>
      </c>
      <c r="B15" s="21">
        <v>102</v>
      </c>
      <c r="C15" s="21">
        <v>30270.11</v>
      </c>
      <c r="D15">
        <v>14</v>
      </c>
      <c r="E15" s="14">
        <v>4664.54</v>
      </c>
      <c r="F15" s="21">
        <v>748</v>
      </c>
      <c r="G15" s="22">
        <v>252101</v>
      </c>
      <c r="H15" s="21">
        <v>55</v>
      </c>
      <c r="I15" s="22">
        <v>29129.14</v>
      </c>
      <c r="J15">
        <v>5</v>
      </c>
      <c r="K15" s="14">
        <v>79433</v>
      </c>
      <c r="M15" s="14"/>
      <c r="N15">
        <v>1</v>
      </c>
      <c r="O15" s="14">
        <v>3893</v>
      </c>
      <c r="Q15" s="14"/>
      <c r="R15">
        <v>8</v>
      </c>
      <c r="S15" s="14">
        <v>14625</v>
      </c>
      <c r="U15" s="14"/>
      <c r="V15">
        <v>9</v>
      </c>
      <c r="W15" s="14">
        <v>39235</v>
      </c>
      <c r="X15">
        <v>23</v>
      </c>
      <c r="Y15" s="14">
        <v>7341.5</v>
      </c>
      <c r="Z15">
        <v>38</v>
      </c>
      <c r="AA15" s="15">
        <v>228083.6</v>
      </c>
      <c r="AB15">
        <v>19</v>
      </c>
      <c r="AC15" s="14"/>
      <c r="AE15" s="1">
        <f t="shared" si="0"/>
        <v>0</v>
      </c>
      <c r="AG15" s="1">
        <f t="shared" si="1"/>
        <v>0</v>
      </c>
      <c r="AH15" s="16">
        <v>3</v>
      </c>
      <c r="AI15" s="1">
        <f t="shared" si="2"/>
        <v>6453.2350230414741</v>
      </c>
      <c r="AJ15">
        <v>7</v>
      </c>
      <c r="AK15" s="17">
        <v>233640.78</v>
      </c>
      <c r="AL15">
        <v>9</v>
      </c>
      <c r="AM15" s="14">
        <v>430392.67</v>
      </c>
      <c r="AN15">
        <v>18</v>
      </c>
      <c r="AO15" s="14"/>
      <c r="AP15">
        <v>64</v>
      </c>
      <c r="AQ15" s="14">
        <f t="shared" si="3"/>
        <v>23040</v>
      </c>
      <c r="AR15">
        <v>13</v>
      </c>
      <c r="AS15" s="14">
        <f>AR15*360</f>
        <v>4680</v>
      </c>
      <c r="AT15">
        <v>20</v>
      </c>
      <c r="AU15" s="14">
        <f t="shared" si="5"/>
        <v>7200</v>
      </c>
      <c r="AV15" s="29" t="s">
        <v>55</v>
      </c>
      <c r="AW15" s="14"/>
      <c r="AX15" s="26">
        <v>6</v>
      </c>
      <c r="AY15" s="21">
        <v>34</v>
      </c>
      <c r="AZ15" s="14">
        <f t="shared" si="6"/>
        <v>1394182.5750230416</v>
      </c>
      <c r="BB15" s="14"/>
    </row>
    <row r="16" spans="1:54" x14ac:dyDescent="0.25">
      <c r="A16" t="s">
        <v>56</v>
      </c>
      <c r="B16" s="21">
        <v>0</v>
      </c>
      <c r="C16" s="21">
        <v>0</v>
      </c>
      <c r="D16">
        <v>0</v>
      </c>
      <c r="E16" s="14">
        <v>0</v>
      </c>
      <c r="F16" s="21">
        <v>0</v>
      </c>
      <c r="G16" s="22">
        <v>0</v>
      </c>
      <c r="H16" s="21">
        <v>0</v>
      </c>
      <c r="I16" s="22">
        <v>0</v>
      </c>
      <c r="K16" s="14"/>
      <c r="M16" s="14"/>
      <c r="O16" s="14"/>
      <c r="Q16" s="14"/>
      <c r="S16" s="14"/>
      <c r="U16" s="14"/>
      <c r="W16" s="14"/>
      <c r="Y16" s="14"/>
      <c r="AA16" s="15"/>
      <c r="AB16">
        <v>2</v>
      </c>
      <c r="AC16" s="14"/>
      <c r="AE16" s="1">
        <f t="shared" si="0"/>
        <v>0</v>
      </c>
      <c r="AG16" s="1">
        <f t="shared" si="1"/>
        <v>0</v>
      </c>
      <c r="AH16" s="16"/>
      <c r="AI16" s="1">
        <f t="shared" si="2"/>
        <v>0</v>
      </c>
      <c r="AL16">
        <v>2</v>
      </c>
      <c r="AM16" s="14">
        <v>43110.18</v>
      </c>
      <c r="AN16">
        <v>10</v>
      </c>
      <c r="AO16" s="14"/>
      <c r="AP16">
        <v>10</v>
      </c>
      <c r="AQ16" s="14">
        <f t="shared" si="3"/>
        <v>3600</v>
      </c>
      <c r="AR16">
        <v>1</v>
      </c>
      <c r="AS16" s="14">
        <f t="shared" ref="AS16:AS79" si="7">AR16*360</f>
        <v>360</v>
      </c>
      <c r="AU16" s="14">
        <f t="shared" si="5"/>
        <v>0</v>
      </c>
      <c r="AV16" s="29" t="s">
        <v>50</v>
      </c>
      <c r="AW16" s="14"/>
      <c r="AX16" s="26">
        <v>1</v>
      </c>
      <c r="AY16" s="21">
        <v>2</v>
      </c>
      <c r="AZ16" s="14">
        <f t="shared" si="6"/>
        <v>47070.18</v>
      </c>
      <c r="BB16" s="14"/>
    </row>
    <row r="17" spans="1:58" x14ac:dyDescent="0.25">
      <c r="A17" t="s">
        <v>57</v>
      </c>
      <c r="B17" s="21">
        <v>0</v>
      </c>
      <c r="C17" s="21">
        <v>0</v>
      </c>
      <c r="D17">
        <v>0</v>
      </c>
      <c r="E17" s="14">
        <v>0</v>
      </c>
      <c r="F17" s="21">
        <v>0</v>
      </c>
      <c r="G17" s="22">
        <v>0</v>
      </c>
      <c r="H17" s="21">
        <v>0</v>
      </c>
      <c r="I17" s="22">
        <v>0</v>
      </c>
      <c r="K17" s="14"/>
      <c r="M17" s="14"/>
      <c r="O17" s="14"/>
      <c r="Q17" s="14"/>
      <c r="S17" s="14"/>
      <c r="U17" s="14"/>
      <c r="W17" s="14"/>
      <c r="Y17" s="14"/>
      <c r="AA17" s="15"/>
      <c r="AB17">
        <v>1</v>
      </c>
      <c r="AC17" s="14"/>
      <c r="AD17">
        <v>1</v>
      </c>
      <c r="AE17" s="1">
        <f t="shared" si="0"/>
        <v>13045.626811594202</v>
      </c>
      <c r="AF17">
        <v>1</v>
      </c>
      <c r="AG17" s="1">
        <f t="shared" si="1"/>
        <v>22187.763358778626</v>
      </c>
      <c r="AH17" s="16"/>
      <c r="AI17" s="1">
        <f t="shared" si="2"/>
        <v>0</v>
      </c>
      <c r="AK17" s="14"/>
      <c r="AM17" s="14"/>
      <c r="AN17">
        <v>0</v>
      </c>
      <c r="AO17" s="14"/>
      <c r="AQ17" s="14">
        <f t="shared" si="3"/>
        <v>0</v>
      </c>
      <c r="AS17" s="14">
        <f t="shared" si="7"/>
        <v>0</v>
      </c>
      <c r="AU17" s="14">
        <f t="shared" si="5"/>
        <v>0</v>
      </c>
      <c r="AV17" s="29" t="s">
        <v>58</v>
      </c>
      <c r="AW17" s="14"/>
      <c r="AX17" s="26">
        <v>0</v>
      </c>
      <c r="AY17" s="21">
        <v>0</v>
      </c>
      <c r="AZ17" s="14">
        <f t="shared" si="6"/>
        <v>35233.390170372826</v>
      </c>
    </row>
    <row r="18" spans="1:58" x14ac:dyDescent="0.25">
      <c r="A18" t="s">
        <v>59</v>
      </c>
      <c r="B18" s="21">
        <v>0</v>
      </c>
      <c r="C18" s="21">
        <v>0</v>
      </c>
      <c r="D18">
        <v>0</v>
      </c>
      <c r="E18" s="14">
        <v>0</v>
      </c>
      <c r="F18" s="21">
        <v>0</v>
      </c>
      <c r="G18" s="22">
        <v>0</v>
      </c>
      <c r="H18" s="21">
        <v>0</v>
      </c>
      <c r="I18" s="22">
        <v>0</v>
      </c>
      <c r="K18" s="14"/>
      <c r="M18" s="14"/>
      <c r="O18" s="14"/>
      <c r="Q18" s="14"/>
      <c r="S18" s="14"/>
      <c r="U18" s="14"/>
      <c r="W18" s="14"/>
      <c r="Y18" s="14"/>
      <c r="AA18" s="15"/>
      <c r="AC18" s="14"/>
      <c r="AE18" s="1">
        <f t="shared" si="0"/>
        <v>0</v>
      </c>
      <c r="AG18" s="1">
        <f t="shared" si="1"/>
        <v>0</v>
      </c>
      <c r="AH18" s="16"/>
      <c r="AI18" s="1">
        <f t="shared" si="2"/>
        <v>0</v>
      </c>
      <c r="AK18" s="14"/>
      <c r="AM18" s="14"/>
      <c r="AN18">
        <v>0</v>
      </c>
      <c r="AO18" s="14"/>
      <c r="AQ18" s="14">
        <f t="shared" si="3"/>
        <v>0</v>
      </c>
      <c r="AS18" s="14">
        <f t="shared" si="7"/>
        <v>0</v>
      </c>
      <c r="AU18" s="14">
        <f t="shared" si="5"/>
        <v>0</v>
      </c>
      <c r="AV18" s="29" t="s">
        <v>52</v>
      </c>
      <c r="AW18" s="14"/>
      <c r="AX18" s="26">
        <v>0</v>
      </c>
      <c r="AY18" s="21">
        <v>0</v>
      </c>
      <c r="AZ18" s="14">
        <f t="shared" si="6"/>
        <v>0</v>
      </c>
    </row>
    <row r="19" spans="1:58" x14ac:dyDescent="0.25">
      <c r="A19" t="s">
        <v>60</v>
      </c>
      <c r="B19" s="21">
        <v>5</v>
      </c>
      <c r="C19" s="21">
        <v>1191.55</v>
      </c>
      <c r="D19">
        <v>0</v>
      </c>
      <c r="E19" s="14">
        <v>0</v>
      </c>
      <c r="F19" s="21">
        <v>89</v>
      </c>
      <c r="G19" s="22">
        <v>43441</v>
      </c>
      <c r="H19" s="21">
        <v>5</v>
      </c>
      <c r="I19" s="22">
        <v>2762.46</v>
      </c>
      <c r="K19" s="14"/>
      <c r="M19" s="14"/>
      <c r="O19" s="14"/>
      <c r="Q19" s="14"/>
      <c r="R19">
        <v>2</v>
      </c>
      <c r="S19" s="14">
        <v>6730</v>
      </c>
      <c r="U19" s="14"/>
      <c r="V19">
        <v>2</v>
      </c>
      <c r="W19" s="14">
        <v>9374</v>
      </c>
      <c r="X19">
        <v>3</v>
      </c>
      <c r="Y19" s="14">
        <v>1000</v>
      </c>
      <c r="Z19">
        <v>4</v>
      </c>
      <c r="AA19" s="15">
        <v>24008.799999999999</v>
      </c>
      <c r="AC19" s="14"/>
      <c r="AD19">
        <v>8</v>
      </c>
      <c r="AE19" s="1">
        <f t="shared" si="0"/>
        <v>104365.01449275362</v>
      </c>
      <c r="AF19">
        <v>2</v>
      </c>
      <c r="AG19" s="1">
        <f t="shared" si="1"/>
        <v>44375.526717557252</v>
      </c>
      <c r="AH19" s="16">
        <v>2</v>
      </c>
      <c r="AI19" s="1">
        <f t="shared" si="2"/>
        <v>4302.1566820276494</v>
      </c>
      <c r="AJ19">
        <v>1</v>
      </c>
      <c r="AK19" s="14">
        <v>3882.69</v>
      </c>
      <c r="AL19">
        <v>4</v>
      </c>
      <c r="AM19" s="14">
        <v>141834.98000000001</v>
      </c>
      <c r="AN19">
        <v>4</v>
      </c>
      <c r="AO19" s="14"/>
      <c r="AP19">
        <v>4</v>
      </c>
      <c r="AQ19" s="14">
        <f t="shared" si="3"/>
        <v>1440</v>
      </c>
      <c r="AS19" s="14">
        <f t="shared" si="7"/>
        <v>0</v>
      </c>
      <c r="AT19">
        <v>1</v>
      </c>
      <c r="AU19" s="14">
        <f t="shared" si="5"/>
        <v>360</v>
      </c>
      <c r="AV19" s="29" t="s">
        <v>61</v>
      </c>
      <c r="AW19" s="14"/>
      <c r="AX19" s="26">
        <v>36</v>
      </c>
      <c r="AY19" s="21">
        <v>2</v>
      </c>
      <c r="AZ19" s="14">
        <f t="shared" si="6"/>
        <v>389068.17789233854</v>
      </c>
    </row>
    <row r="20" spans="1:58" x14ac:dyDescent="0.25">
      <c r="A20" t="s">
        <v>62</v>
      </c>
      <c r="B20" s="21">
        <v>0</v>
      </c>
      <c r="C20" s="21">
        <v>0</v>
      </c>
      <c r="D20">
        <v>0</v>
      </c>
      <c r="E20" s="14">
        <v>0</v>
      </c>
      <c r="F20" s="21">
        <v>0</v>
      </c>
      <c r="G20" s="22">
        <v>0</v>
      </c>
      <c r="H20" s="21">
        <v>0</v>
      </c>
      <c r="I20" s="22">
        <v>0</v>
      </c>
      <c r="K20" s="14"/>
      <c r="M20" s="14"/>
      <c r="O20" s="14"/>
      <c r="Q20" s="14"/>
      <c r="S20" s="14"/>
      <c r="U20" s="14"/>
      <c r="W20" s="14"/>
      <c r="Y20" s="14"/>
      <c r="AA20" s="15"/>
      <c r="AB20">
        <v>2</v>
      </c>
      <c r="AC20" s="14"/>
      <c r="AE20" s="1">
        <f t="shared" si="0"/>
        <v>0</v>
      </c>
      <c r="AG20" s="1">
        <f t="shared" si="1"/>
        <v>0</v>
      </c>
      <c r="AH20" s="16"/>
      <c r="AI20" s="1">
        <f t="shared" si="2"/>
        <v>0</v>
      </c>
      <c r="AK20" s="14"/>
      <c r="AM20" s="14"/>
      <c r="AN20">
        <v>1</v>
      </c>
      <c r="AO20" s="14"/>
      <c r="AQ20" s="14">
        <f t="shared" si="3"/>
        <v>0</v>
      </c>
      <c r="AS20" s="14">
        <f t="shared" si="7"/>
        <v>0</v>
      </c>
      <c r="AU20" s="14">
        <f t="shared" si="5"/>
        <v>0</v>
      </c>
      <c r="AV20" s="29" t="s">
        <v>52</v>
      </c>
      <c r="AW20" s="14"/>
      <c r="AX20" s="26">
        <v>0</v>
      </c>
      <c r="AY20" s="21">
        <v>2</v>
      </c>
      <c r="AZ20" s="14">
        <f t="shared" si="6"/>
        <v>0</v>
      </c>
    </row>
    <row r="21" spans="1:58" x14ac:dyDescent="0.25">
      <c r="A21" t="s">
        <v>63</v>
      </c>
      <c r="B21" s="21">
        <v>0</v>
      </c>
      <c r="C21" s="21">
        <v>0</v>
      </c>
      <c r="D21">
        <v>0</v>
      </c>
      <c r="E21" s="14">
        <v>0</v>
      </c>
      <c r="F21" s="21">
        <v>0</v>
      </c>
      <c r="G21" s="22">
        <v>0</v>
      </c>
      <c r="H21" s="21">
        <v>0</v>
      </c>
      <c r="I21" s="22">
        <v>0</v>
      </c>
      <c r="K21" s="14"/>
      <c r="M21" s="14"/>
      <c r="O21" s="14"/>
      <c r="Q21" s="14"/>
      <c r="S21" s="14"/>
      <c r="U21" s="14"/>
      <c r="W21" s="14"/>
      <c r="Y21" s="14"/>
      <c r="AA21" s="15"/>
      <c r="AC21" s="14"/>
      <c r="AE21" s="1">
        <f t="shared" si="0"/>
        <v>0</v>
      </c>
      <c r="AG21" s="1">
        <f t="shared" si="1"/>
        <v>0</v>
      </c>
      <c r="AH21" s="16"/>
      <c r="AI21" s="1">
        <f t="shared" si="2"/>
        <v>0</v>
      </c>
      <c r="AK21" s="14"/>
      <c r="AM21" s="14"/>
      <c r="AO21" s="14"/>
      <c r="AP21">
        <v>3</v>
      </c>
      <c r="AQ21" s="14">
        <f t="shared" si="3"/>
        <v>1080</v>
      </c>
      <c r="AS21" s="14">
        <f t="shared" si="7"/>
        <v>0</v>
      </c>
      <c r="AU21" s="14">
        <f t="shared" si="5"/>
        <v>0</v>
      </c>
      <c r="AV21" s="29" t="s">
        <v>52</v>
      </c>
      <c r="AW21" s="14"/>
      <c r="AX21" s="26">
        <v>0</v>
      </c>
      <c r="AY21" s="21">
        <v>2</v>
      </c>
      <c r="AZ21" s="14">
        <f t="shared" si="6"/>
        <v>1080</v>
      </c>
    </row>
    <row r="22" spans="1:58" x14ac:dyDescent="0.25">
      <c r="A22" t="s">
        <v>64</v>
      </c>
      <c r="B22" s="21">
        <v>0</v>
      </c>
      <c r="C22" s="21">
        <v>0</v>
      </c>
      <c r="D22">
        <v>0</v>
      </c>
      <c r="E22" s="14">
        <v>0</v>
      </c>
      <c r="F22" s="21">
        <v>0</v>
      </c>
      <c r="G22" s="22">
        <v>0</v>
      </c>
      <c r="H22" s="21">
        <v>0</v>
      </c>
      <c r="I22" s="22">
        <v>0</v>
      </c>
      <c r="K22" s="14"/>
      <c r="M22" s="14"/>
      <c r="O22" s="14"/>
      <c r="Q22" s="14"/>
      <c r="S22" s="14"/>
      <c r="U22" s="14"/>
      <c r="W22" s="14"/>
      <c r="Y22" s="14"/>
      <c r="AA22" s="15"/>
      <c r="AC22" s="14"/>
      <c r="AE22" s="1">
        <f t="shared" si="0"/>
        <v>0</v>
      </c>
      <c r="AG22" s="1">
        <f t="shared" si="1"/>
        <v>0</v>
      </c>
      <c r="AH22" s="16"/>
      <c r="AI22" s="1">
        <f t="shared" si="2"/>
        <v>0</v>
      </c>
      <c r="AK22" s="14"/>
      <c r="AM22" s="14"/>
      <c r="AN22">
        <v>10</v>
      </c>
      <c r="AO22" s="14"/>
      <c r="AP22">
        <v>2</v>
      </c>
      <c r="AQ22" s="14">
        <f t="shared" si="3"/>
        <v>720</v>
      </c>
      <c r="AS22" s="14">
        <f t="shared" si="7"/>
        <v>0</v>
      </c>
      <c r="AU22" s="14">
        <f t="shared" si="5"/>
        <v>0</v>
      </c>
      <c r="AV22" s="29" t="s">
        <v>52</v>
      </c>
      <c r="AW22" s="14"/>
      <c r="AX22" s="26">
        <v>0</v>
      </c>
      <c r="AY22" s="21">
        <v>0</v>
      </c>
      <c r="AZ22" s="14">
        <f t="shared" si="6"/>
        <v>720</v>
      </c>
    </row>
    <row r="23" spans="1:58" x14ac:dyDescent="0.25">
      <c r="A23" t="s">
        <v>65</v>
      </c>
      <c r="B23" s="21">
        <v>0</v>
      </c>
      <c r="C23" s="21">
        <v>0</v>
      </c>
      <c r="D23">
        <v>0</v>
      </c>
      <c r="E23" s="14">
        <v>0</v>
      </c>
      <c r="F23" s="21">
        <v>0</v>
      </c>
      <c r="G23" s="22">
        <v>0</v>
      </c>
      <c r="H23" s="21">
        <v>0</v>
      </c>
      <c r="I23" s="22">
        <v>0</v>
      </c>
      <c r="J23">
        <v>2</v>
      </c>
      <c r="K23" s="14">
        <v>9888</v>
      </c>
      <c r="M23" s="14"/>
      <c r="O23" s="14"/>
      <c r="P23">
        <v>2</v>
      </c>
      <c r="Q23" s="14">
        <v>21700</v>
      </c>
      <c r="R23">
        <v>5</v>
      </c>
      <c r="S23" s="14">
        <v>25741.46</v>
      </c>
      <c r="U23" s="14"/>
      <c r="V23">
        <v>4</v>
      </c>
      <c r="W23" s="14">
        <v>18334</v>
      </c>
      <c r="Y23" s="14"/>
      <c r="Z23">
        <v>7</v>
      </c>
      <c r="AA23" s="15">
        <v>42015.4</v>
      </c>
      <c r="AB23">
        <v>1</v>
      </c>
      <c r="AC23" s="14"/>
      <c r="AE23" s="1">
        <f t="shared" si="0"/>
        <v>0</v>
      </c>
      <c r="AG23" s="1">
        <f t="shared" si="1"/>
        <v>0</v>
      </c>
      <c r="AH23" s="16">
        <v>1</v>
      </c>
      <c r="AI23" s="1">
        <f t="shared" si="2"/>
        <v>2151.0783410138247</v>
      </c>
      <c r="AK23" s="14"/>
      <c r="AL23">
        <v>2</v>
      </c>
      <c r="AM23" s="14">
        <v>141954.56</v>
      </c>
      <c r="AN23">
        <v>1</v>
      </c>
      <c r="AO23" s="14"/>
      <c r="AP23">
        <v>3</v>
      </c>
      <c r="AQ23" s="14">
        <f t="shared" si="3"/>
        <v>1080</v>
      </c>
      <c r="AR23">
        <v>1</v>
      </c>
      <c r="AS23" s="14">
        <f t="shared" si="7"/>
        <v>360</v>
      </c>
      <c r="AT23">
        <v>1</v>
      </c>
      <c r="AU23" s="14">
        <f t="shared" si="5"/>
        <v>360</v>
      </c>
      <c r="AV23" s="29" t="s">
        <v>58</v>
      </c>
      <c r="AW23" s="14"/>
      <c r="AX23" s="26">
        <v>9</v>
      </c>
      <c r="AY23" s="21">
        <v>0</v>
      </c>
      <c r="AZ23" s="14">
        <f t="shared" si="6"/>
        <v>263584.49834101379</v>
      </c>
    </row>
    <row r="24" spans="1:58" x14ac:dyDescent="0.25">
      <c r="A24" t="s">
        <v>66</v>
      </c>
      <c r="B24" s="21">
        <v>5</v>
      </c>
      <c r="C24" s="21">
        <v>1500</v>
      </c>
      <c r="D24">
        <v>0</v>
      </c>
      <c r="E24" s="14">
        <v>0</v>
      </c>
      <c r="F24" s="21">
        <v>51</v>
      </c>
      <c r="G24" s="22">
        <v>31766</v>
      </c>
      <c r="H24" s="21">
        <v>7</v>
      </c>
      <c r="I24" s="22">
        <v>3493.27</v>
      </c>
      <c r="K24" s="14"/>
      <c r="M24" s="14"/>
      <c r="O24" s="14"/>
      <c r="Q24" s="14"/>
      <c r="R24">
        <v>4</v>
      </c>
      <c r="S24" s="14">
        <v>21969.759999999998</v>
      </c>
      <c r="U24" s="14"/>
      <c r="W24" s="14"/>
      <c r="Y24" s="14"/>
      <c r="AA24" s="15"/>
      <c r="AC24" s="14"/>
      <c r="AD24">
        <v>6</v>
      </c>
      <c r="AE24" s="1">
        <f t="shared" si="0"/>
        <v>78273.760869565216</v>
      </c>
      <c r="AG24" s="1">
        <f t="shared" si="1"/>
        <v>0</v>
      </c>
      <c r="AH24" s="16">
        <v>1</v>
      </c>
      <c r="AI24" s="1">
        <f t="shared" si="2"/>
        <v>2151.0783410138247</v>
      </c>
      <c r="AJ24">
        <v>1</v>
      </c>
      <c r="AK24" s="14">
        <v>28167.26</v>
      </c>
      <c r="AM24" s="14"/>
      <c r="AO24" s="14"/>
      <c r="AP24">
        <v>1</v>
      </c>
      <c r="AQ24" s="14">
        <f t="shared" si="3"/>
        <v>360</v>
      </c>
      <c r="AS24" s="14">
        <f t="shared" si="7"/>
        <v>0</v>
      </c>
      <c r="AU24" s="14">
        <f t="shared" si="5"/>
        <v>0</v>
      </c>
      <c r="AV24" s="29" t="s">
        <v>52</v>
      </c>
      <c r="AW24" s="14"/>
      <c r="AX24" s="26">
        <v>1</v>
      </c>
      <c r="AY24" s="21">
        <v>0</v>
      </c>
      <c r="AZ24" s="14">
        <f t="shared" si="6"/>
        <v>167681.12921057903</v>
      </c>
      <c r="BF24" s="14"/>
    </row>
    <row r="25" spans="1:58" x14ac:dyDescent="0.25">
      <c r="A25" t="s">
        <v>67</v>
      </c>
      <c r="B25" s="21">
        <v>3</v>
      </c>
      <c r="C25" s="21">
        <v>619.42999999999995</v>
      </c>
      <c r="D25">
        <v>1</v>
      </c>
      <c r="E25" s="14">
        <v>212.02</v>
      </c>
      <c r="F25" s="21">
        <v>61</v>
      </c>
      <c r="G25" s="22">
        <v>68059</v>
      </c>
      <c r="H25" s="21">
        <v>4</v>
      </c>
      <c r="I25" s="22">
        <v>1941.81</v>
      </c>
      <c r="J25">
        <v>2</v>
      </c>
      <c r="K25" s="14">
        <v>28552.5</v>
      </c>
      <c r="L25">
        <v>1</v>
      </c>
      <c r="M25" s="14">
        <v>201680</v>
      </c>
      <c r="O25" s="14"/>
      <c r="Q25" s="14"/>
      <c r="S25" s="14"/>
      <c r="U25" s="14"/>
      <c r="W25" s="14"/>
      <c r="Y25" s="14"/>
      <c r="Z25">
        <v>1</v>
      </c>
      <c r="AA25" s="15">
        <v>6002.2</v>
      </c>
      <c r="AB25">
        <v>2</v>
      </c>
      <c r="AC25" s="14"/>
      <c r="AD25">
        <v>3</v>
      </c>
      <c r="AE25" s="1">
        <f t="shared" si="0"/>
        <v>39136.880434782608</v>
      </c>
      <c r="AF25">
        <v>2</v>
      </c>
      <c r="AG25" s="1">
        <f t="shared" si="1"/>
        <v>44375.526717557252</v>
      </c>
      <c r="AH25" s="16"/>
      <c r="AI25" s="1">
        <f t="shared" si="2"/>
        <v>0</v>
      </c>
      <c r="AJ25">
        <v>1</v>
      </c>
      <c r="AK25" s="14">
        <v>8612.19</v>
      </c>
      <c r="AL25">
        <v>2</v>
      </c>
      <c r="AM25" s="14">
        <v>12305.82</v>
      </c>
      <c r="AN25">
        <v>1</v>
      </c>
      <c r="AO25" s="14"/>
      <c r="AP25">
        <v>2</v>
      </c>
      <c r="AQ25" s="14">
        <f t="shared" si="3"/>
        <v>720</v>
      </c>
      <c r="AS25" s="14">
        <f t="shared" si="7"/>
        <v>0</v>
      </c>
      <c r="AU25" s="14">
        <f t="shared" si="5"/>
        <v>0</v>
      </c>
      <c r="AV25" s="29" t="s">
        <v>68</v>
      </c>
      <c r="AW25" s="14"/>
      <c r="AX25" s="26">
        <v>26</v>
      </c>
      <c r="AY25" s="21">
        <v>2</v>
      </c>
      <c r="AZ25" s="14">
        <f t="shared" si="6"/>
        <v>412217.3771523399</v>
      </c>
    </row>
    <row r="26" spans="1:58" x14ac:dyDescent="0.25">
      <c r="A26" t="s">
        <v>69</v>
      </c>
      <c r="B26" s="21">
        <v>0</v>
      </c>
      <c r="C26" s="21">
        <v>0</v>
      </c>
      <c r="D26">
        <v>0</v>
      </c>
      <c r="E26" s="14">
        <v>0</v>
      </c>
      <c r="F26" s="21">
        <v>0</v>
      </c>
      <c r="G26" s="21">
        <v>0</v>
      </c>
      <c r="H26" s="21">
        <v>0</v>
      </c>
      <c r="I26" s="22">
        <v>0</v>
      </c>
      <c r="J26">
        <v>6</v>
      </c>
      <c r="K26" s="14">
        <v>77628</v>
      </c>
      <c r="M26" s="14"/>
      <c r="O26" s="14"/>
      <c r="P26">
        <v>3</v>
      </c>
      <c r="Q26" s="14">
        <v>33250</v>
      </c>
      <c r="R26">
        <v>4</v>
      </c>
      <c r="S26" s="14">
        <v>5391.51</v>
      </c>
      <c r="U26" s="14"/>
      <c r="V26">
        <v>15</v>
      </c>
      <c r="W26" s="14">
        <v>74266</v>
      </c>
      <c r="Y26" s="14"/>
      <c r="Z26">
        <v>1</v>
      </c>
      <c r="AA26" s="15">
        <v>6002.2</v>
      </c>
      <c r="AB26">
        <v>2</v>
      </c>
      <c r="AC26" s="14"/>
      <c r="AE26" s="1">
        <f t="shared" si="0"/>
        <v>0</v>
      </c>
      <c r="AG26" s="1">
        <f t="shared" si="1"/>
        <v>0</v>
      </c>
      <c r="AH26" s="16"/>
      <c r="AI26" s="1">
        <f t="shared" si="2"/>
        <v>0</v>
      </c>
      <c r="AJ26">
        <v>1</v>
      </c>
      <c r="AK26" s="17">
        <v>65104.54</v>
      </c>
      <c r="AM26" s="14"/>
      <c r="AO26" s="14"/>
      <c r="AP26">
        <v>10</v>
      </c>
      <c r="AQ26" s="14">
        <f t="shared" si="3"/>
        <v>3600</v>
      </c>
      <c r="AR26">
        <v>2</v>
      </c>
      <c r="AS26" s="14">
        <f t="shared" si="7"/>
        <v>720</v>
      </c>
      <c r="AU26" s="14">
        <f t="shared" si="5"/>
        <v>0</v>
      </c>
      <c r="AV26" s="29" t="s">
        <v>58</v>
      </c>
      <c r="AW26" s="14"/>
      <c r="AX26" s="26">
        <v>0</v>
      </c>
      <c r="AY26" s="21">
        <v>5</v>
      </c>
      <c r="AZ26" s="14">
        <f t="shared" si="6"/>
        <v>265962.25</v>
      </c>
    </row>
    <row r="27" spans="1:58" x14ac:dyDescent="0.25">
      <c r="A27" t="s">
        <v>70</v>
      </c>
      <c r="B27" s="21">
        <v>8</v>
      </c>
      <c r="C27" s="21">
        <v>2325.5300000000002</v>
      </c>
      <c r="D27">
        <v>2</v>
      </c>
      <c r="E27" s="14">
        <v>631.87</v>
      </c>
      <c r="F27" s="21">
        <v>118</v>
      </c>
      <c r="G27" s="22">
        <v>67858.45</v>
      </c>
      <c r="H27" s="21">
        <v>13</v>
      </c>
      <c r="I27" s="22">
        <v>5581.47</v>
      </c>
      <c r="J27">
        <v>1</v>
      </c>
      <c r="K27" s="14">
        <v>5999</v>
      </c>
      <c r="M27" s="14"/>
      <c r="O27" s="14"/>
      <c r="P27">
        <v>1</v>
      </c>
      <c r="Q27" s="14">
        <v>28913</v>
      </c>
      <c r="R27">
        <v>2</v>
      </c>
      <c r="S27" s="14">
        <v>17314.7</v>
      </c>
      <c r="U27" s="14"/>
      <c r="V27">
        <v>3</v>
      </c>
      <c r="W27" s="14">
        <v>13568</v>
      </c>
      <c r="X27">
        <v>2</v>
      </c>
      <c r="Y27" s="14">
        <v>938.44</v>
      </c>
      <c r="AA27" s="15"/>
      <c r="AC27" s="14"/>
      <c r="AD27">
        <v>1</v>
      </c>
      <c r="AE27" s="1">
        <f t="shared" si="0"/>
        <v>13045.626811594202</v>
      </c>
      <c r="AF27">
        <v>2</v>
      </c>
      <c r="AG27" s="1">
        <f t="shared" si="1"/>
        <v>44375.526717557252</v>
      </c>
      <c r="AH27" s="16">
        <v>1</v>
      </c>
      <c r="AI27" s="1">
        <f t="shared" si="2"/>
        <v>2151.0783410138247</v>
      </c>
      <c r="AJ27">
        <v>1</v>
      </c>
      <c r="AK27" s="14">
        <v>8387.15</v>
      </c>
      <c r="AL27">
        <v>3</v>
      </c>
      <c r="AM27" s="14">
        <v>152147.76999999999</v>
      </c>
      <c r="AN27">
        <v>2</v>
      </c>
      <c r="AO27" s="14"/>
      <c r="AP27">
        <v>7</v>
      </c>
      <c r="AQ27" s="14">
        <f t="shared" si="3"/>
        <v>2520</v>
      </c>
      <c r="AR27">
        <v>1</v>
      </c>
      <c r="AS27" s="14">
        <f t="shared" si="7"/>
        <v>360</v>
      </c>
      <c r="AT27">
        <v>2</v>
      </c>
      <c r="AU27" s="14">
        <f t="shared" si="5"/>
        <v>720</v>
      </c>
      <c r="AV27" s="29" t="s">
        <v>50</v>
      </c>
      <c r="AW27" s="14"/>
      <c r="AX27" s="26">
        <v>22</v>
      </c>
      <c r="AY27" s="21">
        <v>2</v>
      </c>
      <c r="AZ27" s="14">
        <f t="shared" si="6"/>
        <v>366837.61187016527</v>
      </c>
    </row>
    <row r="28" spans="1:58" x14ac:dyDescent="0.25">
      <c r="A28" t="s">
        <v>71</v>
      </c>
      <c r="B28" s="21">
        <v>0</v>
      </c>
      <c r="C28" s="21">
        <v>0</v>
      </c>
      <c r="D28">
        <v>0</v>
      </c>
      <c r="E28" s="14">
        <v>0</v>
      </c>
      <c r="F28" s="21">
        <v>0</v>
      </c>
      <c r="G28" s="22">
        <v>0</v>
      </c>
      <c r="H28" s="21">
        <v>0</v>
      </c>
      <c r="I28" s="22">
        <v>0</v>
      </c>
      <c r="K28" s="14"/>
      <c r="M28" s="14"/>
      <c r="O28" s="14"/>
      <c r="Q28" s="14"/>
      <c r="S28" s="14"/>
      <c r="U28" s="14"/>
      <c r="W28" s="14"/>
      <c r="Y28" s="14"/>
      <c r="AA28" s="15"/>
      <c r="AC28" s="14"/>
      <c r="AE28" s="1">
        <f t="shared" si="0"/>
        <v>0</v>
      </c>
      <c r="AG28" s="1">
        <f t="shared" si="1"/>
        <v>0</v>
      </c>
      <c r="AH28" s="16"/>
      <c r="AI28" s="1">
        <f t="shared" si="2"/>
        <v>0</v>
      </c>
      <c r="AK28" s="14"/>
      <c r="AM28" s="14"/>
      <c r="AO28" s="14"/>
      <c r="AQ28" s="14">
        <f t="shared" si="3"/>
        <v>0</v>
      </c>
      <c r="AS28" s="14">
        <f t="shared" si="7"/>
        <v>0</v>
      </c>
      <c r="AU28" s="14">
        <f t="shared" si="5"/>
        <v>0</v>
      </c>
      <c r="AV28" s="29" t="s">
        <v>52</v>
      </c>
      <c r="AW28" s="14"/>
      <c r="AX28" s="26">
        <v>0</v>
      </c>
      <c r="AY28" s="21">
        <v>0</v>
      </c>
      <c r="AZ28" s="14">
        <f t="shared" si="6"/>
        <v>0</v>
      </c>
    </row>
    <row r="29" spans="1:58" x14ac:dyDescent="0.25">
      <c r="A29" t="s">
        <v>72</v>
      </c>
      <c r="B29" s="21">
        <v>0</v>
      </c>
      <c r="C29" s="21">
        <v>0</v>
      </c>
      <c r="D29">
        <v>0</v>
      </c>
      <c r="E29" s="14">
        <v>0</v>
      </c>
      <c r="F29" s="21">
        <v>3</v>
      </c>
      <c r="G29" s="22">
        <v>2024</v>
      </c>
      <c r="H29" s="21">
        <v>1</v>
      </c>
      <c r="I29" s="22">
        <v>357.9</v>
      </c>
      <c r="K29" s="14"/>
      <c r="M29" s="14"/>
      <c r="O29" s="14"/>
      <c r="Q29" s="14"/>
      <c r="S29" s="14"/>
      <c r="U29" s="14"/>
      <c r="W29" s="14"/>
      <c r="X29">
        <v>1</v>
      </c>
      <c r="Y29" s="14">
        <v>400</v>
      </c>
      <c r="AA29" s="15"/>
      <c r="AC29" s="14"/>
      <c r="AE29" s="1">
        <f t="shared" si="0"/>
        <v>0</v>
      </c>
      <c r="AG29" s="1">
        <f t="shared" si="1"/>
        <v>0</v>
      </c>
      <c r="AH29" s="16">
        <v>1</v>
      </c>
      <c r="AI29" s="1">
        <f t="shared" si="2"/>
        <v>2151.0783410138247</v>
      </c>
      <c r="AK29" s="14"/>
      <c r="AM29" s="14"/>
      <c r="AO29" s="14"/>
      <c r="AP29">
        <v>1</v>
      </c>
      <c r="AQ29" s="14">
        <f t="shared" si="3"/>
        <v>360</v>
      </c>
      <c r="AS29" s="14">
        <f t="shared" si="7"/>
        <v>0</v>
      </c>
      <c r="AT29">
        <v>1</v>
      </c>
      <c r="AU29" s="14">
        <f t="shared" si="5"/>
        <v>360</v>
      </c>
      <c r="AV29" s="29" t="s">
        <v>52</v>
      </c>
      <c r="AW29" s="14"/>
      <c r="AX29" s="26">
        <v>2</v>
      </c>
      <c r="AY29" s="21">
        <v>0</v>
      </c>
      <c r="AZ29" s="14">
        <f t="shared" si="6"/>
        <v>5652.9783410138243</v>
      </c>
    </row>
    <row r="30" spans="1:58" x14ac:dyDescent="0.25">
      <c r="A30" t="s">
        <v>73</v>
      </c>
      <c r="B30" s="21"/>
      <c r="C30" s="21"/>
      <c r="E30" s="14"/>
      <c r="F30" s="21"/>
      <c r="G30" s="22"/>
      <c r="H30" s="21"/>
      <c r="I30" s="22"/>
      <c r="K30" s="14"/>
      <c r="M30" s="14"/>
      <c r="O30" s="14"/>
      <c r="Q30" s="14"/>
      <c r="S30" s="14"/>
      <c r="U30" s="14"/>
      <c r="W30" s="14"/>
      <c r="Y30" s="14"/>
      <c r="AA30" s="15"/>
      <c r="AC30" s="14"/>
      <c r="AE30" s="1">
        <f t="shared" si="0"/>
        <v>0</v>
      </c>
      <c r="AG30" s="1">
        <f t="shared" si="1"/>
        <v>0</v>
      </c>
      <c r="AH30" s="16"/>
      <c r="AI30" s="1">
        <f t="shared" si="2"/>
        <v>0</v>
      </c>
      <c r="AK30" s="14"/>
      <c r="AM30" s="14"/>
      <c r="AN30">
        <v>1</v>
      </c>
      <c r="AO30" s="14"/>
      <c r="AP30">
        <v>1</v>
      </c>
      <c r="AQ30" s="14">
        <f t="shared" si="3"/>
        <v>360</v>
      </c>
      <c r="AS30" s="14">
        <f t="shared" si="7"/>
        <v>0</v>
      </c>
      <c r="AU30" s="14">
        <f t="shared" si="5"/>
        <v>0</v>
      </c>
      <c r="AV30" s="29" t="s">
        <v>52</v>
      </c>
      <c r="AW30" s="14"/>
      <c r="AX30" s="26"/>
      <c r="AY30" s="21">
        <v>0</v>
      </c>
      <c r="AZ30" s="14"/>
    </row>
    <row r="31" spans="1:58" x14ac:dyDescent="0.25">
      <c r="A31" t="s">
        <v>74</v>
      </c>
      <c r="B31" s="21">
        <v>0</v>
      </c>
      <c r="C31" s="21">
        <v>0</v>
      </c>
      <c r="D31">
        <v>0</v>
      </c>
      <c r="E31" s="14">
        <v>0</v>
      </c>
      <c r="F31" s="21">
        <v>0</v>
      </c>
      <c r="G31" s="22">
        <v>0</v>
      </c>
      <c r="H31" s="21">
        <v>0</v>
      </c>
      <c r="I31" s="22">
        <v>0</v>
      </c>
      <c r="K31" s="14"/>
      <c r="M31" s="14"/>
      <c r="O31" s="14"/>
      <c r="Q31" s="14"/>
      <c r="S31" s="14"/>
      <c r="U31" s="14"/>
      <c r="W31" s="14"/>
      <c r="Y31" s="14"/>
      <c r="AA31" s="15"/>
      <c r="AC31" s="14"/>
      <c r="AE31" s="1">
        <f t="shared" si="0"/>
        <v>0</v>
      </c>
      <c r="AG31" s="1">
        <f t="shared" si="1"/>
        <v>0</v>
      </c>
      <c r="AH31" s="16"/>
      <c r="AI31" s="1">
        <f t="shared" si="2"/>
        <v>0</v>
      </c>
      <c r="AK31" s="14"/>
      <c r="AL31">
        <v>2</v>
      </c>
      <c r="AM31" s="14">
        <v>236568.68</v>
      </c>
      <c r="AN31">
        <v>1</v>
      </c>
      <c r="AO31" s="14"/>
      <c r="AQ31" s="14">
        <f t="shared" si="3"/>
        <v>0</v>
      </c>
      <c r="AS31" s="14">
        <f t="shared" si="7"/>
        <v>0</v>
      </c>
      <c r="AU31" s="14">
        <f t="shared" si="5"/>
        <v>0</v>
      </c>
      <c r="AV31" s="29" t="s">
        <v>52</v>
      </c>
      <c r="AW31" s="14"/>
      <c r="AX31" s="26">
        <v>1</v>
      </c>
      <c r="AY31" s="21">
        <v>0</v>
      </c>
      <c r="AZ31" s="14">
        <f t="shared" si="6"/>
        <v>236568.68</v>
      </c>
    </row>
    <row r="32" spans="1:58" x14ac:dyDescent="0.25">
      <c r="A32" t="s">
        <v>75</v>
      </c>
      <c r="B32" s="21">
        <v>3</v>
      </c>
      <c r="C32" s="21">
        <v>872.87</v>
      </c>
      <c r="D32">
        <v>1</v>
      </c>
      <c r="E32" s="14">
        <v>336.19</v>
      </c>
      <c r="F32" s="21">
        <v>74</v>
      </c>
      <c r="G32" s="22">
        <v>36566.18</v>
      </c>
      <c r="H32" s="21">
        <v>13</v>
      </c>
      <c r="I32" s="22">
        <v>6327.63</v>
      </c>
      <c r="K32" s="14"/>
      <c r="L32">
        <v>1</v>
      </c>
      <c r="M32" s="14">
        <v>278056</v>
      </c>
      <c r="N32">
        <v>1</v>
      </c>
      <c r="O32" s="14">
        <v>4268.21</v>
      </c>
      <c r="Q32" s="14"/>
      <c r="R32">
        <v>2</v>
      </c>
      <c r="S32" s="14">
        <v>5132.53</v>
      </c>
      <c r="U32" s="14"/>
      <c r="V32">
        <v>1</v>
      </c>
      <c r="W32" s="14">
        <v>4434</v>
      </c>
      <c r="X32">
        <v>1</v>
      </c>
      <c r="Y32" s="14">
        <v>400</v>
      </c>
      <c r="Z32">
        <v>1</v>
      </c>
      <c r="AA32" s="15">
        <v>6002.2</v>
      </c>
      <c r="AC32" s="14"/>
      <c r="AE32" s="1">
        <f t="shared" si="0"/>
        <v>0</v>
      </c>
      <c r="AG32" s="1">
        <f t="shared" si="1"/>
        <v>0</v>
      </c>
      <c r="AH32" s="16"/>
      <c r="AI32" s="1">
        <f t="shared" si="2"/>
        <v>0</v>
      </c>
      <c r="AJ32">
        <v>2</v>
      </c>
      <c r="AK32" s="14">
        <v>18640.62</v>
      </c>
      <c r="AM32" s="14"/>
      <c r="AO32" s="14"/>
      <c r="AP32">
        <v>2</v>
      </c>
      <c r="AQ32" s="14">
        <f t="shared" si="3"/>
        <v>720</v>
      </c>
      <c r="AR32">
        <v>1</v>
      </c>
      <c r="AS32" s="14">
        <f t="shared" si="7"/>
        <v>360</v>
      </c>
      <c r="AT32">
        <v>1</v>
      </c>
      <c r="AU32" s="14">
        <f t="shared" si="5"/>
        <v>360</v>
      </c>
      <c r="AV32" s="29" t="s">
        <v>58</v>
      </c>
      <c r="AW32" s="14"/>
      <c r="AX32" s="26">
        <v>10</v>
      </c>
      <c r="AY32" s="21">
        <v>0</v>
      </c>
      <c r="AZ32" s="14">
        <f t="shared" si="6"/>
        <v>362476.43</v>
      </c>
    </row>
    <row r="33" spans="1:52" x14ac:dyDescent="0.25">
      <c r="A33" t="s">
        <v>76</v>
      </c>
      <c r="B33" s="21">
        <v>0</v>
      </c>
      <c r="C33" s="21">
        <v>0</v>
      </c>
      <c r="D33">
        <v>0</v>
      </c>
      <c r="E33" s="14">
        <v>0</v>
      </c>
      <c r="F33" s="21">
        <v>0</v>
      </c>
      <c r="G33" s="22">
        <v>0</v>
      </c>
      <c r="H33" s="21">
        <v>0</v>
      </c>
      <c r="I33" s="22">
        <v>0</v>
      </c>
      <c r="K33" s="14"/>
      <c r="M33" s="14"/>
      <c r="O33" s="14"/>
      <c r="Q33" s="14"/>
      <c r="S33" s="14"/>
      <c r="U33" s="14"/>
      <c r="W33" s="14"/>
      <c r="Y33" s="14"/>
      <c r="AA33" s="15"/>
      <c r="AC33" s="14"/>
      <c r="AE33" s="1">
        <f t="shared" si="0"/>
        <v>0</v>
      </c>
      <c r="AG33" s="1">
        <f t="shared" si="1"/>
        <v>0</v>
      </c>
      <c r="AH33" s="16"/>
      <c r="AI33" s="1">
        <f t="shared" si="2"/>
        <v>0</v>
      </c>
      <c r="AK33" s="14"/>
      <c r="AM33" s="14"/>
      <c r="AO33" s="14"/>
      <c r="AQ33" s="14">
        <f t="shared" si="3"/>
        <v>0</v>
      </c>
      <c r="AS33" s="14">
        <f t="shared" si="7"/>
        <v>0</v>
      </c>
      <c r="AU33" s="14">
        <f t="shared" si="5"/>
        <v>0</v>
      </c>
      <c r="AV33" s="29" t="s">
        <v>52</v>
      </c>
      <c r="AW33" s="14"/>
      <c r="AX33" s="26">
        <v>0</v>
      </c>
      <c r="AY33" s="21">
        <v>0</v>
      </c>
      <c r="AZ33" s="14">
        <f t="shared" si="6"/>
        <v>0</v>
      </c>
    </row>
    <row r="34" spans="1:52" x14ac:dyDescent="0.25">
      <c r="A34" t="s">
        <v>77</v>
      </c>
      <c r="B34" s="21">
        <v>0</v>
      </c>
      <c r="C34" s="21">
        <v>0</v>
      </c>
      <c r="D34">
        <v>0</v>
      </c>
      <c r="E34" s="14">
        <v>0</v>
      </c>
      <c r="F34" s="21">
        <v>0</v>
      </c>
      <c r="G34" s="22">
        <v>0</v>
      </c>
      <c r="H34" s="21">
        <v>0</v>
      </c>
      <c r="I34" s="22">
        <v>0</v>
      </c>
      <c r="K34" s="14"/>
      <c r="M34" s="14"/>
      <c r="O34" s="14"/>
      <c r="Q34" s="14"/>
      <c r="S34" s="14"/>
      <c r="U34" s="14"/>
      <c r="V34">
        <v>1</v>
      </c>
      <c r="W34" s="14">
        <v>4500</v>
      </c>
      <c r="Y34" s="14"/>
      <c r="AA34" s="15"/>
      <c r="AC34" s="14"/>
      <c r="AE34" s="1">
        <f t="shared" si="0"/>
        <v>0</v>
      </c>
      <c r="AG34" s="1">
        <f t="shared" si="1"/>
        <v>0</v>
      </c>
      <c r="AH34" s="16"/>
      <c r="AI34" s="1">
        <f t="shared" si="2"/>
        <v>0</v>
      </c>
      <c r="AK34" s="14"/>
      <c r="AM34" s="14"/>
      <c r="AO34" s="14"/>
      <c r="AQ34" s="14">
        <f t="shared" si="3"/>
        <v>0</v>
      </c>
      <c r="AS34" s="14">
        <f t="shared" si="7"/>
        <v>0</v>
      </c>
      <c r="AU34" s="14">
        <f t="shared" si="5"/>
        <v>0</v>
      </c>
      <c r="AV34" s="29" t="s">
        <v>52</v>
      </c>
      <c r="AW34" s="14"/>
      <c r="AX34" s="26">
        <v>0</v>
      </c>
      <c r="AY34" s="21">
        <v>0</v>
      </c>
      <c r="AZ34" s="14">
        <f t="shared" si="6"/>
        <v>4500</v>
      </c>
    </row>
    <row r="35" spans="1:52" x14ac:dyDescent="0.25">
      <c r="A35" t="s">
        <v>78</v>
      </c>
      <c r="B35" s="21">
        <v>0</v>
      </c>
      <c r="C35" s="21">
        <v>0</v>
      </c>
      <c r="D35">
        <v>0</v>
      </c>
      <c r="E35" s="14">
        <v>0</v>
      </c>
      <c r="F35" s="21">
        <v>0</v>
      </c>
      <c r="G35" s="22">
        <v>0</v>
      </c>
      <c r="H35" s="21">
        <v>0</v>
      </c>
      <c r="I35" s="22">
        <v>0</v>
      </c>
      <c r="K35" s="14"/>
      <c r="M35" s="14"/>
      <c r="O35" s="14"/>
      <c r="Q35" s="14"/>
      <c r="S35" s="14"/>
      <c r="U35" s="14"/>
      <c r="W35" s="14"/>
      <c r="Y35" s="14"/>
      <c r="AA35" s="15"/>
      <c r="AC35" s="14"/>
      <c r="AE35" s="1">
        <f t="shared" si="0"/>
        <v>0</v>
      </c>
      <c r="AG35" s="1">
        <f t="shared" si="1"/>
        <v>0</v>
      </c>
      <c r="AH35" s="16"/>
      <c r="AI35" s="1">
        <f t="shared" si="2"/>
        <v>0</v>
      </c>
      <c r="AK35" s="14"/>
      <c r="AM35" s="14"/>
      <c r="AO35" s="14"/>
      <c r="AP35">
        <v>1</v>
      </c>
      <c r="AQ35" s="14">
        <f t="shared" si="3"/>
        <v>360</v>
      </c>
      <c r="AS35" s="14">
        <f t="shared" si="7"/>
        <v>0</v>
      </c>
      <c r="AU35" s="14">
        <f t="shared" si="5"/>
        <v>0</v>
      </c>
      <c r="AV35" s="29" t="s">
        <v>52</v>
      </c>
      <c r="AW35" s="14"/>
      <c r="AX35" s="26">
        <v>0</v>
      </c>
      <c r="AY35" s="21">
        <v>0</v>
      </c>
      <c r="AZ35" s="14">
        <f t="shared" si="6"/>
        <v>360</v>
      </c>
    </row>
    <row r="36" spans="1:52" x14ac:dyDescent="0.25">
      <c r="A36" t="s">
        <v>79</v>
      </c>
      <c r="B36" s="21">
        <v>0</v>
      </c>
      <c r="C36" s="21">
        <v>0</v>
      </c>
      <c r="D36">
        <v>0</v>
      </c>
      <c r="E36" s="14">
        <v>0</v>
      </c>
      <c r="F36" s="21">
        <v>0</v>
      </c>
      <c r="G36" s="22">
        <v>0</v>
      </c>
      <c r="H36" s="21">
        <v>0</v>
      </c>
      <c r="I36" s="22">
        <v>0</v>
      </c>
      <c r="K36" s="14"/>
      <c r="M36" s="14"/>
      <c r="O36" s="14"/>
      <c r="Q36" s="14"/>
      <c r="S36" s="14"/>
      <c r="U36" s="14"/>
      <c r="W36" s="14"/>
      <c r="Y36" s="14"/>
      <c r="AA36" s="15"/>
      <c r="AC36" s="14"/>
      <c r="AE36" s="1">
        <f t="shared" si="0"/>
        <v>0</v>
      </c>
      <c r="AG36" s="1">
        <f t="shared" si="1"/>
        <v>0</v>
      </c>
      <c r="AH36" s="16">
        <v>1</v>
      </c>
      <c r="AI36" s="1">
        <f t="shared" si="2"/>
        <v>2151.0783410138247</v>
      </c>
      <c r="AK36" s="14"/>
      <c r="AM36" s="14"/>
      <c r="AO36" s="14"/>
      <c r="AP36">
        <v>1</v>
      </c>
      <c r="AQ36" s="14">
        <f t="shared" si="3"/>
        <v>360</v>
      </c>
      <c r="AR36">
        <v>1</v>
      </c>
      <c r="AS36" s="14">
        <f t="shared" si="7"/>
        <v>360</v>
      </c>
      <c r="AT36">
        <v>1</v>
      </c>
      <c r="AU36" s="14">
        <f t="shared" si="5"/>
        <v>360</v>
      </c>
      <c r="AV36" s="29" t="s">
        <v>58</v>
      </c>
      <c r="AW36" s="14"/>
      <c r="AX36" s="26">
        <v>7</v>
      </c>
      <c r="AY36" s="21">
        <v>0</v>
      </c>
      <c r="AZ36" s="14">
        <f t="shared" si="6"/>
        <v>3231.0783410138247</v>
      </c>
    </row>
    <row r="37" spans="1:52" x14ac:dyDescent="0.25">
      <c r="A37" t="s">
        <v>80</v>
      </c>
      <c r="B37" s="21">
        <v>0</v>
      </c>
      <c r="C37" s="21">
        <v>0</v>
      </c>
      <c r="D37">
        <v>0</v>
      </c>
      <c r="E37" s="14">
        <v>0</v>
      </c>
      <c r="F37" s="21">
        <v>0</v>
      </c>
      <c r="G37" s="22">
        <v>0</v>
      </c>
      <c r="H37" s="21">
        <v>0</v>
      </c>
      <c r="I37" s="22">
        <v>0</v>
      </c>
      <c r="K37" s="14"/>
      <c r="L37">
        <v>1</v>
      </c>
      <c r="M37" s="14">
        <v>224800</v>
      </c>
      <c r="O37" s="14"/>
      <c r="P37">
        <v>1</v>
      </c>
      <c r="Q37" s="14">
        <v>24800</v>
      </c>
      <c r="R37">
        <v>4</v>
      </c>
      <c r="S37" s="14">
        <v>6686.84</v>
      </c>
      <c r="U37" s="14"/>
      <c r="W37" s="14"/>
      <c r="Y37" s="14"/>
      <c r="Z37">
        <v>3</v>
      </c>
      <c r="AA37" s="15">
        <v>18006.599999999999</v>
      </c>
      <c r="AB37">
        <v>1</v>
      </c>
      <c r="AC37" s="14"/>
      <c r="AD37">
        <v>2</v>
      </c>
      <c r="AE37" s="1">
        <f t="shared" si="0"/>
        <v>26091.253623188404</v>
      </c>
      <c r="AF37">
        <v>1</v>
      </c>
      <c r="AG37" s="1">
        <f t="shared" si="1"/>
        <v>22187.763358778626</v>
      </c>
      <c r="AH37" s="16"/>
      <c r="AI37" s="1">
        <f t="shared" si="2"/>
        <v>0</v>
      </c>
      <c r="AK37" s="14"/>
      <c r="AL37">
        <v>1</v>
      </c>
      <c r="AM37" s="14">
        <v>34168.160000000003</v>
      </c>
      <c r="AN37">
        <v>1</v>
      </c>
      <c r="AO37" s="14"/>
      <c r="AP37">
        <v>2</v>
      </c>
      <c r="AQ37" s="14">
        <f t="shared" si="3"/>
        <v>720</v>
      </c>
      <c r="AS37" s="14">
        <f t="shared" si="7"/>
        <v>0</v>
      </c>
      <c r="AU37" s="14">
        <f t="shared" si="5"/>
        <v>0</v>
      </c>
      <c r="AV37" s="29" t="s">
        <v>52</v>
      </c>
      <c r="AW37" s="14"/>
      <c r="AX37" s="26">
        <v>2</v>
      </c>
      <c r="AY37" s="21">
        <v>0</v>
      </c>
      <c r="AZ37" s="14">
        <f t="shared" si="6"/>
        <v>357460.616981967</v>
      </c>
    </row>
    <row r="38" spans="1:52" x14ac:dyDescent="0.25">
      <c r="A38" t="s">
        <v>81</v>
      </c>
      <c r="B38" s="21">
        <v>0</v>
      </c>
      <c r="C38" s="21">
        <v>0</v>
      </c>
      <c r="D38">
        <v>0</v>
      </c>
      <c r="E38" s="14">
        <v>0</v>
      </c>
      <c r="F38" s="21">
        <v>0</v>
      </c>
      <c r="G38" s="22">
        <v>0</v>
      </c>
      <c r="H38" s="21">
        <v>0</v>
      </c>
      <c r="I38" s="22">
        <v>0</v>
      </c>
      <c r="K38" s="14"/>
      <c r="M38" s="14"/>
      <c r="O38" s="14"/>
      <c r="Q38" s="14"/>
      <c r="S38" s="14"/>
      <c r="U38" s="14"/>
      <c r="W38" s="14"/>
      <c r="Y38" s="14"/>
      <c r="AA38" s="15"/>
      <c r="AC38" s="14"/>
      <c r="AE38" s="1">
        <f t="shared" si="0"/>
        <v>0</v>
      </c>
      <c r="AG38" s="1">
        <f t="shared" si="1"/>
        <v>0</v>
      </c>
      <c r="AH38" s="16"/>
      <c r="AI38" s="1">
        <f t="shared" si="2"/>
        <v>0</v>
      </c>
      <c r="AK38" s="14"/>
      <c r="AM38" s="14"/>
      <c r="AO38" s="14"/>
      <c r="AQ38" s="14">
        <f t="shared" si="3"/>
        <v>0</v>
      </c>
      <c r="AS38" s="14">
        <f t="shared" si="7"/>
        <v>0</v>
      </c>
      <c r="AU38" s="14">
        <f t="shared" si="5"/>
        <v>0</v>
      </c>
      <c r="AV38" s="29" t="s">
        <v>58</v>
      </c>
      <c r="AW38" s="14"/>
      <c r="AX38" s="26">
        <v>0</v>
      </c>
      <c r="AY38" s="21">
        <v>0</v>
      </c>
      <c r="AZ38" s="14">
        <f t="shared" si="6"/>
        <v>0</v>
      </c>
    </row>
    <row r="39" spans="1:52" x14ac:dyDescent="0.25">
      <c r="A39" t="s">
        <v>82</v>
      </c>
      <c r="B39" s="21">
        <v>0</v>
      </c>
      <c r="C39" s="21">
        <v>0</v>
      </c>
      <c r="D39">
        <v>0</v>
      </c>
      <c r="E39" s="14">
        <v>0</v>
      </c>
      <c r="F39" s="21">
        <v>0</v>
      </c>
      <c r="G39" s="22">
        <v>0</v>
      </c>
      <c r="H39" s="21">
        <v>0</v>
      </c>
      <c r="I39" s="22">
        <v>0</v>
      </c>
      <c r="K39" s="14"/>
      <c r="M39" s="14"/>
      <c r="O39" s="14"/>
      <c r="Q39" s="14"/>
      <c r="S39" s="14"/>
      <c r="U39" s="14"/>
      <c r="W39" s="14"/>
      <c r="Y39" s="14"/>
      <c r="AA39" s="15"/>
      <c r="AC39" s="14"/>
      <c r="AD39">
        <v>9</v>
      </c>
      <c r="AE39" s="1">
        <f t="shared" si="0"/>
        <v>117410.64130434782</v>
      </c>
      <c r="AF39">
        <v>10</v>
      </c>
      <c r="AG39" s="1">
        <f t="shared" si="1"/>
        <v>221877.63358778626</v>
      </c>
      <c r="AH39" s="16">
        <v>3</v>
      </c>
      <c r="AI39" s="1">
        <f t="shared" si="2"/>
        <v>6453.2350230414741</v>
      </c>
      <c r="AK39" s="14"/>
      <c r="AM39" s="14"/>
      <c r="AO39" s="14"/>
      <c r="AP39">
        <v>1</v>
      </c>
      <c r="AQ39" s="14">
        <f t="shared" si="3"/>
        <v>360</v>
      </c>
      <c r="AS39" s="14">
        <f t="shared" si="7"/>
        <v>0</v>
      </c>
      <c r="AU39" s="14">
        <f t="shared" si="5"/>
        <v>0</v>
      </c>
      <c r="AV39" s="29" t="s">
        <v>83</v>
      </c>
      <c r="AW39" s="14"/>
      <c r="AX39" s="26">
        <v>0</v>
      </c>
      <c r="AY39" s="21">
        <v>0</v>
      </c>
      <c r="AZ39" s="14">
        <f t="shared" si="6"/>
        <v>346101.50991517556</v>
      </c>
    </row>
    <row r="40" spans="1:52" x14ac:dyDescent="0.25">
      <c r="A40" t="s">
        <v>84</v>
      </c>
      <c r="B40" s="21"/>
      <c r="C40" s="21"/>
      <c r="E40" s="14"/>
      <c r="F40" s="21"/>
      <c r="G40" s="22"/>
      <c r="H40" s="21"/>
      <c r="I40" s="22"/>
      <c r="K40" s="14"/>
      <c r="M40" s="14"/>
      <c r="O40" s="14"/>
      <c r="Q40" s="14"/>
      <c r="S40" s="14"/>
      <c r="U40" s="14"/>
      <c r="W40" s="14"/>
      <c r="Y40" s="14"/>
      <c r="AA40" s="15"/>
      <c r="AC40" s="14"/>
      <c r="AE40" s="1">
        <f t="shared" si="0"/>
        <v>0</v>
      </c>
      <c r="AG40" s="1">
        <f t="shared" si="1"/>
        <v>0</v>
      </c>
      <c r="AH40" s="16"/>
      <c r="AI40" s="1">
        <f t="shared" si="2"/>
        <v>0</v>
      </c>
      <c r="AK40" s="14"/>
      <c r="AM40" s="14"/>
      <c r="AN40">
        <v>1</v>
      </c>
      <c r="AO40" s="14"/>
      <c r="AP40">
        <v>1</v>
      </c>
      <c r="AQ40" s="14">
        <f t="shared" si="3"/>
        <v>360</v>
      </c>
      <c r="AR40">
        <v>1</v>
      </c>
      <c r="AS40" s="14">
        <f t="shared" si="7"/>
        <v>360</v>
      </c>
      <c r="AU40" s="14">
        <f t="shared" si="5"/>
        <v>0</v>
      </c>
      <c r="AV40" s="29" t="s">
        <v>52</v>
      </c>
      <c r="AW40" s="14"/>
      <c r="AX40" s="26"/>
      <c r="AY40" s="21">
        <v>0</v>
      </c>
      <c r="AZ40" s="14"/>
    </row>
    <row r="41" spans="1:52" x14ac:dyDescent="0.25">
      <c r="A41" t="s">
        <v>85</v>
      </c>
      <c r="B41" s="21">
        <v>0</v>
      </c>
      <c r="C41" s="21">
        <v>0</v>
      </c>
      <c r="D41">
        <v>0</v>
      </c>
      <c r="E41" s="14">
        <v>0</v>
      </c>
      <c r="F41" s="21">
        <v>0</v>
      </c>
      <c r="G41" s="22">
        <v>0</v>
      </c>
      <c r="H41" s="21">
        <v>0</v>
      </c>
      <c r="I41" s="22">
        <v>0</v>
      </c>
      <c r="K41" s="14"/>
      <c r="M41" s="14"/>
      <c r="O41" s="14"/>
      <c r="Q41" s="14"/>
      <c r="S41" s="14"/>
      <c r="U41" s="14"/>
      <c r="W41" s="14"/>
      <c r="Y41" s="14"/>
      <c r="AA41" s="15"/>
      <c r="AC41" s="14"/>
      <c r="AE41" s="1">
        <f t="shared" si="0"/>
        <v>0</v>
      </c>
      <c r="AG41" s="1">
        <f t="shared" si="1"/>
        <v>0</v>
      </c>
      <c r="AH41" s="16">
        <v>1</v>
      </c>
      <c r="AI41" s="1">
        <f t="shared" si="2"/>
        <v>2151.0783410138247</v>
      </c>
      <c r="AK41" s="14"/>
      <c r="AM41" s="14"/>
      <c r="AN41">
        <v>1</v>
      </c>
      <c r="AO41" s="14"/>
      <c r="AP41">
        <v>1</v>
      </c>
      <c r="AQ41" s="14">
        <f t="shared" si="3"/>
        <v>360</v>
      </c>
      <c r="AS41" s="14">
        <f t="shared" si="7"/>
        <v>0</v>
      </c>
      <c r="AU41" s="14">
        <f t="shared" si="5"/>
        <v>0</v>
      </c>
      <c r="AV41" s="29" t="s">
        <v>58</v>
      </c>
      <c r="AW41" s="14"/>
      <c r="AX41" s="26">
        <v>1</v>
      </c>
      <c r="AY41" s="21">
        <v>0</v>
      </c>
      <c r="AZ41" s="14">
        <f t="shared" si="6"/>
        <v>2511.0783410138247</v>
      </c>
    </row>
    <row r="42" spans="1:52" x14ac:dyDescent="0.25">
      <c r="A42" t="s">
        <v>86</v>
      </c>
      <c r="B42" s="21">
        <v>0</v>
      </c>
      <c r="C42" s="21">
        <v>0</v>
      </c>
      <c r="D42">
        <v>0</v>
      </c>
      <c r="E42" s="14">
        <v>0</v>
      </c>
      <c r="F42" s="21">
        <v>0</v>
      </c>
      <c r="G42" s="22">
        <v>0</v>
      </c>
      <c r="H42" s="21">
        <v>0</v>
      </c>
      <c r="I42" s="22">
        <v>0</v>
      </c>
      <c r="K42" s="14"/>
      <c r="M42" s="14"/>
      <c r="O42" s="14"/>
      <c r="Q42" s="14"/>
      <c r="S42" s="14"/>
      <c r="U42" s="14"/>
      <c r="W42" s="14"/>
      <c r="Y42" s="14"/>
      <c r="AA42" s="15"/>
      <c r="AC42" s="14"/>
      <c r="AE42" s="1">
        <f t="shared" si="0"/>
        <v>0</v>
      </c>
      <c r="AG42" s="1">
        <f t="shared" si="1"/>
        <v>0</v>
      </c>
      <c r="AH42" s="16">
        <v>7</v>
      </c>
      <c r="AI42" s="1">
        <f t="shared" si="2"/>
        <v>15057.548387096773</v>
      </c>
      <c r="AK42" s="14"/>
      <c r="AL42">
        <v>2</v>
      </c>
      <c r="AM42" s="14">
        <v>184896.94</v>
      </c>
      <c r="AO42" s="14"/>
      <c r="AP42">
        <v>1</v>
      </c>
      <c r="AQ42" s="14">
        <f t="shared" si="3"/>
        <v>360</v>
      </c>
      <c r="AS42" s="14">
        <f t="shared" si="7"/>
        <v>0</v>
      </c>
      <c r="AU42" s="14">
        <f t="shared" si="5"/>
        <v>0</v>
      </c>
      <c r="AV42" s="29" t="s">
        <v>58</v>
      </c>
      <c r="AW42" s="14"/>
      <c r="AX42" s="26">
        <v>0</v>
      </c>
      <c r="AY42" s="21">
        <v>0</v>
      </c>
      <c r="AZ42" s="14">
        <f t="shared" si="6"/>
        <v>200314.48838709679</v>
      </c>
    </row>
    <row r="43" spans="1:52" x14ac:dyDescent="0.25">
      <c r="A43" t="s">
        <v>87</v>
      </c>
      <c r="B43" s="21">
        <v>0</v>
      </c>
      <c r="C43" s="21">
        <v>0</v>
      </c>
      <c r="D43">
        <v>0</v>
      </c>
      <c r="E43" s="14">
        <v>0</v>
      </c>
      <c r="F43" s="21">
        <v>0</v>
      </c>
      <c r="G43" s="22">
        <v>0</v>
      </c>
      <c r="H43" s="21">
        <v>0</v>
      </c>
      <c r="I43" s="22">
        <v>0</v>
      </c>
      <c r="J43">
        <v>1</v>
      </c>
      <c r="K43" s="14">
        <v>7432.9</v>
      </c>
      <c r="M43" s="14"/>
      <c r="O43" s="14"/>
      <c r="Q43" s="14"/>
      <c r="R43">
        <v>1</v>
      </c>
      <c r="S43" s="14">
        <v>235</v>
      </c>
      <c r="U43" s="14"/>
      <c r="W43" s="14"/>
      <c r="Y43" s="14"/>
      <c r="AA43" s="15"/>
      <c r="AC43" s="14"/>
      <c r="AE43" s="1">
        <f t="shared" si="0"/>
        <v>0</v>
      </c>
      <c r="AG43" s="1">
        <f t="shared" si="1"/>
        <v>0</v>
      </c>
      <c r="AH43" s="16"/>
      <c r="AI43" s="1">
        <f t="shared" si="2"/>
        <v>0</v>
      </c>
      <c r="AK43" s="14"/>
      <c r="AM43" s="14"/>
      <c r="AO43" s="14"/>
      <c r="AP43">
        <v>1</v>
      </c>
      <c r="AQ43" s="14">
        <f t="shared" si="3"/>
        <v>360</v>
      </c>
      <c r="AS43" s="14">
        <f t="shared" si="7"/>
        <v>0</v>
      </c>
      <c r="AU43" s="14">
        <f t="shared" si="5"/>
        <v>0</v>
      </c>
      <c r="AV43" s="29" t="s">
        <v>52</v>
      </c>
      <c r="AW43" s="14"/>
      <c r="AX43" s="26">
        <v>1</v>
      </c>
      <c r="AY43" s="21">
        <v>0</v>
      </c>
      <c r="AZ43" s="14">
        <f t="shared" si="6"/>
        <v>8027.9</v>
      </c>
    </row>
    <row r="44" spans="1:52" x14ac:dyDescent="0.25">
      <c r="A44" t="s">
        <v>88</v>
      </c>
      <c r="B44" s="21">
        <v>0</v>
      </c>
      <c r="C44" s="21">
        <v>0</v>
      </c>
      <c r="D44">
        <v>0</v>
      </c>
      <c r="E44" s="14">
        <v>0</v>
      </c>
      <c r="F44" s="21">
        <v>0</v>
      </c>
      <c r="G44" s="22">
        <v>0</v>
      </c>
      <c r="H44" s="21">
        <v>0</v>
      </c>
      <c r="I44" s="22">
        <v>0</v>
      </c>
      <c r="K44" s="14"/>
      <c r="M44" s="14"/>
      <c r="O44" s="14"/>
      <c r="Q44" s="14"/>
      <c r="S44" s="14"/>
      <c r="U44" s="14"/>
      <c r="W44" s="14"/>
      <c r="Y44" s="14"/>
      <c r="AA44" s="15"/>
      <c r="AC44" s="14"/>
      <c r="AE44" s="1">
        <f t="shared" si="0"/>
        <v>0</v>
      </c>
      <c r="AG44" s="1">
        <f t="shared" si="1"/>
        <v>0</v>
      </c>
      <c r="AH44" s="16"/>
      <c r="AI44" s="1">
        <f t="shared" si="2"/>
        <v>0</v>
      </c>
      <c r="AK44" s="14"/>
      <c r="AM44" s="14"/>
      <c r="AO44" s="14"/>
      <c r="AQ44" s="14">
        <f t="shared" si="3"/>
        <v>0</v>
      </c>
      <c r="AS44" s="14">
        <f t="shared" si="7"/>
        <v>0</v>
      </c>
      <c r="AU44" s="14">
        <f t="shared" si="5"/>
        <v>0</v>
      </c>
      <c r="AV44" s="29" t="s">
        <v>52</v>
      </c>
      <c r="AW44" s="14"/>
      <c r="AX44" s="26">
        <v>0</v>
      </c>
      <c r="AY44" s="21">
        <v>0</v>
      </c>
      <c r="AZ44" s="14">
        <f t="shared" si="6"/>
        <v>0</v>
      </c>
    </row>
    <row r="45" spans="1:52" x14ac:dyDescent="0.25">
      <c r="A45" t="s">
        <v>89</v>
      </c>
      <c r="B45" s="21">
        <v>0</v>
      </c>
      <c r="C45" s="21">
        <v>0</v>
      </c>
      <c r="D45">
        <v>0</v>
      </c>
      <c r="E45" s="14">
        <v>0</v>
      </c>
      <c r="F45" s="21">
        <v>3</v>
      </c>
      <c r="G45" s="22">
        <v>1672</v>
      </c>
      <c r="H45" s="21">
        <v>0</v>
      </c>
      <c r="I45" s="22">
        <v>0</v>
      </c>
      <c r="K45" s="14"/>
      <c r="M45" s="14"/>
      <c r="O45" s="14"/>
      <c r="Q45" s="14"/>
      <c r="S45" s="14"/>
      <c r="U45" s="14"/>
      <c r="V45">
        <v>1</v>
      </c>
      <c r="W45" s="14">
        <v>4434</v>
      </c>
      <c r="Y45" s="14"/>
      <c r="AA45" s="15"/>
      <c r="AC45" s="14"/>
      <c r="AE45" s="1">
        <f t="shared" si="0"/>
        <v>0</v>
      </c>
      <c r="AG45" s="1">
        <f t="shared" si="1"/>
        <v>0</v>
      </c>
      <c r="AH45" s="16"/>
      <c r="AI45" s="1">
        <f t="shared" si="2"/>
        <v>0</v>
      </c>
      <c r="AK45" s="14"/>
      <c r="AM45" s="14"/>
      <c r="AO45" s="14"/>
      <c r="AQ45" s="14">
        <f t="shared" si="3"/>
        <v>0</v>
      </c>
      <c r="AS45" s="14">
        <f t="shared" si="7"/>
        <v>0</v>
      </c>
      <c r="AU45" s="14">
        <f t="shared" si="5"/>
        <v>0</v>
      </c>
      <c r="AV45" s="29" t="s">
        <v>52</v>
      </c>
      <c r="AW45" s="14"/>
      <c r="AX45" s="26">
        <v>0</v>
      </c>
      <c r="AY45" s="21">
        <v>0</v>
      </c>
      <c r="AZ45" s="14">
        <f t="shared" si="6"/>
        <v>6106</v>
      </c>
    </row>
    <row r="46" spans="1:52" x14ac:dyDescent="0.25">
      <c r="A46" t="s">
        <v>90</v>
      </c>
      <c r="B46" s="21">
        <v>3</v>
      </c>
      <c r="C46" s="21">
        <v>900</v>
      </c>
      <c r="D46">
        <v>1</v>
      </c>
      <c r="E46" s="14">
        <v>0</v>
      </c>
      <c r="F46" s="21">
        <v>35</v>
      </c>
      <c r="G46" s="22">
        <v>21713</v>
      </c>
      <c r="H46" s="21">
        <v>2</v>
      </c>
      <c r="I46" s="22">
        <v>1101.69</v>
      </c>
      <c r="K46" s="14"/>
      <c r="M46" s="14"/>
      <c r="O46" s="14"/>
      <c r="Q46" s="14"/>
      <c r="S46" s="14"/>
      <c r="U46" s="14"/>
      <c r="V46">
        <v>1</v>
      </c>
      <c r="W46" s="14">
        <v>4600</v>
      </c>
      <c r="X46">
        <v>1</v>
      </c>
      <c r="Y46" s="14">
        <v>400</v>
      </c>
      <c r="Z46">
        <v>1</v>
      </c>
      <c r="AA46" s="15">
        <v>6002.2</v>
      </c>
      <c r="AC46" s="14"/>
      <c r="AD46">
        <v>4</v>
      </c>
      <c r="AE46" s="1">
        <f t="shared" si="0"/>
        <v>52182.507246376808</v>
      </c>
      <c r="AG46" s="1">
        <f t="shared" si="1"/>
        <v>0</v>
      </c>
      <c r="AH46" s="16">
        <v>4</v>
      </c>
      <c r="AI46" s="1">
        <f t="shared" si="2"/>
        <v>8604.3133640552987</v>
      </c>
      <c r="AK46" s="14"/>
      <c r="AM46" s="14"/>
      <c r="AO46" s="14"/>
      <c r="AP46">
        <v>1</v>
      </c>
      <c r="AQ46" s="14">
        <f t="shared" si="3"/>
        <v>360</v>
      </c>
      <c r="AS46" s="14">
        <f t="shared" si="7"/>
        <v>0</v>
      </c>
      <c r="AT46">
        <v>1</v>
      </c>
      <c r="AU46" s="14">
        <f t="shared" si="5"/>
        <v>360</v>
      </c>
      <c r="AV46" s="29" t="s">
        <v>52</v>
      </c>
      <c r="AW46" s="14"/>
      <c r="AX46" s="26">
        <v>4</v>
      </c>
      <c r="AY46" s="21">
        <v>0</v>
      </c>
      <c r="AZ46" s="14">
        <f t="shared" si="6"/>
        <v>96223.710610432114</v>
      </c>
    </row>
    <row r="47" spans="1:52" x14ac:dyDescent="0.25">
      <c r="A47" t="s">
        <v>91</v>
      </c>
      <c r="B47" s="21">
        <v>19</v>
      </c>
      <c r="C47" s="21">
        <v>5330.36</v>
      </c>
      <c r="D47">
        <v>1</v>
      </c>
      <c r="E47" s="14">
        <v>589</v>
      </c>
      <c r="F47" s="21">
        <v>156</v>
      </c>
      <c r="G47" s="22">
        <v>80506.289999999994</v>
      </c>
      <c r="H47" s="21">
        <v>12</v>
      </c>
      <c r="I47" s="22">
        <v>5378.93</v>
      </c>
      <c r="J47">
        <v>6</v>
      </c>
      <c r="K47" s="14">
        <v>68868</v>
      </c>
      <c r="M47" s="14"/>
      <c r="N47">
        <v>2</v>
      </c>
      <c r="O47" s="14">
        <v>8162.21</v>
      </c>
      <c r="P47">
        <v>2</v>
      </c>
      <c r="Q47" s="14">
        <v>33185</v>
      </c>
      <c r="R47">
        <v>5</v>
      </c>
      <c r="S47" s="14">
        <v>18611.68</v>
      </c>
      <c r="U47" s="14"/>
      <c r="V47">
        <v>4</v>
      </c>
      <c r="W47" s="14">
        <v>18200</v>
      </c>
      <c r="X47">
        <v>2</v>
      </c>
      <c r="Y47" s="14">
        <v>800</v>
      </c>
      <c r="Z47">
        <v>4</v>
      </c>
      <c r="AA47" s="15">
        <v>24008.799999999999</v>
      </c>
      <c r="AC47" s="14"/>
      <c r="AD47">
        <v>4</v>
      </c>
      <c r="AE47" s="1">
        <f t="shared" si="0"/>
        <v>52182.507246376808</v>
      </c>
      <c r="AF47">
        <v>2</v>
      </c>
      <c r="AG47" s="1">
        <f t="shared" si="1"/>
        <v>44375.526717557252</v>
      </c>
      <c r="AH47" s="16">
        <v>5</v>
      </c>
      <c r="AI47" s="1">
        <f t="shared" si="2"/>
        <v>10755.391705069123</v>
      </c>
      <c r="AJ47">
        <v>2</v>
      </c>
      <c r="AK47" s="14">
        <v>65414.77</v>
      </c>
      <c r="AL47">
        <v>5</v>
      </c>
      <c r="AM47" s="14">
        <v>218990.38</v>
      </c>
      <c r="AN47">
        <v>1</v>
      </c>
      <c r="AO47" s="14"/>
      <c r="AP47">
        <v>5</v>
      </c>
      <c r="AQ47" s="14">
        <f t="shared" si="3"/>
        <v>1800</v>
      </c>
      <c r="AR47">
        <v>3</v>
      </c>
      <c r="AS47" s="14">
        <f t="shared" si="7"/>
        <v>1080</v>
      </c>
      <c r="AT47">
        <v>1</v>
      </c>
      <c r="AU47" s="14">
        <f t="shared" si="5"/>
        <v>360</v>
      </c>
      <c r="AV47" s="29" t="s">
        <v>61</v>
      </c>
      <c r="AW47" s="14"/>
      <c r="AX47" s="26">
        <v>44</v>
      </c>
      <c r="AY47" s="21">
        <v>2</v>
      </c>
      <c r="AZ47" s="14">
        <f t="shared" si="6"/>
        <v>658598.8456690032</v>
      </c>
    </row>
    <row r="48" spans="1:52" x14ac:dyDescent="0.25">
      <c r="A48" t="s">
        <v>92</v>
      </c>
      <c r="B48" s="21">
        <v>0</v>
      </c>
      <c r="C48" s="21">
        <v>0</v>
      </c>
      <c r="D48">
        <v>0</v>
      </c>
      <c r="E48" s="14">
        <v>0</v>
      </c>
      <c r="F48" s="21">
        <v>0</v>
      </c>
      <c r="G48" s="22">
        <v>0</v>
      </c>
      <c r="H48" s="21">
        <v>0</v>
      </c>
      <c r="I48" s="22">
        <v>0</v>
      </c>
      <c r="K48" s="14"/>
      <c r="M48" s="14"/>
      <c r="O48" s="14"/>
      <c r="Q48" s="14"/>
      <c r="S48" s="14"/>
      <c r="U48" s="14"/>
      <c r="W48" s="14"/>
      <c r="Y48" s="14"/>
      <c r="AA48" s="15"/>
      <c r="AC48" s="14"/>
      <c r="AE48" s="1">
        <f t="shared" si="0"/>
        <v>0</v>
      </c>
      <c r="AG48" s="1">
        <f t="shared" si="1"/>
        <v>0</v>
      </c>
      <c r="AH48" s="16"/>
      <c r="AI48" s="1">
        <f t="shared" si="2"/>
        <v>0</v>
      </c>
      <c r="AK48" s="14"/>
      <c r="AM48" s="14"/>
      <c r="AO48" s="14"/>
      <c r="AQ48" s="14">
        <f t="shared" si="3"/>
        <v>0</v>
      </c>
      <c r="AS48" s="14">
        <f t="shared" si="7"/>
        <v>0</v>
      </c>
      <c r="AU48" s="14">
        <f t="shared" si="5"/>
        <v>0</v>
      </c>
      <c r="AV48" s="29" t="s">
        <v>52</v>
      </c>
      <c r="AW48" s="14"/>
      <c r="AX48" s="26">
        <v>0</v>
      </c>
      <c r="AY48" s="21">
        <v>0</v>
      </c>
      <c r="AZ48" s="14">
        <f t="shared" si="6"/>
        <v>0</v>
      </c>
    </row>
    <row r="49" spans="1:52" x14ac:dyDescent="0.25">
      <c r="A49" t="s">
        <v>93</v>
      </c>
      <c r="B49" s="21">
        <v>0</v>
      </c>
      <c r="C49" s="21">
        <v>0</v>
      </c>
      <c r="D49">
        <v>0</v>
      </c>
      <c r="E49" s="14">
        <v>0</v>
      </c>
      <c r="F49" s="21">
        <v>0</v>
      </c>
      <c r="G49" s="22">
        <v>0</v>
      </c>
      <c r="H49" s="21">
        <v>0</v>
      </c>
      <c r="I49" s="22">
        <v>0</v>
      </c>
      <c r="K49" s="14"/>
      <c r="M49" s="14"/>
      <c r="O49" s="14"/>
      <c r="Q49" s="14"/>
      <c r="S49" s="14"/>
      <c r="U49" s="14"/>
      <c r="W49" s="14"/>
      <c r="Y49" s="14"/>
      <c r="AA49" s="15"/>
      <c r="AC49" s="14"/>
      <c r="AE49" s="1">
        <f t="shared" si="0"/>
        <v>0</v>
      </c>
      <c r="AG49" s="1">
        <f t="shared" si="1"/>
        <v>0</v>
      </c>
      <c r="AH49" s="16"/>
      <c r="AI49" s="1">
        <f t="shared" si="2"/>
        <v>0</v>
      </c>
      <c r="AK49" s="14"/>
      <c r="AM49" s="14"/>
      <c r="AO49" s="14"/>
      <c r="AQ49" s="14">
        <f t="shared" si="3"/>
        <v>0</v>
      </c>
      <c r="AS49" s="14">
        <f t="shared" si="7"/>
        <v>0</v>
      </c>
      <c r="AU49" s="14">
        <f t="shared" si="5"/>
        <v>0</v>
      </c>
      <c r="AV49" s="29" t="s">
        <v>52</v>
      </c>
      <c r="AW49" s="14"/>
      <c r="AX49" s="26">
        <v>0</v>
      </c>
      <c r="AY49" s="21">
        <v>0</v>
      </c>
      <c r="AZ49" s="14">
        <f t="shared" si="6"/>
        <v>0</v>
      </c>
    </row>
    <row r="50" spans="1:52" x14ac:dyDescent="0.25">
      <c r="A50" t="s">
        <v>94</v>
      </c>
      <c r="B50" s="21">
        <v>6</v>
      </c>
      <c r="C50" s="21">
        <v>1799.08</v>
      </c>
      <c r="D50">
        <v>5</v>
      </c>
      <c r="E50" s="14">
        <v>2495.9699999999998</v>
      </c>
      <c r="F50" s="21">
        <v>48</v>
      </c>
      <c r="G50" s="22">
        <v>25409</v>
      </c>
      <c r="H50" s="21">
        <v>7</v>
      </c>
      <c r="I50" s="22">
        <v>3701.72</v>
      </c>
      <c r="J50">
        <v>3</v>
      </c>
      <c r="K50" s="14">
        <v>4894.8500000000004</v>
      </c>
      <c r="M50" s="14"/>
      <c r="N50">
        <v>1</v>
      </c>
      <c r="O50" s="14">
        <v>3751.9</v>
      </c>
      <c r="P50">
        <v>1</v>
      </c>
      <c r="Q50" s="14">
        <v>30497.25</v>
      </c>
      <c r="R50">
        <v>2</v>
      </c>
      <c r="S50" s="14">
        <v>10623.52</v>
      </c>
      <c r="U50" s="14"/>
      <c r="V50">
        <v>2</v>
      </c>
      <c r="W50" s="14">
        <v>9034</v>
      </c>
      <c r="X50">
        <v>1</v>
      </c>
      <c r="Y50" s="14">
        <v>1225</v>
      </c>
      <c r="Z50">
        <v>3</v>
      </c>
      <c r="AA50" s="15">
        <v>18006.599999999999</v>
      </c>
      <c r="AB50">
        <v>1</v>
      </c>
      <c r="AC50" s="14"/>
      <c r="AE50" s="1">
        <f t="shared" si="0"/>
        <v>0</v>
      </c>
      <c r="AG50" s="1">
        <f t="shared" si="1"/>
        <v>0</v>
      </c>
      <c r="AH50" s="16"/>
      <c r="AI50" s="1">
        <f t="shared" si="2"/>
        <v>0</v>
      </c>
      <c r="AK50" s="14"/>
      <c r="AM50" s="14"/>
      <c r="AO50" s="14"/>
      <c r="AP50">
        <v>3</v>
      </c>
      <c r="AQ50" s="14">
        <f t="shared" si="3"/>
        <v>1080</v>
      </c>
      <c r="AS50" s="14">
        <f t="shared" si="7"/>
        <v>0</v>
      </c>
      <c r="AU50" s="14">
        <f t="shared" si="5"/>
        <v>0</v>
      </c>
      <c r="AV50" s="29" t="s">
        <v>52</v>
      </c>
      <c r="AW50" s="14"/>
      <c r="AX50" s="26">
        <v>0</v>
      </c>
      <c r="AY50" s="21">
        <v>1</v>
      </c>
      <c r="AZ50" s="14">
        <f t="shared" si="6"/>
        <v>112518.89</v>
      </c>
    </row>
    <row r="51" spans="1:52" x14ac:dyDescent="0.25">
      <c r="A51" t="s">
        <v>95</v>
      </c>
      <c r="B51" s="21">
        <v>0</v>
      </c>
      <c r="C51" s="21">
        <v>0</v>
      </c>
      <c r="D51">
        <v>0</v>
      </c>
      <c r="E51" s="14">
        <v>0</v>
      </c>
      <c r="F51" s="21">
        <v>8</v>
      </c>
      <c r="G51" s="22">
        <v>4840</v>
      </c>
      <c r="H51" s="21">
        <v>1</v>
      </c>
      <c r="I51" s="22">
        <v>800</v>
      </c>
      <c r="K51" s="14"/>
      <c r="M51" s="14"/>
      <c r="O51" s="14"/>
      <c r="Q51" s="14"/>
      <c r="S51" s="14"/>
      <c r="U51" s="14"/>
      <c r="W51" s="14"/>
      <c r="Y51" s="14"/>
      <c r="AA51" s="15"/>
      <c r="AC51" s="14"/>
      <c r="AE51" s="1">
        <f t="shared" si="0"/>
        <v>0</v>
      </c>
      <c r="AG51" s="1">
        <f t="shared" si="1"/>
        <v>0</v>
      </c>
      <c r="AH51" s="16"/>
      <c r="AI51" s="1">
        <f t="shared" si="2"/>
        <v>0</v>
      </c>
      <c r="AK51" s="14"/>
      <c r="AM51" s="14"/>
      <c r="AO51" s="14"/>
      <c r="AQ51" s="14">
        <f t="shared" si="3"/>
        <v>0</v>
      </c>
      <c r="AS51" s="14">
        <f t="shared" si="7"/>
        <v>0</v>
      </c>
      <c r="AU51" s="14">
        <f t="shared" si="5"/>
        <v>0</v>
      </c>
      <c r="AV51" s="29" t="s">
        <v>52</v>
      </c>
      <c r="AW51" s="14"/>
      <c r="AX51" s="26">
        <v>3</v>
      </c>
      <c r="AY51" s="21">
        <v>0</v>
      </c>
      <c r="AZ51" s="14">
        <f t="shared" si="6"/>
        <v>5640</v>
      </c>
    </row>
    <row r="52" spans="1:52" x14ac:dyDescent="0.25">
      <c r="A52" t="s">
        <v>96</v>
      </c>
      <c r="B52" s="21">
        <v>0</v>
      </c>
      <c r="C52" s="21">
        <v>0</v>
      </c>
      <c r="D52">
        <v>0</v>
      </c>
      <c r="E52" s="14">
        <v>0</v>
      </c>
      <c r="F52" s="21">
        <v>0</v>
      </c>
      <c r="G52" s="22">
        <v>0</v>
      </c>
      <c r="H52" s="21">
        <v>0</v>
      </c>
      <c r="I52" s="22">
        <v>0</v>
      </c>
      <c r="J52">
        <v>1</v>
      </c>
      <c r="K52" s="14">
        <v>10346.25</v>
      </c>
      <c r="M52" s="14"/>
      <c r="O52" s="14"/>
      <c r="Q52" s="14"/>
      <c r="S52" s="14"/>
      <c r="U52" s="14"/>
      <c r="W52" s="14"/>
      <c r="Y52" s="14"/>
      <c r="AA52" s="15"/>
      <c r="AB52">
        <v>1</v>
      </c>
      <c r="AC52" s="14"/>
      <c r="AE52" s="1">
        <f t="shared" si="0"/>
        <v>0</v>
      </c>
      <c r="AG52" s="1">
        <f t="shared" si="1"/>
        <v>0</v>
      </c>
      <c r="AH52" s="16">
        <v>1</v>
      </c>
      <c r="AI52" s="1">
        <f t="shared" si="2"/>
        <v>2151.0783410138247</v>
      </c>
      <c r="AK52" s="14"/>
      <c r="AM52" s="14"/>
      <c r="AO52" s="14"/>
      <c r="AQ52" s="14">
        <f t="shared" si="3"/>
        <v>0</v>
      </c>
      <c r="AS52" s="14">
        <f t="shared" si="7"/>
        <v>0</v>
      </c>
      <c r="AU52" s="14">
        <f t="shared" si="5"/>
        <v>0</v>
      </c>
      <c r="AV52" s="29" t="s">
        <v>52</v>
      </c>
      <c r="AW52" s="14"/>
      <c r="AX52" s="26">
        <v>0</v>
      </c>
      <c r="AY52" s="21">
        <v>0</v>
      </c>
      <c r="AZ52" s="14">
        <f t="shared" si="6"/>
        <v>12497.328341013825</v>
      </c>
    </row>
    <row r="53" spans="1:52" x14ac:dyDescent="0.25">
      <c r="A53" t="s">
        <v>97</v>
      </c>
      <c r="B53" s="21">
        <v>0</v>
      </c>
      <c r="C53" s="21">
        <v>0</v>
      </c>
      <c r="D53">
        <v>0</v>
      </c>
      <c r="E53" s="14">
        <v>0</v>
      </c>
      <c r="F53" s="21">
        <v>0</v>
      </c>
      <c r="G53" s="22">
        <v>0</v>
      </c>
      <c r="H53" s="21">
        <v>0</v>
      </c>
      <c r="I53" s="22">
        <v>0</v>
      </c>
      <c r="K53" s="14"/>
      <c r="M53" s="14"/>
      <c r="O53" s="14"/>
      <c r="Q53" s="14"/>
      <c r="S53" s="14"/>
      <c r="U53" s="14"/>
      <c r="W53" s="14"/>
      <c r="Y53" s="14"/>
      <c r="AA53" s="15"/>
      <c r="AC53" s="14"/>
      <c r="AE53" s="1">
        <f t="shared" si="0"/>
        <v>0</v>
      </c>
      <c r="AG53" s="1">
        <f t="shared" si="1"/>
        <v>0</v>
      </c>
      <c r="AH53" s="16"/>
      <c r="AI53" s="1">
        <f t="shared" si="2"/>
        <v>0</v>
      </c>
      <c r="AK53" s="14"/>
      <c r="AM53" s="14"/>
      <c r="AO53" s="14"/>
      <c r="AQ53" s="14">
        <f t="shared" si="3"/>
        <v>0</v>
      </c>
      <c r="AS53" s="14">
        <f t="shared" si="7"/>
        <v>0</v>
      </c>
      <c r="AU53" s="14">
        <f t="shared" si="5"/>
        <v>0</v>
      </c>
      <c r="AV53" s="29" t="s">
        <v>52</v>
      </c>
      <c r="AW53" s="14"/>
      <c r="AX53" s="26">
        <v>0</v>
      </c>
      <c r="AY53" s="21">
        <v>0</v>
      </c>
      <c r="AZ53" s="14">
        <f t="shared" si="6"/>
        <v>0</v>
      </c>
    </row>
    <row r="54" spans="1:52" x14ac:dyDescent="0.25">
      <c r="A54" t="s">
        <v>98</v>
      </c>
      <c r="B54" s="21">
        <v>0</v>
      </c>
      <c r="C54" s="21">
        <v>0</v>
      </c>
      <c r="D54">
        <v>0</v>
      </c>
      <c r="E54" s="14">
        <v>0</v>
      </c>
      <c r="F54" s="21">
        <v>0</v>
      </c>
      <c r="G54" s="22">
        <v>0</v>
      </c>
      <c r="H54" s="21">
        <v>0</v>
      </c>
      <c r="I54" s="22">
        <v>0</v>
      </c>
      <c r="K54" s="14"/>
      <c r="M54" s="14"/>
      <c r="O54" s="14"/>
      <c r="Q54" s="14"/>
      <c r="S54" s="14"/>
      <c r="U54" s="14"/>
      <c r="W54" s="14"/>
      <c r="Y54" s="14"/>
      <c r="AA54" s="15"/>
      <c r="AC54" s="14"/>
      <c r="AE54" s="1">
        <f t="shared" si="0"/>
        <v>0</v>
      </c>
      <c r="AG54" s="1">
        <f t="shared" si="1"/>
        <v>0</v>
      </c>
      <c r="AH54" s="16"/>
      <c r="AI54" s="1">
        <f t="shared" si="2"/>
        <v>0</v>
      </c>
      <c r="AK54" s="14"/>
      <c r="AM54" s="14"/>
      <c r="AO54" s="14"/>
      <c r="AQ54" s="14">
        <f t="shared" si="3"/>
        <v>0</v>
      </c>
      <c r="AS54" s="14">
        <f t="shared" si="7"/>
        <v>0</v>
      </c>
      <c r="AU54" s="14">
        <f t="shared" si="5"/>
        <v>0</v>
      </c>
      <c r="AV54" s="29" t="s">
        <v>52</v>
      </c>
      <c r="AW54" s="14"/>
      <c r="AX54" s="26">
        <v>0</v>
      </c>
      <c r="AY54" s="21">
        <v>0</v>
      </c>
      <c r="AZ54" s="14">
        <f t="shared" si="6"/>
        <v>0</v>
      </c>
    </row>
    <row r="55" spans="1:52" x14ac:dyDescent="0.25">
      <c r="A55" t="s">
        <v>99</v>
      </c>
      <c r="B55" s="21">
        <v>0</v>
      </c>
      <c r="C55" s="21">
        <v>0</v>
      </c>
      <c r="D55">
        <v>0</v>
      </c>
      <c r="E55" s="14">
        <v>0</v>
      </c>
      <c r="F55" s="21">
        <v>3</v>
      </c>
      <c r="G55" s="22">
        <v>1628</v>
      </c>
      <c r="H55" s="21">
        <v>1</v>
      </c>
      <c r="I55" s="22">
        <v>499.79</v>
      </c>
      <c r="K55" s="14"/>
      <c r="M55" s="14"/>
      <c r="O55" s="14"/>
      <c r="Q55" s="14"/>
      <c r="S55" s="14"/>
      <c r="U55" s="14"/>
      <c r="W55" s="14"/>
      <c r="Y55" s="14"/>
      <c r="AA55" s="15"/>
      <c r="AC55" s="14"/>
      <c r="AE55" s="1">
        <f t="shared" si="0"/>
        <v>0</v>
      </c>
      <c r="AF55">
        <v>1</v>
      </c>
      <c r="AG55" s="1">
        <f t="shared" si="1"/>
        <v>22187.763358778626</v>
      </c>
      <c r="AH55" s="16"/>
      <c r="AI55" s="1">
        <f t="shared" si="2"/>
        <v>0</v>
      </c>
      <c r="AK55" s="14"/>
      <c r="AM55" s="14"/>
      <c r="AO55" s="14"/>
      <c r="AQ55" s="14">
        <f t="shared" si="3"/>
        <v>0</v>
      </c>
      <c r="AR55">
        <v>3</v>
      </c>
      <c r="AS55" s="14">
        <f t="shared" si="7"/>
        <v>1080</v>
      </c>
      <c r="AU55" s="14">
        <f t="shared" si="5"/>
        <v>0</v>
      </c>
      <c r="AV55" s="29" t="s">
        <v>50</v>
      </c>
      <c r="AW55" s="14"/>
      <c r="AX55" s="26">
        <v>0</v>
      </c>
      <c r="AY55" s="21">
        <v>0</v>
      </c>
      <c r="AZ55" s="14">
        <f t="shared" si="6"/>
        <v>25395.553358778627</v>
      </c>
    </row>
    <row r="56" spans="1:52" x14ac:dyDescent="0.25">
      <c r="A56" t="s">
        <v>100</v>
      </c>
      <c r="B56" s="21">
        <v>0</v>
      </c>
      <c r="C56" s="21">
        <v>0</v>
      </c>
      <c r="D56">
        <v>0</v>
      </c>
      <c r="E56" s="14">
        <v>0</v>
      </c>
      <c r="F56" s="21">
        <v>3</v>
      </c>
      <c r="G56" s="22">
        <v>1518</v>
      </c>
      <c r="H56" s="21">
        <v>0</v>
      </c>
      <c r="I56" s="22">
        <v>0</v>
      </c>
      <c r="K56" s="14"/>
      <c r="M56" s="14"/>
      <c r="O56" s="14"/>
      <c r="Q56" s="14"/>
      <c r="S56" s="14"/>
      <c r="U56" s="14"/>
      <c r="W56" s="14"/>
      <c r="Y56" s="14"/>
      <c r="AA56" s="15"/>
      <c r="AC56" s="14"/>
      <c r="AE56" s="1">
        <f t="shared" si="0"/>
        <v>0</v>
      </c>
      <c r="AG56" s="1">
        <f t="shared" si="1"/>
        <v>0</v>
      </c>
      <c r="AH56" s="16"/>
      <c r="AI56" s="1">
        <f t="shared" si="2"/>
        <v>0</v>
      </c>
      <c r="AK56" s="14"/>
      <c r="AM56" s="14"/>
      <c r="AO56" s="14"/>
      <c r="AQ56" s="14">
        <f t="shared" si="3"/>
        <v>0</v>
      </c>
      <c r="AS56" s="14">
        <f t="shared" si="7"/>
        <v>0</v>
      </c>
      <c r="AU56" s="14">
        <f t="shared" si="5"/>
        <v>0</v>
      </c>
      <c r="AV56" s="29" t="s">
        <v>52</v>
      </c>
      <c r="AW56" s="14"/>
      <c r="AX56" s="26">
        <v>0</v>
      </c>
      <c r="AY56" s="21">
        <v>0</v>
      </c>
      <c r="AZ56" s="14">
        <f t="shared" si="6"/>
        <v>1518</v>
      </c>
    </row>
    <row r="57" spans="1:52" x14ac:dyDescent="0.25">
      <c r="A57" t="s">
        <v>101</v>
      </c>
      <c r="B57" s="21">
        <v>0</v>
      </c>
      <c r="C57" s="21">
        <v>0</v>
      </c>
      <c r="D57">
        <v>0</v>
      </c>
      <c r="E57" s="14">
        <v>0</v>
      </c>
      <c r="F57" s="21">
        <v>0</v>
      </c>
      <c r="G57" s="22">
        <v>0</v>
      </c>
      <c r="H57" s="21">
        <v>0</v>
      </c>
      <c r="I57" s="22">
        <v>0</v>
      </c>
      <c r="K57" s="14"/>
      <c r="M57" s="14"/>
      <c r="O57" s="14"/>
      <c r="Q57" s="14"/>
      <c r="S57" s="14"/>
      <c r="U57" s="14"/>
      <c r="W57" s="14"/>
      <c r="Y57" s="14"/>
      <c r="AA57" s="15"/>
      <c r="AC57" s="14"/>
      <c r="AE57" s="1">
        <f t="shared" si="0"/>
        <v>0</v>
      </c>
      <c r="AG57" s="1">
        <f t="shared" si="1"/>
        <v>0</v>
      </c>
      <c r="AH57" s="16"/>
      <c r="AI57" s="1">
        <f t="shared" si="2"/>
        <v>0</v>
      </c>
      <c r="AK57" s="14"/>
      <c r="AM57" s="14"/>
      <c r="AO57" s="14"/>
      <c r="AQ57" s="14">
        <f t="shared" si="3"/>
        <v>0</v>
      </c>
      <c r="AS57" s="14">
        <f t="shared" si="7"/>
        <v>0</v>
      </c>
      <c r="AU57" s="14">
        <f t="shared" si="5"/>
        <v>0</v>
      </c>
      <c r="AV57" s="29" t="s">
        <v>52</v>
      </c>
      <c r="AW57" s="14"/>
      <c r="AX57" s="26">
        <v>0</v>
      </c>
      <c r="AY57" s="21">
        <v>0</v>
      </c>
      <c r="AZ57" s="14">
        <f t="shared" si="6"/>
        <v>0</v>
      </c>
    </row>
    <row r="58" spans="1:52" x14ac:dyDescent="0.25">
      <c r="A58" t="s">
        <v>102</v>
      </c>
      <c r="B58" s="21">
        <v>0</v>
      </c>
      <c r="C58" s="21">
        <v>0</v>
      </c>
      <c r="D58">
        <v>0</v>
      </c>
      <c r="E58" s="14">
        <v>0</v>
      </c>
      <c r="F58" s="21">
        <v>0</v>
      </c>
      <c r="G58" s="22">
        <v>0</v>
      </c>
      <c r="H58" s="21">
        <v>0</v>
      </c>
      <c r="I58" s="22">
        <v>0</v>
      </c>
      <c r="K58" s="14"/>
      <c r="M58" s="14"/>
      <c r="O58" s="14"/>
      <c r="Q58" s="14"/>
      <c r="S58" s="14"/>
      <c r="U58" s="14"/>
      <c r="W58" s="14"/>
      <c r="Y58" s="14"/>
      <c r="AA58" s="15"/>
      <c r="AC58" s="14"/>
      <c r="AE58" s="1">
        <f t="shared" si="0"/>
        <v>0</v>
      </c>
      <c r="AG58" s="1">
        <f t="shared" si="1"/>
        <v>0</v>
      </c>
      <c r="AH58" s="16"/>
      <c r="AI58" s="1">
        <f t="shared" si="2"/>
        <v>0</v>
      </c>
      <c r="AK58" s="14"/>
      <c r="AM58" s="14"/>
      <c r="AO58" s="14"/>
      <c r="AQ58" s="14">
        <f t="shared" si="3"/>
        <v>0</v>
      </c>
      <c r="AS58" s="14">
        <f t="shared" si="7"/>
        <v>0</v>
      </c>
      <c r="AU58" s="14">
        <f t="shared" si="5"/>
        <v>0</v>
      </c>
      <c r="AV58" s="29" t="s">
        <v>52</v>
      </c>
      <c r="AW58" s="14"/>
      <c r="AX58" s="26">
        <v>0</v>
      </c>
      <c r="AY58" s="21">
        <v>0</v>
      </c>
      <c r="AZ58" s="14">
        <f t="shared" si="6"/>
        <v>0</v>
      </c>
    </row>
    <row r="59" spans="1:52" x14ac:dyDescent="0.25">
      <c r="A59" t="s">
        <v>103</v>
      </c>
      <c r="B59" s="21">
        <v>0</v>
      </c>
      <c r="C59" s="21">
        <v>0</v>
      </c>
      <c r="D59">
        <v>0</v>
      </c>
      <c r="E59" s="14">
        <v>0</v>
      </c>
      <c r="F59" s="21">
        <v>0</v>
      </c>
      <c r="G59" s="22">
        <v>0</v>
      </c>
      <c r="H59" s="21">
        <v>0</v>
      </c>
      <c r="I59" s="22">
        <v>0</v>
      </c>
      <c r="K59" s="14"/>
      <c r="M59" s="14"/>
      <c r="O59" s="14"/>
      <c r="Q59" s="14"/>
      <c r="S59" s="14"/>
      <c r="U59" s="14"/>
      <c r="W59" s="14"/>
      <c r="Y59" s="14"/>
      <c r="AA59" s="15"/>
      <c r="AC59" s="14"/>
      <c r="AE59" s="1">
        <f t="shared" si="0"/>
        <v>0</v>
      </c>
      <c r="AG59" s="1">
        <f t="shared" si="1"/>
        <v>0</v>
      </c>
      <c r="AH59" s="16"/>
      <c r="AI59" s="1">
        <f t="shared" si="2"/>
        <v>0</v>
      </c>
      <c r="AJ59">
        <v>2</v>
      </c>
      <c r="AK59" s="14">
        <v>249374.73</v>
      </c>
      <c r="AL59">
        <v>1</v>
      </c>
      <c r="AM59" s="14">
        <v>30551.66</v>
      </c>
      <c r="AO59" s="14"/>
      <c r="AP59">
        <v>2</v>
      </c>
      <c r="AQ59" s="14">
        <f t="shared" si="3"/>
        <v>720</v>
      </c>
      <c r="AR59">
        <v>1</v>
      </c>
      <c r="AS59" s="14">
        <f t="shared" si="7"/>
        <v>360</v>
      </c>
      <c r="AU59" s="14">
        <f t="shared" si="5"/>
        <v>0</v>
      </c>
      <c r="AV59" s="29" t="s">
        <v>52</v>
      </c>
      <c r="AW59" s="14"/>
      <c r="AX59" s="26">
        <v>0</v>
      </c>
      <c r="AY59" s="21">
        <v>0</v>
      </c>
      <c r="AZ59" s="14">
        <f t="shared" si="6"/>
        <v>281006.39</v>
      </c>
    </row>
    <row r="60" spans="1:52" x14ac:dyDescent="0.25">
      <c r="A60" t="s">
        <v>104</v>
      </c>
      <c r="B60" s="21">
        <v>0</v>
      </c>
      <c r="C60" s="21">
        <v>0</v>
      </c>
      <c r="D60">
        <v>0</v>
      </c>
      <c r="E60" s="14">
        <v>0</v>
      </c>
      <c r="F60" s="21">
        <v>0</v>
      </c>
      <c r="G60" s="22">
        <v>0</v>
      </c>
      <c r="H60" s="21">
        <v>0</v>
      </c>
      <c r="I60" s="22">
        <v>0</v>
      </c>
      <c r="K60" s="14"/>
      <c r="M60" s="14"/>
      <c r="N60">
        <v>1</v>
      </c>
      <c r="O60" s="14">
        <v>4950</v>
      </c>
      <c r="Q60" s="14"/>
      <c r="S60" s="14"/>
      <c r="U60" s="14"/>
      <c r="W60" s="14"/>
      <c r="Y60" s="14"/>
      <c r="AA60" s="15"/>
      <c r="AC60" s="14"/>
      <c r="AE60" s="1">
        <f t="shared" si="0"/>
        <v>0</v>
      </c>
      <c r="AG60" s="1">
        <f t="shared" si="1"/>
        <v>0</v>
      </c>
      <c r="AH60" s="16"/>
      <c r="AI60" s="1">
        <f t="shared" si="2"/>
        <v>0</v>
      </c>
      <c r="AK60" s="14"/>
      <c r="AM60" s="14"/>
      <c r="AN60">
        <v>1</v>
      </c>
      <c r="AO60" s="14"/>
      <c r="AQ60" s="14">
        <f t="shared" si="3"/>
        <v>0</v>
      </c>
      <c r="AS60" s="14">
        <f t="shared" si="7"/>
        <v>0</v>
      </c>
      <c r="AU60" s="14">
        <f t="shared" si="5"/>
        <v>0</v>
      </c>
      <c r="AV60" s="29" t="s">
        <v>52</v>
      </c>
      <c r="AW60" s="14"/>
      <c r="AX60" s="26">
        <v>0</v>
      </c>
      <c r="AY60" s="21">
        <v>1</v>
      </c>
      <c r="AZ60" s="14">
        <f t="shared" si="6"/>
        <v>4950</v>
      </c>
    </row>
    <row r="61" spans="1:52" x14ac:dyDescent="0.25">
      <c r="A61" t="s">
        <v>105</v>
      </c>
      <c r="B61" s="21">
        <v>0</v>
      </c>
      <c r="C61" s="21">
        <v>0</v>
      </c>
      <c r="D61">
        <v>0</v>
      </c>
      <c r="E61" s="14">
        <v>0</v>
      </c>
      <c r="F61" s="21">
        <v>0</v>
      </c>
      <c r="G61" s="22">
        <v>0</v>
      </c>
      <c r="H61" s="21">
        <v>0</v>
      </c>
      <c r="I61" s="22">
        <v>0</v>
      </c>
      <c r="K61" s="14"/>
      <c r="M61" s="14"/>
      <c r="O61" s="14"/>
      <c r="Q61" s="14"/>
      <c r="S61" s="14"/>
      <c r="U61" s="14"/>
      <c r="W61" s="14"/>
      <c r="Y61" s="14"/>
      <c r="AA61" s="15"/>
      <c r="AC61" s="14"/>
      <c r="AE61" s="1">
        <f t="shared" si="0"/>
        <v>0</v>
      </c>
      <c r="AG61" s="1">
        <f t="shared" si="1"/>
        <v>0</v>
      </c>
      <c r="AH61" s="16">
        <v>1</v>
      </c>
      <c r="AI61" s="1">
        <f t="shared" si="2"/>
        <v>2151.0783410138247</v>
      </c>
      <c r="AK61" s="14"/>
      <c r="AM61" s="14"/>
      <c r="AO61" s="14"/>
      <c r="AQ61" s="14">
        <f t="shared" si="3"/>
        <v>0</v>
      </c>
      <c r="AS61" s="14">
        <f t="shared" si="7"/>
        <v>0</v>
      </c>
      <c r="AU61" s="14">
        <f t="shared" si="5"/>
        <v>0</v>
      </c>
      <c r="AV61" s="29" t="s">
        <v>52</v>
      </c>
      <c r="AW61" s="14"/>
      <c r="AX61" s="26">
        <v>0</v>
      </c>
      <c r="AY61" s="21">
        <v>0</v>
      </c>
      <c r="AZ61" s="14">
        <f t="shared" si="6"/>
        <v>2151.0783410138247</v>
      </c>
    </row>
    <row r="62" spans="1:52" x14ac:dyDescent="0.25">
      <c r="A62" t="s">
        <v>106</v>
      </c>
      <c r="B62" s="21">
        <v>0</v>
      </c>
      <c r="C62" s="21">
        <v>0</v>
      </c>
      <c r="D62">
        <v>0</v>
      </c>
      <c r="E62" s="14">
        <v>0</v>
      </c>
      <c r="F62" s="21">
        <v>0</v>
      </c>
      <c r="G62" s="22">
        <v>0</v>
      </c>
      <c r="H62" s="21">
        <v>0</v>
      </c>
      <c r="I62" s="22">
        <v>0</v>
      </c>
      <c r="K62" s="14"/>
      <c r="M62" s="14"/>
      <c r="O62" s="14"/>
      <c r="Q62" s="14"/>
      <c r="S62" s="14"/>
      <c r="U62" s="14"/>
      <c r="W62" s="14"/>
      <c r="Y62" s="14"/>
      <c r="AA62" s="15"/>
      <c r="AC62" s="14"/>
      <c r="AE62" s="1">
        <f t="shared" si="0"/>
        <v>0</v>
      </c>
      <c r="AG62" s="1">
        <f t="shared" si="1"/>
        <v>0</v>
      </c>
      <c r="AH62" s="16"/>
      <c r="AI62" s="1">
        <f t="shared" si="2"/>
        <v>0</v>
      </c>
      <c r="AK62" s="14"/>
      <c r="AM62" s="14"/>
      <c r="AO62" s="14"/>
      <c r="AQ62" s="14">
        <f t="shared" si="3"/>
        <v>0</v>
      </c>
      <c r="AS62" s="14">
        <f t="shared" si="7"/>
        <v>0</v>
      </c>
      <c r="AU62" s="14">
        <f t="shared" si="5"/>
        <v>0</v>
      </c>
      <c r="AV62" s="29" t="s">
        <v>52</v>
      </c>
      <c r="AW62" s="14"/>
      <c r="AX62" s="26">
        <v>0</v>
      </c>
      <c r="AY62" s="21">
        <v>0</v>
      </c>
      <c r="AZ62" s="14">
        <f t="shared" si="6"/>
        <v>0</v>
      </c>
    </row>
    <row r="63" spans="1:52" x14ac:dyDescent="0.25">
      <c r="A63" t="s">
        <v>107</v>
      </c>
      <c r="B63" s="21">
        <v>0</v>
      </c>
      <c r="C63" s="21">
        <v>0</v>
      </c>
      <c r="D63">
        <v>0</v>
      </c>
      <c r="E63" s="14">
        <v>0</v>
      </c>
      <c r="F63" s="21">
        <v>0</v>
      </c>
      <c r="G63" s="22">
        <v>0</v>
      </c>
      <c r="H63" s="21">
        <v>0</v>
      </c>
      <c r="I63" s="22">
        <v>0</v>
      </c>
      <c r="K63" s="14"/>
      <c r="M63" s="14"/>
      <c r="O63" s="14"/>
      <c r="Q63" s="14"/>
      <c r="S63" s="14"/>
      <c r="U63" s="14"/>
      <c r="W63" s="14"/>
      <c r="Y63" s="14"/>
      <c r="AA63" s="15"/>
      <c r="AC63" s="14"/>
      <c r="AD63">
        <v>12</v>
      </c>
      <c r="AE63" s="1">
        <f t="shared" si="0"/>
        <v>156547.52173913043</v>
      </c>
      <c r="AF63">
        <v>12</v>
      </c>
      <c r="AG63" s="1">
        <f t="shared" si="1"/>
        <v>266253.16030534351</v>
      </c>
      <c r="AH63" s="16"/>
      <c r="AI63" s="1">
        <f t="shared" si="2"/>
        <v>0</v>
      </c>
      <c r="AK63" s="14"/>
      <c r="AL63">
        <v>1</v>
      </c>
      <c r="AM63" s="14">
        <v>44612.67</v>
      </c>
      <c r="AN63">
        <v>2</v>
      </c>
      <c r="AO63" s="14"/>
      <c r="AP63">
        <v>8</v>
      </c>
      <c r="AQ63" s="14">
        <f t="shared" si="3"/>
        <v>2880</v>
      </c>
      <c r="AR63">
        <v>4</v>
      </c>
      <c r="AS63" s="14">
        <f t="shared" si="7"/>
        <v>1440</v>
      </c>
      <c r="AT63">
        <v>1</v>
      </c>
      <c r="AU63" s="14">
        <f t="shared" si="5"/>
        <v>360</v>
      </c>
      <c r="AV63" s="29" t="s">
        <v>108</v>
      </c>
      <c r="AW63" s="14"/>
      <c r="AX63" s="26">
        <v>4</v>
      </c>
      <c r="AY63" s="21">
        <v>0</v>
      </c>
      <c r="AZ63" s="14">
        <f t="shared" si="6"/>
        <v>472093.35204447393</v>
      </c>
    </row>
    <row r="64" spans="1:52" x14ac:dyDescent="0.25">
      <c r="A64" t="s">
        <v>109</v>
      </c>
      <c r="B64" s="21">
        <v>0</v>
      </c>
      <c r="C64" s="21">
        <v>0</v>
      </c>
      <c r="D64">
        <v>0</v>
      </c>
      <c r="E64" s="14">
        <v>0</v>
      </c>
      <c r="F64" s="21">
        <v>0</v>
      </c>
      <c r="G64" s="22">
        <v>0</v>
      </c>
      <c r="H64" s="21">
        <v>0</v>
      </c>
      <c r="I64" s="22">
        <v>0</v>
      </c>
      <c r="K64" s="14"/>
      <c r="M64" s="14"/>
      <c r="O64" s="14"/>
      <c r="Q64" s="14"/>
      <c r="S64" s="14"/>
      <c r="U64" s="14"/>
      <c r="W64" s="14"/>
      <c r="Y64" s="14"/>
      <c r="AA64" s="15"/>
      <c r="AC64" s="14"/>
      <c r="AE64" s="1">
        <f t="shared" si="0"/>
        <v>0</v>
      </c>
      <c r="AG64" s="1">
        <f t="shared" si="1"/>
        <v>0</v>
      </c>
      <c r="AH64" s="16"/>
      <c r="AI64" s="1">
        <f t="shared" si="2"/>
        <v>0</v>
      </c>
      <c r="AK64" s="14"/>
      <c r="AM64" s="14"/>
      <c r="AN64">
        <v>1</v>
      </c>
      <c r="AO64" s="14"/>
      <c r="AQ64" s="14">
        <f t="shared" si="3"/>
        <v>0</v>
      </c>
      <c r="AS64" s="14">
        <f t="shared" si="7"/>
        <v>0</v>
      </c>
      <c r="AU64" s="14">
        <f t="shared" si="5"/>
        <v>0</v>
      </c>
      <c r="AV64" s="29" t="s">
        <v>58</v>
      </c>
      <c r="AW64" s="14"/>
      <c r="AX64" s="26">
        <v>0</v>
      </c>
      <c r="AY64" s="21">
        <v>0</v>
      </c>
      <c r="AZ64" s="14">
        <f t="shared" si="6"/>
        <v>0</v>
      </c>
    </row>
    <row r="65" spans="1:52" x14ac:dyDescent="0.25">
      <c r="A65" t="s">
        <v>110</v>
      </c>
      <c r="B65" s="21"/>
      <c r="C65" s="21"/>
      <c r="E65" s="14"/>
      <c r="F65" s="21"/>
      <c r="G65" s="22"/>
      <c r="H65" s="21"/>
      <c r="I65" s="22"/>
      <c r="K65" s="14"/>
      <c r="M65" s="14"/>
      <c r="O65" s="14"/>
      <c r="Q65" s="14"/>
      <c r="S65" s="14"/>
      <c r="U65" s="14"/>
      <c r="W65" s="14"/>
      <c r="Y65" s="14"/>
      <c r="AA65" s="15"/>
      <c r="AC65" s="14"/>
      <c r="AE65" s="1">
        <f t="shared" si="0"/>
        <v>0</v>
      </c>
      <c r="AG65" s="1">
        <f t="shared" si="1"/>
        <v>0</v>
      </c>
      <c r="AH65" s="16"/>
      <c r="AI65" s="1">
        <f t="shared" si="2"/>
        <v>0</v>
      </c>
      <c r="AK65" s="14"/>
      <c r="AM65" s="14"/>
      <c r="AN65">
        <v>1</v>
      </c>
      <c r="AO65" s="14"/>
      <c r="AP65">
        <v>1</v>
      </c>
      <c r="AQ65" s="14">
        <f t="shared" si="3"/>
        <v>360</v>
      </c>
      <c r="AS65" s="14">
        <f t="shared" si="7"/>
        <v>0</v>
      </c>
      <c r="AU65" s="14">
        <f t="shared" si="5"/>
        <v>0</v>
      </c>
      <c r="AV65" s="29" t="s">
        <v>52</v>
      </c>
      <c r="AW65" s="14"/>
      <c r="AX65" s="26"/>
      <c r="AY65" s="21">
        <v>0</v>
      </c>
      <c r="AZ65" s="14"/>
    </row>
    <row r="66" spans="1:52" x14ac:dyDescent="0.25">
      <c r="A66" t="s">
        <v>111</v>
      </c>
      <c r="B66" s="21">
        <v>0</v>
      </c>
      <c r="C66" s="21">
        <v>0</v>
      </c>
      <c r="D66">
        <v>0</v>
      </c>
      <c r="E66" s="14">
        <v>0</v>
      </c>
      <c r="F66" s="21">
        <v>0</v>
      </c>
      <c r="G66" s="22">
        <v>0</v>
      </c>
      <c r="H66" s="21">
        <v>0</v>
      </c>
      <c r="I66" s="22">
        <v>0</v>
      </c>
      <c r="K66" s="14"/>
      <c r="M66" s="14"/>
      <c r="O66" s="14"/>
      <c r="Q66" s="14"/>
      <c r="S66" s="14"/>
      <c r="U66" s="14"/>
      <c r="W66" s="14"/>
      <c r="Y66" s="14"/>
      <c r="AA66" s="15"/>
      <c r="AC66" s="14"/>
      <c r="AE66" s="1">
        <f t="shared" si="0"/>
        <v>0</v>
      </c>
      <c r="AG66" s="1">
        <f t="shared" si="1"/>
        <v>0</v>
      </c>
      <c r="AH66" s="16"/>
      <c r="AI66" s="1">
        <f t="shared" si="2"/>
        <v>0</v>
      </c>
      <c r="AK66" s="14"/>
      <c r="AM66" s="14"/>
      <c r="AO66" s="14"/>
      <c r="AQ66" s="14">
        <f t="shared" si="3"/>
        <v>0</v>
      </c>
      <c r="AS66" s="14">
        <f t="shared" si="7"/>
        <v>0</v>
      </c>
      <c r="AU66" s="14">
        <f t="shared" si="5"/>
        <v>0</v>
      </c>
      <c r="AV66" s="29" t="s">
        <v>52</v>
      </c>
      <c r="AW66" s="14"/>
      <c r="AX66" s="26">
        <v>0</v>
      </c>
      <c r="AY66" s="21">
        <v>0</v>
      </c>
      <c r="AZ66" s="14">
        <f t="shared" si="6"/>
        <v>0</v>
      </c>
    </row>
    <row r="67" spans="1:52" x14ac:dyDescent="0.25">
      <c r="A67" t="s">
        <v>112</v>
      </c>
      <c r="B67" s="21">
        <v>0</v>
      </c>
      <c r="C67" s="21">
        <v>0</v>
      </c>
      <c r="D67">
        <v>0</v>
      </c>
      <c r="E67" s="14">
        <v>0</v>
      </c>
      <c r="F67" s="21">
        <v>0</v>
      </c>
      <c r="G67" s="22">
        <v>0</v>
      </c>
      <c r="H67" s="21">
        <v>0</v>
      </c>
      <c r="I67" s="22">
        <v>0</v>
      </c>
      <c r="K67" s="14"/>
      <c r="M67" s="14"/>
      <c r="O67" s="14"/>
      <c r="Q67" s="14"/>
      <c r="S67" s="14"/>
      <c r="U67" s="14"/>
      <c r="W67" s="14"/>
      <c r="Y67" s="14"/>
      <c r="AA67" s="15"/>
      <c r="AC67" s="14"/>
      <c r="AE67" s="1">
        <f t="shared" si="0"/>
        <v>0</v>
      </c>
      <c r="AG67" s="1">
        <f t="shared" si="1"/>
        <v>0</v>
      </c>
      <c r="AH67" s="16"/>
      <c r="AI67" s="1">
        <f t="shared" si="2"/>
        <v>0</v>
      </c>
      <c r="AK67" s="14"/>
      <c r="AM67" s="14"/>
      <c r="AO67" s="14"/>
      <c r="AP67">
        <v>1</v>
      </c>
      <c r="AQ67" s="14">
        <f t="shared" si="3"/>
        <v>360</v>
      </c>
      <c r="AS67" s="14">
        <f t="shared" si="7"/>
        <v>0</v>
      </c>
      <c r="AU67" s="14">
        <f t="shared" si="5"/>
        <v>0</v>
      </c>
      <c r="AV67" s="29" t="s">
        <v>52</v>
      </c>
      <c r="AW67" s="14"/>
      <c r="AX67" s="26">
        <v>0</v>
      </c>
      <c r="AY67" s="21">
        <v>0</v>
      </c>
      <c r="AZ67" s="14">
        <f t="shared" si="6"/>
        <v>360</v>
      </c>
    </row>
    <row r="68" spans="1:52" x14ac:dyDescent="0.25">
      <c r="A68" t="s">
        <v>113</v>
      </c>
      <c r="B68" s="21">
        <v>0</v>
      </c>
      <c r="C68" s="21">
        <v>0</v>
      </c>
      <c r="D68">
        <v>0</v>
      </c>
      <c r="E68" s="14">
        <v>0</v>
      </c>
      <c r="F68" s="21">
        <v>0</v>
      </c>
      <c r="G68" s="22">
        <v>0</v>
      </c>
      <c r="H68" s="21">
        <v>0</v>
      </c>
      <c r="I68" s="22">
        <v>0</v>
      </c>
      <c r="K68" s="14"/>
      <c r="M68" s="14"/>
      <c r="O68" s="14"/>
      <c r="P68">
        <v>1</v>
      </c>
      <c r="Q68" s="14">
        <v>10000</v>
      </c>
      <c r="S68" s="14"/>
      <c r="U68" s="14"/>
      <c r="V68">
        <v>2</v>
      </c>
      <c r="W68" s="14">
        <v>9150</v>
      </c>
      <c r="Y68" s="14"/>
      <c r="AA68" s="15"/>
      <c r="AC68" s="14"/>
      <c r="AE68" s="1">
        <f t="shared" si="0"/>
        <v>0</v>
      </c>
      <c r="AG68" s="1">
        <f t="shared" si="1"/>
        <v>0</v>
      </c>
      <c r="AH68" s="16"/>
      <c r="AI68" s="1">
        <f t="shared" si="2"/>
        <v>0</v>
      </c>
      <c r="AJ68">
        <v>1</v>
      </c>
      <c r="AK68" s="14">
        <v>174290.78</v>
      </c>
      <c r="AL68">
        <v>1</v>
      </c>
      <c r="AM68" s="14">
        <v>8005.63</v>
      </c>
      <c r="AO68" s="14"/>
      <c r="AP68">
        <v>1</v>
      </c>
      <c r="AQ68" s="14">
        <f t="shared" si="3"/>
        <v>360</v>
      </c>
      <c r="AR68">
        <v>1</v>
      </c>
      <c r="AS68" s="14">
        <f t="shared" si="7"/>
        <v>360</v>
      </c>
      <c r="AU68" s="14">
        <f t="shared" si="5"/>
        <v>0</v>
      </c>
      <c r="AV68" s="29" t="s">
        <v>52</v>
      </c>
      <c r="AW68" s="14"/>
      <c r="AX68" s="26">
        <v>0</v>
      </c>
      <c r="AY68" s="21">
        <v>0</v>
      </c>
      <c r="AZ68" s="14">
        <f t="shared" si="6"/>
        <v>202166.41</v>
      </c>
    </row>
    <row r="69" spans="1:52" x14ac:dyDescent="0.25">
      <c r="A69" t="s">
        <v>114</v>
      </c>
      <c r="B69" s="21">
        <v>13</v>
      </c>
      <c r="C69" s="21">
        <v>2572.9</v>
      </c>
      <c r="D69">
        <v>0</v>
      </c>
      <c r="E69" s="14">
        <v>0</v>
      </c>
      <c r="F69" s="21">
        <v>139</v>
      </c>
      <c r="G69" s="22">
        <v>75428</v>
      </c>
      <c r="H69" s="21">
        <v>10</v>
      </c>
      <c r="I69" s="22">
        <v>4574.57</v>
      </c>
      <c r="J69">
        <v>2</v>
      </c>
      <c r="K69" s="14">
        <v>12167.76</v>
      </c>
      <c r="M69" s="14"/>
      <c r="N69">
        <v>1</v>
      </c>
      <c r="O69" s="14">
        <v>4074.6</v>
      </c>
      <c r="Q69" s="14"/>
      <c r="R69">
        <v>2</v>
      </c>
      <c r="S69" s="14">
        <v>7162.78</v>
      </c>
      <c r="U69" s="14"/>
      <c r="V69">
        <v>2</v>
      </c>
      <c r="W69" s="14">
        <v>9534</v>
      </c>
      <c r="X69">
        <v>1</v>
      </c>
      <c r="Y69" s="14">
        <v>400</v>
      </c>
      <c r="Z69">
        <v>3</v>
      </c>
      <c r="AA69" s="15">
        <v>18006.599999999999</v>
      </c>
      <c r="AC69" s="14"/>
      <c r="AD69">
        <v>15</v>
      </c>
      <c r="AE69" s="1">
        <f t="shared" si="0"/>
        <v>195684.40217391303</v>
      </c>
      <c r="AF69">
        <v>6</v>
      </c>
      <c r="AG69" s="1">
        <f t="shared" si="1"/>
        <v>133126.58015267176</v>
      </c>
      <c r="AH69" s="16">
        <v>6</v>
      </c>
      <c r="AI69" s="1">
        <f t="shared" si="2"/>
        <v>12906.470046082948</v>
      </c>
      <c r="AK69" s="14"/>
      <c r="AM69" s="14"/>
      <c r="AO69" s="14"/>
      <c r="AP69">
        <v>6</v>
      </c>
      <c r="AQ69" s="14">
        <f t="shared" si="3"/>
        <v>2160</v>
      </c>
      <c r="AR69">
        <v>2</v>
      </c>
      <c r="AS69" s="14">
        <f t="shared" si="7"/>
        <v>720</v>
      </c>
      <c r="AT69">
        <v>1</v>
      </c>
      <c r="AU69" s="14">
        <f t="shared" si="5"/>
        <v>360</v>
      </c>
      <c r="AV69" s="29" t="s">
        <v>115</v>
      </c>
      <c r="AW69" s="14"/>
      <c r="AX69" s="26">
        <v>15</v>
      </c>
      <c r="AY69" s="21">
        <v>0</v>
      </c>
      <c r="AZ69" s="14">
        <f t="shared" si="6"/>
        <v>478878.66237266775</v>
      </c>
    </row>
    <row r="70" spans="1:52" x14ac:dyDescent="0.25">
      <c r="A70" t="s">
        <v>116</v>
      </c>
      <c r="B70" s="21">
        <v>0</v>
      </c>
      <c r="C70" s="21">
        <v>0</v>
      </c>
      <c r="D70">
        <v>0</v>
      </c>
      <c r="E70" s="14">
        <v>0</v>
      </c>
      <c r="F70" s="21">
        <v>0</v>
      </c>
      <c r="G70" s="22">
        <v>0</v>
      </c>
      <c r="H70" s="21">
        <v>0</v>
      </c>
      <c r="I70" s="22">
        <v>0</v>
      </c>
      <c r="K70" s="14"/>
      <c r="M70" s="14"/>
      <c r="O70" s="14"/>
      <c r="Q70" s="14"/>
      <c r="S70" s="14"/>
      <c r="U70" s="14"/>
      <c r="W70" s="14"/>
      <c r="Y70" s="14"/>
      <c r="AA70" s="15"/>
      <c r="AC70" s="14"/>
      <c r="AE70" s="1">
        <f t="shared" si="0"/>
        <v>0</v>
      </c>
      <c r="AG70" s="1">
        <f t="shared" si="1"/>
        <v>0</v>
      </c>
      <c r="AH70" s="16">
        <v>1</v>
      </c>
      <c r="AI70" s="1">
        <f t="shared" si="2"/>
        <v>2151.0783410138247</v>
      </c>
      <c r="AK70" s="14"/>
      <c r="AL70">
        <v>1</v>
      </c>
      <c r="AM70" s="14">
        <v>170561.21</v>
      </c>
      <c r="AO70" s="14"/>
      <c r="AP70">
        <v>1</v>
      </c>
      <c r="AQ70" s="14">
        <f t="shared" si="3"/>
        <v>360</v>
      </c>
      <c r="AS70" s="14">
        <f t="shared" si="7"/>
        <v>0</v>
      </c>
      <c r="AU70" s="14">
        <f t="shared" si="5"/>
        <v>0</v>
      </c>
      <c r="AV70" s="29" t="s">
        <v>58</v>
      </c>
      <c r="AW70" s="14"/>
      <c r="AX70" s="26">
        <v>0</v>
      </c>
      <c r="AY70" s="21">
        <v>0</v>
      </c>
      <c r="AZ70" s="14">
        <f t="shared" si="6"/>
        <v>173072.28834101383</v>
      </c>
    </row>
    <row r="71" spans="1:52" x14ac:dyDescent="0.25">
      <c r="A71" t="s">
        <v>117</v>
      </c>
      <c r="B71" s="21">
        <v>0</v>
      </c>
      <c r="C71" s="21">
        <v>0</v>
      </c>
      <c r="D71">
        <v>0</v>
      </c>
      <c r="E71" s="14">
        <v>0</v>
      </c>
      <c r="F71" s="21">
        <v>0</v>
      </c>
      <c r="G71" s="22">
        <v>0</v>
      </c>
      <c r="H71" s="21">
        <v>0</v>
      </c>
      <c r="I71" s="22">
        <v>0</v>
      </c>
      <c r="K71" s="14"/>
      <c r="M71" s="14"/>
      <c r="O71" s="14"/>
      <c r="Q71" s="14"/>
      <c r="S71" s="14"/>
      <c r="U71" s="14"/>
      <c r="W71" s="14"/>
      <c r="Y71" s="14"/>
      <c r="AA71" s="15"/>
      <c r="AC71" s="14"/>
      <c r="AE71" s="1">
        <f t="shared" si="0"/>
        <v>0</v>
      </c>
      <c r="AG71" s="1">
        <f t="shared" si="1"/>
        <v>0</v>
      </c>
      <c r="AH71" s="16"/>
      <c r="AI71" s="1">
        <f t="shared" si="2"/>
        <v>0</v>
      </c>
      <c r="AK71" s="14"/>
      <c r="AM71" s="14"/>
      <c r="AO71" s="14"/>
      <c r="AQ71" s="14">
        <f t="shared" si="3"/>
        <v>0</v>
      </c>
      <c r="AS71" s="14">
        <f t="shared" si="7"/>
        <v>0</v>
      </c>
      <c r="AU71" s="14">
        <f t="shared" si="5"/>
        <v>0</v>
      </c>
      <c r="AV71" s="29" t="s">
        <v>52</v>
      </c>
      <c r="AW71" s="14"/>
      <c r="AX71" s="26">
        <v>0</v>
      </c>
      <c r="AY71" s="21">
        <v>0</v>
      </c>
      <c r="AZ71" s="14">
        <f t="shared" si="6"/>
        <v>0</v>
      </c>
    </row>
    <row r="72" spans="1:52" x14ac:dyDescent="0.25">
      <c r="A72" t="s">
        <v>118</v>
      </c>
      <c r="B72" s="21">
        <v>0</v>
      </c>
      <c r="C72" s="21">
        <v>0</v>
      </c>
      <c r="D72">
        <v>0</v>
      </c>
      <c r="E72" s="14">
        <v>0</v>
      </c>
      <c r="F72" s="21">
        <v>0</v>
      </c>
      <c r="G72" s="22">
        <v>0</v>
      </c>
      <c r="H72" s="21">
        <v>0</v>
      </c>
      <c r="I72" s="22">
        <v>0</v>
      </c>
      <c r="J72">
        <v>3</v>
      </c>
      <c r="K72" s="14">
        <v>23873</v>
      </c>
      <c r="M72" s="14"/>
      <c r="O72" s="14"/>
      <c r="Q72" s="14"/>
      <c r="R72">
        <v>3</v>
      </c>
      <c r="S72" s="14">
        <v>6252.22</v>
      </c>
      <c r="U72" s="14"/>
      <c r="V72">
        <v>3</v>
      </c>
      <c r="W72" s="14">
        <v>13500</v>
      </c>
      <c r="Y72" s="14"/>
      <c r="AA72" s="15"/>
      <c r="AC72" s="14"/>
      <c r="AE72" s="1">
        <f t="shared" si="0"/>
        <v>0</v>
      </c>
      <c r="AG72" s="1">
        <f t="shared" si="1"/>
        <v>0</v>
      </c>
      <c r="AH72" s="16"/>
      <c r="AI72" s="1">
        <f t="shared" si="2"/>
        <v>0</v>
      </c>
      <c r="AK72" s="14"/>
      <c r="AM72" s="14"/>
      <c r="AO72" s="14"/>
      <c r="AP72">
        <v>2</v>
      </c>
      <c r="AQ72" s="14">
        <f t="shared" si="3"/>
        <v>720</v>
      </c>
      <c r="AS72" s="14">
        <f t="shared" si="7"/>
        <v>0</v>
      </c>
      <c r="AU72" s="14">
        <f t="shared" si="5"/>
        <v>0</v>
      </c>
      <c r="AV72" s="29" t="s">
        <v>58</v>
      </c>
      <c r="AW72" s="14"/>
      <c r="AX72" s="26">
        <v>0</v>
      </c>
      <c r="AY72" s="21">
        <v>1</v>
      </c>
      <c r="AZ72" s="14">
        <f t="shared" si="6"/>
        <v>44345.22</v>
      </c>
    </row>
    <row r="73" spans="1:52" x14ac:dyDescent="0.25">
      <c r="A73" t="s">
        <v>119</v>
      </c>
      <c r="B73" s="21">
        <v>1</v>
      </c>
      <c r="C73" s="21">
        <v>300</v>
      </c>
      <c r="D73">
        <v>0</v>
      </c>
      <c r="E73" s="14">
        <v>0</v>
      </c>
      <c r="F73" s="21">
        <v>9</v>
      </c>
      <c r="G73" s="22">
        <v>4796</v>
      </c>
      <c r="H73" s="21">
        <v>0</v>
      </c>
      <c r="I73" s="22">
        <v>0</v>
      </c>
      <c r="K73" s="14"/>
      <c r="M73" s="14"/>
      <c r="O73" s="14"/>
      <c r="Q73" s="14"/>
      <c r="S73" s="14"/>
      <c r="U73" s="14"/>
      <c r="W73" s="14"/>
      <c r="Y73" s="14"/>
      <c r="AA73" s="15"/>
      <c r="AC73" s="14"/>
      <c r="AE73" s="1">
        <f t="shared" si="0"/>
        <v>0</v>
      </c>
      <c r="AG73" s="1">
        <f t="shared" si="1"/>
        <v>0</v>
      </c>
      <c r="AH73" s="16"/>
      <c r="AI73" s="1">
        <f t="shared" si="2"/>
        <v>0</v>
      </c>
      <c r="AK73" s="14"/>
      <c r="AM73" s="14"/>
      <c r="AO73" s="14"/>
      <c r="AQ73" s="14">
        <f t="shared" si="3"/>
        <v>0</v>
      </c>
      <c r="AS73" s="14">
        <f t="shared" si="7"/>
        <v>0</v>
      </c>
      <c r="AU73" s="14">
        <f t="shared" si="5"/>
        <v>0</v>
      </c>
      <c r="AV73" s="29" t="s">
        <v>58</v>
      </c>
      <c r="AW73" s="14"/>
      <c r="AX73" s="26">
        <v>1</v>
      </c>
      <c r="AY73" s="21">
        <v>0</v>
      </c>
      <c r="AZ73" s="14">
        <f t="shared" si="6"/>
        <v>5096</v>
      </c>
    </row>
    <row r="74" spans="1:52" x14ac:dyDescent="0.25">
      <c r="A74" t="s">
        <v>120</v>
      </c>
      <c r="B74" s="21">
        <v>0</v>
      </c>
      <c r="C74" s="21">
        <v>0</v>
      </c>
      <c r="D74">
        <v>0</v>
      </c>
      <c r="E74" s="14">
        <v>0</v>
      </c>
      <c r="F74" s="21">
        <v>0</v>
      </c>
      <c r="G74" s="22">
        <v>0</v>
      </c>
      <c r="H74" s="21">
        <v>0</v>
      </c>
      <c r="I74" s="22">
        <v>0</v>
      </c>
      <c r="K74" s="14"/>
      <c r="M74" s="14"/>
      <c r="O74" s="14"/>
      <c r="Q74" s="14"/>
      <c r="S74" s="14"/>
      <c r="U74" s="14"/>
      <c r="V74">
        <v>1</v>
      </c>
      <c r="W74" s="14">
        <v>4500</v>
      </c>
      <c r="Y74" s="14"/>
      <c r="Z74">
        <v>2</v>
      </c>
      <c r="AA74" s="15">
        <v>12004.4</v>
      </c>
      <c r="AC74" s="14"/>
      <c r="AE74" s="1">
        <f t="shared" si="0"/>
        <v>0</v>
      </c>
      <c r="AG74" s="1">
        <f t="shared" si="1"/>
        <v>0</v>
      </c>
      <c r="AH74" s="16"/>
      <c r="AI74" s="1">
        <f t="shared" si="2"/>
        <v>0</v>
      </c>
      <c r="AJ74">
        <v>1</v>
      </c>
      <c r="AK74" s="14">
        <v>19170.439999999999</v>
      </c>
      <c r="AL74">
        <v>2</v>
      </c>
      <c r="AM74" s="14">
        <v>77700.509999999995</v>
      </c>
      <c r="AN74">
        <v>2</v>
      </c>
      <c r="AO74" s="14"/>
      <c r="AP74">
        <v>4</v>
      </c>
      <c r="AQ74" s="14">
        <f t="shared" si="3"/>
        <v>1440</v>
      </c>
      <c r="AR74">
        <v>2</v>
      </c>
      <c r="AS74" s="14">
        <f t="shared" si="7"/>
        <v>720</v>
      </c>
      <c r="AU74" s="14">
        <f t="shared" si="5"/>
        <v>0</v>
      </c>
      <c r="AV74" s="29" t="s">
        <v>52</v>
      </c>
      <c r="AW74" s="14"/>
      <c r="AX74" s="26">
        <v>0</v>
      </c>
      <c r="AY74" s="21">
        <v>2</v>
      </c>
      <c r="AZ74" s="14">
        <f t="shared" si="6"/>
        <v>115535.34999999999</v>
      </c>
    </row>
    <row r="75" spans="1:52" x14ac:dyDescent="0.25">
      <c r="A75" t="s">
        <v>121</v>
      </c>
      <c r="B75" s="21">
        <v>13</v>
      </c>
      <c r="C75" s="21">
        <v>2599.85</v>
      </c>
      <c r="D75">
        <v>4</v>
      </c>
      <c r="E75" s="14">
        <v>1629.6</v>
      </c>
      <c r="F75" s="21">
        <v>150</v>
      </c>
      <c r="G75" s="22">
        <v>78627</v>
      </c>
      <c r="H75" s="21">
        <v>20</v>
      </c>
      <c r="I75" s="22">
        <v>9756.56</v>
      </c>
      <c r="K75" s="14"/>
      <c r="L75">
        <v>2</v>
      </c>
      <c r="M75" s="14">
        <v>496411</v>
      </c>
      <c r="O75" s="14"/>
      <c r="P75">
        <v>1</v>
      </c>
      <c r="Q75" s="14">
        <v>11900</v>
      </c>
      <c r="R75">
        <v>5</v>
      </c>
      <c r="S75" s="14">
        <v>23200.57</v>
      </c>
      <c r="U75" s="14"/>
      <c r="V75">
        <v>1</v>
      </c>
      <c r="W75" s="14">
        <v>4550</v>
      </c>
      <c r="X75">
        <v>1</v>
      </c>
      <c r="Y75" s="14">
        <v>400</v>
      </c>
      <c r="Z75">
        <v>1</v>
      </c>
      <c r="AA75" s="15">
        <v>6002.2</v>
      </c>
      <c r="AB75">
        <v>1</v>
      </c>
      <c r="AC75" s="14"/>
      <c r="AE75" s="1">
        <f t="shared" ref="AE75:AE138" si="8">3600593/AD$213*AD75</f>
        <v>0</v>
      </c>
      <c r="AG75" s="1">
        <f t="shared" ref="AG75:AG138" si="9">2906597/AF$213*AF75</f>
        <v>0</v>
      </c>
      <c r="AH75" s="16">
        <v>1</v>
      </c>
      <c r="AI75" s="1">
        <f t="shared" ref="AI75:AI138" si="10">466784/AH$213*AH75</f>
        <v>2151.0783410138247</v>
      </c>
      <c r="AK75" s="14"/>
      <c r="AM75" s="14"/>
      <c r="AN75">
        <v>3</v>
      </c>
      <c r="AO75" s="14"/>
      <c r="AP75">
        <v>1</v>
      </c>
      <c r="AQ75" s="14">
        <f t="shared" ref="AQ75:AQ138" si="11">AP75*360</f>
        <v>360</v>
      </c>
      <c r="AS75" s="14">
        <f t="shared" si="7"/>
        <v>0</v>
      </c>
      <c r="AU75" s="14">
        <f t="shared" ref="AU75:AU138" si="12">AT75*360</f>
        <v>0</v>
      </c>
      <c r="AV75" s="29" t="s">
        <v>115</v>
      </c>
      <c r="AW75" s="14"/>
      <c r="AX75" s="26">
        <v>0</v>
      </c>
      <c r="AY75" s="21">
        <v>4</v>
      </c>
      <c r="AZ75" s="14">
        <f t="shared" si="6"/>
        <v>637587.85834101378</v>
      </c>
    </row>
    <row r="76" spans="1:52" x14ac:dyDescent="0.25">
      <c r="A76" t="s">
        <v>122</v>
      </c>
      <c r="B76" s="21">
        <v>5</v>
      </c>
      <c r="C76" s="21">
        <v>1500</v>
      </c>
      <c r="D76">
        <v>0</v>
      </c>
      <c r="E76" s="14">
        <v>0</v>
      </c>
      <c r="F76" s="21">
        <v>37</v>
      </c>
      <c r="G76" s="22">
        <v>20944</v>
      </c>
      <c r="H76" s="21">
        <v>0</v>
      </c>
      <c r="I76" s="22">
        <v>0</v>
      </c>
      <c r="K76" s="14"/>
      <c r="M76" s="14"/>
      <c r="O76" s="14"/>
      <c r="Q76" s="14"/>
      <c r="S76" s="14"/>
      <c r="U76" s="14"/>
      <c r="V76">
        <v>1</v>
      </c>
      <c r="W76" s="14">
        <v>4650</v>
      </c>
      <c r="Y76" s="14"/>
      <c r="Z76">
        <v>2</v>
      </c>
      <c r="AA76" s="15">
        <v>12004.4</v>
      </c>
      <c r="AB76">
        <v>1</v>
      </c>
      <c r="AC76" s="14"/>
      <c r="AD76">
        <v>4</v>
      </c>
      <c r="AE76" s="1">
        <f t="shared" si="8"/>
        <v>52182.507246376808</v>
      </c>
      <c r="AG76" s="1">
        <f t="shared" si="9"/>
        <v>0</v>
      </c>
      <c r="AH76" s="16">
        <v>1</v>
      </c>
      <c r="AI76" s="1">
        <f t="shared" si="10"/>
        <v>2151.0783410138247</v>
      </c>
      <c r="AJ76">
        <v>1</v>
      </c>
      <c r="AK76" s="14">
        <v>3178.95</v>
      </c>
      <c r="AM76" s="14"/>
      <c r="AO76" s="14"/>
      <c r="AP76">
        <v>2</v>
      </c>
      <c r="AQ76" s="14">
        <f t="shared" si="11"/>
        <v>720</v>
      </c>
      <c r="AS76" s="14">
        <f t="shared" si="7"/>
        <v>0</v>
      </c>
      <c r="AT76">
        <v>1</v>
      </c>
      <c r="AU76" s="14">
        <f t="shared" si="12"/>
        <v>360</v>
      </c>
      <c r="AV76" s="29" t="s">
        <v>50</v>
      </c>
      <c r="AW76" s="14"/>
      <c r="AX76" s="26">
        <v>9</v>
      </c>
      <c r="AY76" s="21">
        <v>0</v>
      </c>
      <c r="AZ76" s="14">
        <f t="shared" si="6"/>
        <v>97690.935587390632</v>
      </c>
    </row>
    <row r="77" spans="1:52" x14ac:dyDescent="0.25">
      <c r="A77" t="s">
        <v>123</v>
      </c>
      <c r="B77" s="21">
        <v>4</v>
      </c>
      <c r="C77" s="21">
        <v>1200</v>
      </c>
      <c r="D77">
        <v>0</v>
      </c>
      <c r="E77" s="14">
        <v>0</v>
      </c>
      <c r="F77" s="21">
        <v>11</v>
      </c>
      <c r="G77" s="22">
        <v>6314</v>
      </c>
      <c r="H77" s="21">
        <v>3</v>
      </c>
      <c r="I77" s="22">
        <v>1508.33</v>
      </c>
      <c r="K77" s="14"/>
      <c r="M77" s="14"/>
      <c r="O77" s="14"/>
      <c r="Q77" s="14"/>
      <c r="S77" s="14"/>
      <c r="U77" s="14"/>
      <c r="V77">
        <v>1</v>
      </c>
      <c r="W77" s="14">
        <v>4440</v>
      </c>
      <c r="X77">
        <v>1</v>
      </c>
      <c r="Y77" s="14">
        <v>400</v>
      </c>
      <c r="AA77" s="15"/>
      <c r="AC77" s="14"/>
      <c r="AD77">
        <v>1</v>
      </c>
      <c r="AE77" s="1">
        <f t="shared" si="8"/>
        <v>13045.626811594202</v>
      </c>
      <c r="AG77" s="1">
        <f t="shared" si="9"/>
        <v>0</v>
      </c>
      <c r="AH77" s="16">
        <v>1</v>
      </c>
      <c r="AI77" s="1">
        <f t="shared" si="10"/>
        <v>2151.0783410138247</v>
      </c>
      <c r="AK77" s="14"/>
      <c r="AM77" s="14"/>
      <c r="AO77" s="14"/>
      <c r="AP77">
        <v>2</v>
      </c>
      <c r="AQ77" s="14">
        <f t="shared" si="11"/>
        <v>720</v>
      </c>
      <c r="AS77" s="14">
        <f t="shared" si="7"/>
        <v>0</v>
      </c>
      <c r="AT77">
        <v>1</v>
      </c>
      <c r="AU77" s="14">
        <f t="shared" si="12"/>
        <v>360</v>
      </c>
      <c r="AV77" s="29" t="s">
        <v>58</v>
      </c>
      <c r="AW77" s="14"/>
      <c r="AX77" s="26">
        <v>2</v>
      </c>
      <c r="AY77" s="21">
        <v>0</v>
      </c>
      <c r="AZ77" s="14">
        <f t="shared" si="6"/>
        <v>30139.035152608027</v>
      </c>
    </row>
    <row r="78" spans="1:52" x14ac:dyDescent="0.25">
      <c r="A78" t="s">
        <v>124</v>
      </c>
      <c r="B78" s="21">
        <v>0</v>
      </c>
      <c r="C78" s="21">
        <v>0</v>
      </c>
      <c r="D78">
        <v>0</v>
      </c>
      <c r="E78" s="14">
        <v>0</v>
      </c>
      <c r="F78" s="21">
        <v>0</v>
      </c>
      <c r="G78" s="22">
        <v>0</v>
      </c>
      <c r="H78" s="21">
        <v>0</v>
      </c>
      <c r="I78" s="22">
        <v>0</v>
      </c>
      <c r="K78" s="14"/>
      <c r="M78" s="14"/>
      <c r="O78" s="14"/>
      <c r="Q78" s="14"/>
      <c r="S78" s="14"/>
      <c r="U78" s="14"/>
      <c r="W78" s="14"/>
      <c r="Y78" s="14"/>
      <c r="AA78" s="15"/>
      <c r="AB78">
        <v>1</v>
      </c>
      <c r="AC78" s="14"/>
      <c r="AE78" s="1">
        <f t="shared" si="8"/>
        <v>0</v>
      </c>
      <c r="AG78" s="1">
        <f t="shared" si="9"/>
        <v>0</v>
      </c>
      <c r="AH78" s="16"/>
      <c r="AI78" s="1">
        <f t="shared" si="10"/>
        <v>0</v>
      </c>
      <c r="AK78" s="14"/>
      <c r="AM78" s="14"/>
      <c r="AO78" s="14"/>
      <c r="AQ78" s="14">
        <f t="shared" si="11"/>
        <v>0</v>
      </c>
      <c r="AS78" s="14">
        <f t="shared" si="7"/>
        <v>0</v>
      </c>
      <c r="AU78" s="14">
        <f t="shared" si="12"/>
        <v>0</v>
      </c>
      <c r="AV78" s="29" t="s">
        <v>52</v>
      </c>
      <c r="AW78" s="14"/>
      <c r="AX78" s="26">
        <v>0</v>
      </c>
      <c r="AY78" s="21">
        <v>0</v>
      </c>
      <c r="AZ78" s="14">
        <f t="shared" ref="AZ78:AZ145" si="13" xml:space="preserve"> SUM(AU78,AS78,AQ78,AO78,AM78,AK78,AI78,AG78,AE78,AC78,AA78,Y78,W78,U78,S78,Q78,O78,M78,K78,I78,G78,E78, C78)</f>
        <v>0</v>
      </c>
    </row>
    <row r="79" spans="1:52" x14ac:dyDescent="0.25">
      <c r="A79" t="s">
        <v>125</v>
      </c>
      <c r="B79" s="21">
        <v>0</v>
      </c>
      <c r="C79" s="21">
        <v>0</v>
      </c>
      <c r="D79">
        <v>0</v>
      </c>
      <c r="E79" s="14">
        <v>0</v>
      </c>
      <c r="F79" s="21">
        <v>0</v>
      </c>
      <c r="G79" s="22">
        <v>0</v>
      </c>
      <c r="H79" s="21">
        <v>0</v>
      </c>
      <c r="I79" s="22">
        <v>0</v>
      </c>
      <c r="K79" s="14"/>
      <c r="M79" s="14"/>
      <c r="O79" s="14"/>
      <c r="P79">
        <v>1</v>
      </c>
      <c r="Q79" s="14">
        <v>15000</v>
      </c>
      <c r="S79" s="14"/>
      <c r="U79" s="14"/>
      <c r="V79">
        <v>1</v>
      </c>
      <c r="W79" s="14">
        <v>4734</v>
      </c>
      <c r="Y79" s="14"/>
      <c r="Z79">
        <v>3</v>
      </c>
      <c r="AA79" s="15">
        <v>18006.599999999999</v>
      </c>
      <c r="AB79">
        <v>4</v>
      </c>
      <c r="AC79" s="14"/>
      <c r="AE79" s="1">
        <f t="shared" si="8"/>
        <v>0</v>
      </c>
      <c r="AG79" s="1">
        <f t="shared" si="9"/>
        <v>0</v>
      </c>
      <c r="AH79" s="16"/>
      <c r="AI79" s="1">
        <f t="shared" si="10"/>
        <v>0</v>
      </c>
      <c r="AK79" s="14"/>
      <c r="AM79" s="14"/>
      <c r="AN79">
        <v>1</v>
      </c>
      <c r="AO79" s="14"/>
      <c r="AP79">
        <v>1</v>
      </c>
      <c r="AQ79" s="14">
        <f t="shared" si="11"/>
        <v>360</v>
      </c>
      <c r="AR79">
        <v>1</v>
      </c>
      <c r="AS79" s="14">
        <f t="shared" si="7"/>
        <v>360</v>
      </c>
      <c r="AU79" s="14">
        <f t="shared" si="12"/>
        <v>0</v>
      </c>
      <c r="AV79" s="29" t="s">
        <v>83</v>
      </c>
      <c r="AW79" s="14"/>
      <c r="AX79" s="26">
        <v>20</v>
      </c>
      <c r="AY79" s="21">
        <v>0</v>
      </c>
      <c r="AZ79" s="14">
        <f t="shared" si="13"/>
        <v>38460.6</v>
      </c>
    </row>
    <row r="80" spans="1:52" x14ac:dyDescent="0.25">
      <c r="A80" t="s">
        <v>126</v>
      </c>
      <c r="B80" s="21">
        <v>6</v>
      </c>
      <c r="C80" s="21">
        <v>1800</v>
      </c>
      <c r="D80">
        <v>0</v>
      </c>
      <c r="E80" s="14">
        <v>0</v>
      </c>
      <c r="F80" s="21">
        <v>55</v>
      </c>
      <c r="G80" s="22">
        <v>32142</v>
      </c>
      <c r="H80" s="21">
        <v>8</v>
      </c>
      <c r="I80" s="22">
        <v>4416.92</v>
      </c>
      <c r="K80" s="14"/>
      <c r="L80">
        <v>1</v>
      </c>
      <c r="M80" s="14">
        <v>247211</v>
      </c>
      <c r="O80" s="14"/>
      <c r="Q80" s="14"/>
      <c r="S80" s="14"/>
      <c r="U80" s="14"/>
      <c r="W80" s="14"/>
      <c r="Y80" s="14"/>
      <c r="Z80">
        <v>1</v>
      </c>
      <c r="AA80" s="15">
        <v>6002.2</v>
      </c>
      <c r="AC80" s="14"/>
      <c r="AE80" s="1">
        <f t="shared" si="8"/>
        <v>0</v>
      </c>
      <c r="AG80" s="1">
        <f t="shared" si="9"/>
        <v>0</v>
      </c>
      <c r="AH80" s="16"/>
      <c r="AI80" s="1">
        <f t="shared" si="10"/>
        <v>0</v>
      </c>
      <c r="AK80" s="14"/>
      <c r="AM80" s="14"/>
      <c r="AO80" s="14"/>
      <c r="AP80">
        <v>2</v>
      </c>
      <c r="AQ80" s="14">
        <f t="shared" si="11"/>
        <v>720</v>
      </c>
      <c r="AR80">
        <v>1</v>
      </c>
      <c r="AS80" s="14">
        <f t="shared" ref="AS80:AS143" si="14">AR80*360</f>
        <v>360</v>
      </c>
      <c r="AT80">
        <v>1</v>
      </c>
      <c r="AU80" s="14">
        <f t="shared" si="12"/>
        <v>360</v>
      </c>
      <c r="AV80" s="29" t="s">
        <v>50</v>
      </c>
      <c r="AW80" s="14"/>
      <c r="AX80" s="26">
        <v>5</v>
      </c>
      <c r="AY80" s="21">
        <v>0</v>
      </c>
      <c r="AZ80" s="14">
        <f t="shared" si="13"/>
        <v>293012.12</v>
      </c>
    </row>
    <row r="81" spans="1:52" x14ac:dyDescent="0.25">
      <c r="A81" t="s">
        <v>127</v>
      </c>
      <c r="B81" s="21">
        <v>5</v>
      </c>
      <c r="C81" s="21">
        <v>1209.55</v>
      </c>
      <c r="D81">
        <v>0</v>
      </c>
      <c r="E81" s="14">
        <v>0</v>
      </c>
      <c r="F81" s="21">
        <v>29</v>
      </c>
      <c r="G81" s="22">
        <v>17031.259999999998</v>
      </c>
      <c r="H81" s="21">
        <v>3</v>
      </c>
      <c r="I81" s="22">
        <v>1741.57</v>
      </c>
      <c r="K81" s="14"/>
      <c r="M81" s="14"/>
      <c r="O81" s="14"/>
      <c r="Q81" s="14"/>
      <c r="R81">
        <v>1</v>
      </c>
      <c r="S81" s="14">
        <v>10102</v>
      </c>
      <c r="U81" s="14"/>
      <c r="W81" s="14"/>
      <c r="Y81" s="14"/>
      <c r="Z81">
        <v>1</v>
      </c>
      <c r="AA81" s="15">
        <v>6002.2</v>
      </c>
      <c r="AB81">
        <v>1</v>
      </c>
      <c r="AC81" s="14"/>
      <c r="AE81" s="1">
        <f t="shared" si="8"/>
        <v>0</v>
      </c>
      <c r="AG81" s="1">
        <f t="shared" si="9"/>
        <v>0</v>
      </c>
      <c r="AH81" s="16">
        <v>7</v>
      </c>
      <c r="AI81" s="1">
        <f t="shared" si="10"/>
        <v>15057.548387096773</v>
      </c>
      <c r="AJ81">
        <v>1</v>
      </c>
      <c r="AK81" s="14">
        <v>78190.19</v>
      </c>
      <c r="AL81">
        <v>1</v>
      </c>
      <c r="AM81" s="14">
        <v>3213.82</v>
      </c>
      <c r="AO81" s="14"/>
      <c r="AP81">
        <v>2</v>
      </c>
      <c r="AQ81" s="14">
        <f t="shared" si="11"/>
        <v>720</v>
      </c>
      <c r="AS81" s="14">
        <f t="shared" si="14"/>
        <v>0</v>
      </c>
      <c r="AT81">
        <v>1</v>
      </c>
      <c r="AU81" s="14">
        <f t="shared" si="12"/>
        <v>360</v>
      </c>
      <c r="AV81" s="29" t="s">
        <v>68</v>
      </c>
      <c r="AW81" s="14"/>
      <c r="AX81" s="26">
        <v>5</v>
      </c>
      <c r="AY81" s="21">
        <v>0</v>
      </c>
      <c r="AZ81" s="14">
        <f t="shared" si="13"/>
        <v>133628.13838709678</v>
      </c>
    </row>
    <row r="82" spans="1:52" s="42" customFormat="1" x14ac:dyDescent="0.25">
      <c r="A82" s="42" t="s">
        <v>128</v>
      </c>
      <c r="B82" s="43">
        <v>2</v>
      </c>
      <c r="C82" s="43">
        <v>600</v>
      </c>
      <c r="D82" s="42">
        <v>1</v>
      </c>
      <c r="E82" s="44">
        <v>524.89</v>
      </c>
      <c r="F82" s="43">
        <v>56</v>
      </c>
      <c r="G82" s="45">
        <v>35024</v>
      </c>
      <c r="H82" s="43">
        <v>4</v>
      </c>
      <c r="I82" s="45">
        <v>1295.5</v>
      </c>
      <c r="J82" s="42">
        <v>2</v>
      </c>
      <c r="K82" s="44">
        <v>20118</v>
      </c>
      <c r="M82" s="44"/>
      <c r="O82" s="44"/>
      <c r="Q82" s="44"/>
      <c r="S82" s="44"/>
      <c r="U82" s="44"/>
      <c r="V82" s="42">
        <v>3</v>
      </c>
      <c r="W82" s="44">
        <v>13634</v>
      </c>
      <c r="Y82" s="44"/>
      <c r="AA82" s="46"/>
      <c r="AC82" s="44"/>
      <c r="AE82" s="47">
        <f t="shared" si="8"/>
        <v>0</v>
      </c>
      <c r="AG82" s="47">
        <f t="shared" si="9"/>
        <v>0</v>
      </c>
      <c r="AH82" s="48">
        <v>1</v>
      </c>
      <c r="AI82" s="47">
        <f t="shared" si="10"/>
        <v>2151.0783410138247</v>
      </c>
      <c r="AK82" s="44"/>
      <c r="AM82" s="44"/>
      <c r="AO82" s="44"/>
      <c r="AQ82" s="44">
        <f t="shared" si="11"/>
        <v>0</v>
      </c>
      <c r="AS82" s="44">
        <f t="shared" si="14"/>
        <v>0</v>
      </c>
      <c r="AU82" s="14">
        <f t="shared" si="12"/>
        <v>0</v>
      </c>
      <c r="AV82" s="49" t="s">
        <v>58</v>
      </c>
      <c r="AW82" s="44"/>
      <c r="AX82" s="50">
        <v>6</v>
      </c>
      <c r="AY82" s="43">
        <v>0</v>
      </c>
      <c r="AZ82" s="44">
        <f t="shared" si="13"/>
        <v>73347.468341013824</v>
      </c>
    </row>
    <row r="83" spans="1:52" x14ac:dyDescent="0.25">
      <c r="A83" t="s">
        <v>129</v>
      </c>
      <c r="B83" s="21">
        <v>0</v>
      </c>
      <c r="C83" s="21">
        <v>0</v>
      </c>
      <c r="D83">
        <v>0</v>
      </c>
      <c r="E83" s="14">
        <v>0</v>
      </c>
      <c r="F83" s="21">
        <v>0</v>
      </c>
      <c r="G83" s="22">
        <v>0</v>
      </c>
      <c r="H83" s="21">
        <v>0</v>
      </c>
      <c r="I83" s="22">
        <v>0</v>
      </c>
      <c r="K83" s="14"/>
      <c r="M83" s="14"/>
      <c r="O83" s="14"/>
      <c r="Q83" s="14"/>
      <c r="S83" s="14"/>
      <c r="U83" s="14"/>
      <c r="W83" s="14"/>
      <c r="Y83" s="14"/>
      <c r="AA83" s="15"/>
      <c r="AC83" s="14"/>
      <c r="AE83" s="1">
        <f t="shared" si="8"/>
        <v>0</v>
      </c>
      <c r="AF83">
        <v>1</v>
      </c>
      <c r="AG83" s="1">
        <f t="shared" si="9"/>
        <v>22187.763358778626</v>
      </c>
      <c r="AH83" s="16">
        <v>1</v>
      </c>
      <c r="AI83" s="1">
        <f t="shared" si="10"/>
        <v>2151.0783410138247</v>
      </c>
      <c r="AK83" s="14"/>
      <c r="AM83" s="14"/>
      <c r="AO83" s="14"/>
      <c r="AQ83" s="14">
        <f t="shared" si="11"/>
        <v>0</v>
      </c>
      <c r="AS83" s="14">
        <f t="shared" si="14"/>
        <v>0</v>
      </c>
      <c r="AU83" s="14">
        <f t="shared" si="12"/>
        <v>0</v>
      </c>
      <c r="AV83" s="29" t="s">
        <v>52</v>
      </c>
      <c r="AW83" s="14"/>
      <c r="AX83" s="26">
        <v>1</v>
      </c>
      <c r="AY83" s="21">
        <v>0</v>
      </c>
      <c r="AZ83" s="14">
        <f t="shared" si="13"/>
        <v>24338.841699792451</v>
      </c>
    </row>
    <row r="84" spans="1:52" x14ac:dyDescent="0.25">
      <c r="A84" t="s">
        <v>130</v>
      </c>
      <c r="B84" s="21">
        <v>0</v>
      </c>
      <c r="C84" s="21">
        <v>0</v>
      </c>
      <c r="D84">
        <v>0</v>
      </c>
      <c r="E84" s="14">
        <v>0</v>
      </c>
      <c r="F84" s="21">
        <v>0</v>
      </c>
      <c r="G84" s="22">
        <v>0</v>
      </c>
      <c r="H84" s="21">
        <v>0</v>
      </c>
      <c r="I84" s="22">
        <v>0</v>
      </c>
      <c r="K84" s="14"/>
      <c r="L84">
        <v>1</v>
      </c>
      <c r="M84" s="14">
        <v>282700</v>
      </c>
      <c r="O84" s="14"/>
      <c r="Q84" s="14"/>
      <c r="S84" s="14"/>
      <c r="U84" s="14"/>
      <c r="W84" s="14"/>
      <c r="Y84" s="14"/>
      <c r="Z84">
        <v>1</v>
      </c>
      <c r="AA84" s="15">
        <v>6002.2</v>
      </c>
      <c r="AC84" s="14"/>
      <c r="AD84">
        <v>13</v>
      </c>
      <c r="AE84" s="1">
        <f t="shared" si="8"/>
        <v>169593.14855072464</v>
      </c>
      <c r="AF84">
        <v>9</v>
      </c>
      <c r="AG84" s="1">
        <f t="shared" si="9"/>
        <v>199689.87022900762</v>
      </c>
      <c r="AH84" s="16">
        <v>1</v>
      </c>
      <c r="AI84" s="1">
        <f t="shared" si="10"/>
        <v>2151.0783410138247</v>
      </c>
      <c r="AJ84">
        <v>2</v>
      </c>
      <c r="AK84" s="14">
        <v>382467.84000000003</v>
      </c>
      <c r="AM84" s="14"/>
      <c r="AN84">
        <v>1</v>
      </c>
      <c r="AO84" s="14"/>
      <c r="AP84">
        <v>3</v>
      </c>
      <c r="AQ84" s="14">
        <f t="shared" si="11"/>
        <v>1080</v>
      </c>
      <c r="AR84">
        <v>1</v>
      </c>
      <c r="AS84" s="14">
        <f t="shared" si="14"/>
        <v>360</v>
      </c>
      <c r="AT84">
        <v>1</v>
      </c>
      <c r="AU84" s="14">
        <f t="shared" si="12"/>
        <v>360</v>
      </c>
      <c r="AV84" s="29" t="s">
        <v>131</v>
      </c>
      <c r="AW84" s="14"/>
      <c r="AX84" s="26">
        <v>1</v>
      </c>
      <c r="AY84" s="21">
        <v>1</v>
      </c>
      <c r="AZ84" s="14">
        <f t="shared" si="13"/>
        <v>1044404.1371207461</v>
      </c>
    </row>
    <row r="85" spans="1:52" x14ac:dyDescent="0.25">
      <c r="A85" t="s">
        <v>132</v>
      </c>
      <c r="B85" s="21"/>
      <c r="C85" s="21"/>
      <c r="E85" s="14"/>
      <c r="F85" s="21"/>
      <c r="G85" s="22"/>
      <c r="H85" s="21"/>
      <c r="I85" s="22"/>
      <c r="K85" s="14"/>
      <c r="M85" s="14"/>
      <c r="O85" s="14"/>
      <c r="Q85" s="14"/>
      <c r="S85" s="14"/>
      <c r="U85" s="14"/>
      <c r="W85" s="14"/>
      <c r="Y85" s="14"/>
      <c r="AA85" s="15"/>
      <c r="AC85" s="14"/>
      <c r="AE85" s="1">
        <f t="shared" si="8"/>
        <v>0</v>
      </c>
      <c r="AG85" s="1">
        <f t="shared" si="9"/>
        <v>0</v>
      </c>
      <c r="AH85" s="16"/>
      <c r="AI85" s="1">
        <f t="shared" si="10"/>
        <v>0</v>
      </c>
      <c r="AK85" s="14"/>
      <c r="AM85" s="14"/>
      <c r="AN85">
        <v>3</v>
      </c>
      <c r="AO85" s="14"/>
      <c r="AQ85" s="14">
        <f t="shared" si="11"/>
        <v>0</v>
      </c>
      <c r="AS85" s="14">
        <f t="shared" si="14"/>
        <v>0</v>
      </c>
      <c r="AU85" s="14">
        <f t="shared" si="12"/>
        <v>0</v>
      </c>
      <c r="AV85" s="29" t="s">
        <v>52</v>
      </c>
      <c r="AW85" s="14"/>
      <c r="AX85" s="26"/>
      <c r="AY85" s="21">
        <v>0</v>
      </c>
      <c r="AZ85" s="14"/>
    </row>
    <row r="86" spans="1:52" x14ac:dyDescent="0.25">
      <c r="A86" t="s">
        <v>133</v>
      </c>
      <c r="B86" s="21">
        <v>0</v>
      </c>
      <c r="C86" s="21">
        <v>0</v>
      </c>
      <c r="D86">
        <v>0</v>
      </c>
      <c r="E86" s="14">
        <v>0</v>
      </c>
      <c r="F86" s="21">
        <v>0</v>
      </c>
      <c r="G86" s="22">
        <v>0</v>
      </c>
      <c r="H86" s="21">
        <v>0</v>
      </c>
      <c r="I86" s="22">
        <v>0</v>
      </c>
      <c r="K86" s="14"/>
      <c r="M86" s="14"/>
      <c r="O86" s="14"/>
      <c r="Q86" s="14"/>
      <c r="S86" s="14"/>
      <c r="U86" s="14"/>
      <c r="W86" s="14"/>
      <c r="Y86" s="14"/>
      <c r="AA86" s="15"/>
      <c r="AC86" s="14"/>
      <c r="AD86">
        <v>1</v>
      </c>
      <c r="AE86" s="1">
        <f t="shared" si="8"/>
        <v>13045.626811594202</v>
      </c>
      <c r="AG86" s="1">
        <f t="shared" si="9"/>
        <v>0</v>
      </c>
      <c r="AH86" s="16"/>
      <c r="AI86" s="1">
        <f t="shared" si="10"/>
        <v>0</v>
      </c>
      <c r="AK86" s="14"/>
      <c r="AM86" s="14"/>
      <c r="AO86" s="14"/>
      <c r="AP86">
        <v>3</v>
      </c>
      <c r="AQ86" s="14">
        <f t="shared" si="11"/>
        <v>1080</v>
      </c>
      <c r="AR86">
        <v>1</v>
      </c>
      <c r="AS86" s="14">
        <f t="shared" si="14"/>
        <v>360</v>
      </c>
      <c r="AU86" s="14">
        <f t="shared" si="12"/>
        <v>0</v>
      </c>
      <c r="AV86" s="29" t="s">
        <v>52</v>
      </c>
      <c r="AW86" s="14"/>
      <c r="AX86" s="26">
        <v>0</v>
      </c>
      <c r="AY86" s="21">
        <v>0</v>
      </c>
      <c r="AZ86" s="14">
        <f t="shared" si="13"/>
        <v>14485.626811594202</v>
      </c>
    </row>
    <row r="87" spans="1:52" x14ac:dyDescent="0.25">
      <c r="A87" t="s">
        <v>134</v>
      </c>
      <c r="B87" s="21"/>
      <c r="C87" s="21"/>
      <c r="E87" s="14"/>
      <c r="F87" s="21"/>
      <c r="G87" s="22"/>
      <c r="H87" s="21"/>
      <c r="I87" s="22"/>
      <c r="K87" s="14"/>
      <c r="M87" s="14"/>
      <c r="O87" s="14"/>
      <c r="Q87" s="14"/>
      <c r="S87" s="14"/>
      <c r="U87" s="14"/>
      <c r="W87" s="14"/>
      <c r="Y87" s="14"/>
      <c r="AA87" s="15"/>
      <c r="AC87" s="14"/>
      <c r="AE87" s="1">
        <f t="shared" si="8"/>
        <v>0</v>
      </c>
      <c r="AG87" s="1">
        <f t="shared" si="9"/>
        <v>0</v>
      </c>
      <c r="AH87" s="16"/>
      <c r="AI87" s="1">
        <f t="shared" si="10"/>
        <v>0</v>
      </c>
      <c r="AK87" s="14"/>
      <c r="AM87" s="14"/>
      <c r="AN87">
        <v>1</v>
      </c>
      <c r="AO87" s="14"/>
      <c r="AQ87" s="14">
        <f t="shared" si="11"/>
        <v>0</v>
      </c>
      <c r="AS87" s="14">
        <f t="shared" si="14"/>
        <v>0</v>
      </c>
      <c r="AU87" s="14">
        <f t="shared" si="12"/>
        <v>0</v>
      </c>
      <c r="AV87" s="29" t="s">
        <v>52</v>
      </c>
      <c r="AW87" s="14"/>
      <c r="AX87" s="26"/>
      <c r="AY87" s="21">
        <v>0</v>
      </c>
      <c r="AZ87" s="14"/>
    </row>
    <row r="88" spans="1:52" x14ac:dyDescent="0.25">
      <c r="A88" t="s">
        <v>135</v>
      </c>
      <c r="B88" s="21">
        <v>0</v>
      </c>
      <c r="C88" s="21">
        <v>0</v>
      </c>
      <c r="D88">
        <v>0</v>
      </c>
      <c r="E88" s="14">
        <v>0</v>
      </c>
      <c r="F88" s="21">
        <v>0</v>
      </c>
      <c r="G88" s="22">
        <v>0</v>
      </c>
      <c r="H88" s="21">
        <v>0</v>
      </c>
      <c r="I88" s="22">
        <v>0</v>
      </c>
      <c r="K88" s="14"/>
      <c r="M88" s="14"/>
      <c r="O88" s="14"/>
      <c r="Q88" s="14"/>
      <c r="S88" s="14"/>
      <c r="U88" s="14"/>
      <c r="W88" s="14"/>
      <c r="Y88" s="14"/>
      <c r="AA88" s="15"/>
      <c r="AC88" s="14"/>
      <c r="AE88" s="1">
        <f t="shared" si="8"/>
        <v>0</v>
      </c>
      <c r="AG88" s="1">
        <f t="shared" si="9"/>
        <v>0</v>
      </c>
      <c r="AH88" s="16"/>
      <c r="AI88" s="1">
        <f t="shared" si="10"/>
        <v>0</v>
      </c>
      <c r="AJ88">
        <v>1</v>
      </c>
      <c r="AK88" s="14">
        <v>5434.75</v>
      </c>
      <c r="AM88" s="14"/>
      <c r="AP88">
        <v>1</v>
      </c>
      <c r="AQ88" s="14">
        <f t="shared" si="11"/>
        <v>360</v>
      </c>
      <c r="AS88" s="14">
        <f t="shared" si="14"/>
        <v>0</v>
      </c>
      <c r="AU88" s="14">
        <f t="shared" si="12"/>
        <v>0</v>
      </c>
      <c r="AV88" s="29" t="s">
        <v>52</v>
      </c>
      <c r="AW88" s="14"/>
      <c r="AX88" s="26">
        <v>0</v>
      </c>
      <c r="AY88" s="21">
        <v>0</v>
      </c>
      <c r="AZ88" s="14">
        <f t="shared" si="13"/>
        <v>5794.75</v>
      </c>
    </row>
    <row r="89" spans="1:52" x14ac:dyDescent="0.25">
      <c r="A89" t="s">
        <v>136</v>
      </c>
      <c r="B89" s="21">
        <v>11</v>
      </c>
      <c r="C89" s="21">
        <v>2812.53</v>
      </c>
      <c r="D89">
        <v>1</v>
      </c>
      <c r="E89" s="14">
        <v>519.9</v>
      </c>
      <c r="F89" s="21">
        <v>86</v>
      </c>
      <c r="G89" s="22">
        <v>40821</v>
      </c>
      <c r="H89" s="21">
        <v>11</v>
      </c>
      <c r="I89" s="22">
        <v>4904.62</v>
      </c>
      <c r="J89">
        <v>1</v>
      </c>
      <c r="K89" s="14">
        <v>16158.4</v>
      </c>
      <c r="M89" s="14"/>
      <c r="O89" s="14"/>
      <c r="Q89" s="14"/>
      <c r="R89">
        <v>1</v>
      </c>
      <c r="S89" s="14">
        <v>5737</v>
      </c>
      <c r="U89" s="14"/>
      <c r="V89">
        <v>1</v>
      </c>
      <c r="W89" s="14">
        <v>4600</v>
      </c>
      <c r="X89">
        <v>3</v>
      </c>
      <c r="Y89" s="14">
        <v>1000</v>
      </c>
      <c r="AA89" s="15"/>
      <c r="AC89" s="14"/>
      <c r="AE89" s="1">
        <f t="shared" si="8"/>
        <v>0</v>
      </c>
      <c r="AG89" s="1">
        <f t="shared" si="9"/>
        <v>0</v>
      </c>
      <c r="AH89" s="16">
        <v>2</v>
      </c>
      <c r="AI89" s="1">
        <f t="shared" si="10"/>
        <v>4302.1566820276494</v>
      </c>
      <c r="AJ89">
        <v>1</v>
      </c>
      <c r="AK89" s="14">
        <v>8667.73</v>
      </c>
      <c r="AM89" s="14"/>
      <c r="AO89" s="14"/>
      <c r="AP89">
        <v>4</v>
      </c>
      <c r="AQ89" s="14">
        <f t="shared" si="11"/>
        <v>1440</v>
      </c>
      <c r="AS89" s="14">
        <f t="shared" si="14"/>
        <v>0</v>
      </c>
      <c r="AT89">
        <v>2</v>
      </c>
      <c r="AU89" s="14">
        <f t="shared" si="12"/>
        <v>720</v>
      </c>
      <c r="AV89" s="29" t="s">
        <v>50</v>
      </c>
      <c r="AW89" s="14"/>
      <c r="AX89" s="26">
        <v>0</v>
      </c>
      <c r="AY89" s="21">
        <v>0</v>
      </c>
      <c r="AZ89" s="14">
        <f t="shared" si="13"/>
        <v>91683.336682027642</v>
      </c>
    </row>
    <row r="90" spans="1:52" x14ac:dyDescent="0.25">
      <c r="A90" t="s">
        <v>137</v>
      </c>
      <c r="B90" s="21">
        <v>230</v>
      </c>
      <c r="C90" s="21">
        <v>67575.39</v>
      </c>
      <c r="D90">
        <v>21</v>
      </c>
      <c r="E90" s="14">
        <v>5794.65</v>
      </c>
      <c r="F90" s="21">
        <v>1392</v>
      </c>
      <c r="G90" s="22">
        <v>416658.53</v>
      </c>
      <c r="H90" s="21">
        <v>66</v>
      </c>
      <c r="I90" s="22">
        <v>21078.45</v>
      </c>
      <c r="J90">
        <v>13</v>
      </c>
      <c r="K90" s="14">
        <v>108235</v>
      </c>
      <c r="M90" s="14"/>
      <c r="N90">
        <v>3</v>
      </c>
      <c r="O90" s="14">
        <v>12542.28</v>
      </c>
      <c r="P90">
        <v>4</v>
      </c>
      <c r="Q90" s="14">
        <v>50435</v>
      </c>
      <c r="R90">
        <v>14</v>
      </c>
      <c r="S90" s="14">
        <v>61965.3</v>
      </c>
      <c r="U90" s="14"/>
      <c r="V90">
        <v>23</v>
      </c>
      <c r="W90" s="14">
        <v>103889</v>
      </c>
      <c r="X90">
        <v>37</v>
      </c>
      <c r="Y90" s="14">
        <v>23495.599999999999</v>
      </c>
      <c r="Z90">
        <v>77</v>
      </c>
      <c r="AA90" s="15">
        <v>462169.4</v>
      </c>
      <c r="AB90">
        <v>37</v>
      </c>
      <c r="AC90" s="14"/>
      <c r="AE90" s="1">
        <f t="shared" si="8"/>
        <v>0</v>
      </c>
      <c r="AG90" s="1">
        <f t="shared" si="9"/>
        <v>0</v>
      </c>
      <c r="AH90" s="16">
        <v>3</v>
      </c>
      <c r="AI90" s="1">
        <f t="shared" si="10"/>
        <v>6453.2350230414741</v>
      </c>
      <c r="AJ90">
        <v>5</v>
      </c>
      <c r="AK90" s="14">
        <v>233835.17</v>
      </c>
      <c r="AL90">
        <v>9</v>
      </c>
      <c r="AM90" s="17">
        <v>843809.03</v>
      </c>
      <c r="AN90">
        <v>94</v>
      </c>
      <c r="AO90" s="14"/>
      <c r="AP90">
        <v>82</v>
      </c>
      <c r="AQ90" s="14">
        <f>AP90*360</f>
        <v>29520</v>
      </c>
      <c r="AR90">
        <v>22</v>
      </c>
      <c r="AS90" s="14">
        <f t="shared" si="14"/>
        <v>7920</v>
      </c>
      <c r="AT90">
        <v>29</v>
      </c>
      <c r="AU90" s="14">
        <f t="shared" si="12"/>
        <v>10440</v>
      </c>
      <c r="AV90" s="29" t="s">
        <v>138</v>
      </c>
      <c r="AW90" s="14"/>
      <c r="AX90" s="26">
        <v>0</v>
      </c>
      <c r="AY90" s="21">
        <v>172</v>
      </c>
      <c r="AZ90" s="14">
        <f t="shared" si="13"/>
        <v>2465816.0350230415</v>
      </c>
    </row>
    <row r="91" spans="1:52" x14ac:dyDescent="0.25">
      <c r="A91" t="s">
        <v>139</v>
      </c>
      <c r="B91" s="21">
        <v>0</v>
      </c>
      <c r="C91" s="21">
        <v>0</v>
      </c>
      <c r="D91">
        <v>0</v>
      </c>
      <c r="E91" s="14">
        <v>0</v>
      </c>
      <c r="F91" s="21">
        <v>0</v>
      </c>
      <c r="G91" s="22">
        <v>0</v>
      </c>
      <c r="H91" s="21">
        <v>0</v>
      </c>
      <c r="I91" s="22">
        <v>0</v>
      </c>
      <c r="K91" s="14"/>
      <c r="M91" s="14"/>
      <c r="O91" s="14"/>
      <c r="Q91" s="14"/>
      <c r="S91" s="14"/>
      <c r="U91" s="14"/>
      <c r="W91" s="14"/>
      <c r="Y91" s="14"/>
      <c r="AA91" s="15"/>
      <c r="AC91" s="14"/>
      <c r="AE91" s="1">
        <f t="shared" si="8"/>
        <v>0</v>
      </c>
      <c r="AG91" s="1">
        <f t="shared" si="9"/>
        <v>0</v>
      </c>
      <c r="AH91" s="16"/>
      <c r="AI91" s="1">
        <f t="shared" si="10"/>
        <v>0</v>
      </c>
      <c r="AK91" s="14"/>
      <c r="AM91" s="14"/>
      <c r="AO91" s="14"/>
      <c r="AQ91" s="14">
        <f t="shared" si="11"/>
        <v>0</v>
      </c>
      <c r="AS91" s="14">
        <f t="shared" si="14"/>
        <v>0</v>
      </c>
      <c r="AU91" s="14">
        <f t="shared" si="12"/>
        <v>0</v>
      </c>
      <c r="AV91" s="29" t="s">
        <v>52</v>
      </c>
      <c r="AW91" s="14"/>
      <c r="AX91" s="26">
        <v>0</v>
      </c>
      <c r="AY91" s="21">
        <v>0</v>
      </c>
      <c r="AZ91" s="14">
        <f t="shared" si="13"/>
        <v>0</v>
      </c>
    </row>
    <row r="92" spans="1:52" x14ac:dyDescent="0.25">
      <c r="A92" t="s">
        <v>140</v>
      </c>
      <c r="B92" s="21">
        <v>0</v>
      </c>
      <c r="C92" s="21">
        <v>0</v>
      </c>
      <c r="D92">
        <v>0</v>
      </c>
      <c r="E92" s="14">
        <v>0</v>
      </c>
      <c r="F92" s="21">
        <v>0</v>
      </c>
      <c r="G92" s="22">
        <v>0</v>
      </c>
      <c r="H92" s="21">
        <v>0</v>
      </c>
      <c r="I92" s="22">
        <v>0</v>
      </c>
      <c r="K92" s="14"/>
      <c r="M92" s="14"/>
      <c r="O92" s="14"/>
      <c r="Q92" s="14"/>
      <c r="S92" s="14"/>
      <c r="U92" s="14"/>
      <c r="W92" s="14"/>
      <c r="Y92" s="14"/>
      <c r="AA92" s="15"/>
      <c r="AC92" s="14"/>
      <c r="AE92" s="1">
        <f t="shared" si="8"/>
        <v>0</v>
      </c>
      <c r="AG92" s="1">
        <f t="shared" si="9"/>
        <v>0</v>
      </c>
      <c r="AH92" s="16"/>
      <c r="AI92" s="1">
        <f t="shared" si="10"/>
        <v>0</v>
      </c>
      <c r="AK92" s="14"/>
      <c r="AM92" s="14"/>
      <c r="AO92" s="14"/>
      <c r="AQ92" s="14">
        <f t="shared" si="11"/>
        <v>0</v>
      </c>
      <c r="AS92" s="14">
        <f t="shared" si="14"/>
        <v>0</v>
      </c>
      <c r="AU92" s="14">
        <f t="shared" si="12"/>
        <v>0</v>
      </c>
      <c r="AV92" s="29" t="s">
        <v>52</v>
      </c>
      <c r="AW92" s="14"/>
      <c r="AX92" s="26">
        <v>0</v>
      </c>
      <c r="AY92" s="21">
        <v>0</v>
      </c>
      <c r="AZ92" s="14">
        <f t="shared" si="13"/>
        <v>0</v>
      </c>
    </row>
    <row r="93" spans="1:52" x14ac:dyDescent="0.25">
      <c r="A93" t="s">
        <v>141</v>
      </c>
      <c r="B93" s="21">
        <v>13</v>
      </c>
      <c r="C93" s="21">
        <v>3323.08</v>
      </c>
      <c r="D93">
        <v>12</v>
      </c>
      <c r="E93" s="14">
        <v>1659.06</v>
      </c>
      <c r="F93" s="21">
        <v>195</v>
      </c>
      <c r="G93" s="22">
        <v>77356</v>
      </c>
      <c r="H93" s="21">
        <v>26</v>
      </c>
      <c r="I93" s="22">
        <v>12698.43</v>
      </c>
      <c r="J93">
        <v>3</v>
      </c>
      <c r="K93" s="14">
        <v>27692.880000000001</v>
      </c>
      <c r="L93">
        <v>1</v>
      </c>
      <c r="M93" s="14">
        <v>215400</v>
      </c>
      <c r="N93">
        <v>1</v>
      </c>
      <c r="O93" s="14">
        <v>4165</v>
      </c>
      <c r="Q93" s="14"/>
      <c r="R93">
        <v>7</v>
      </c>
      <c r="S93" s="14">
        <v>17566.16</v>
      </c>
      <c r="U93" s="14"/>
      <c r="V93">
        <v>4</v>
      </c>
      <c r="W93" s="14">
        <v>18250</v>
      </c>
      <c r="X93">
        <v>3</v>
      </c>
      <c r="Y93" s="14">
        <v>1200</v>
      </c>
      <c r="Z93">
        <v>4</v>
      </c>
      <c r="AA93" s="15">
        <v>24008.799999999999</v>
      </c>
      <c r="AB93">
        <v>2</v>
      </c>
      <c r="AC93" s="14"/>
      <c r="AE93" s="1">
        <f t="shared" si="8"/>
        <v>0</v>
      </c>
      <c r="AG93" s="1">
        <f t="shared" si="9"/>
        <v>0</v>
      </c>
      <c r="AH93" s="16">
        <v>3</v>
      </c>
      <c r="AI93" s="1">
        <f t="shared" si="10"/>
        <v>6453.2350230414741</v>
      </c>
      <c r="AJ93">
        <v>1</v>
      </c>
      <c r="AK93" s="14">
        <v>6657.54</v>
      </c>
      <c r="AM93" s="14"/>
      <c r="AN93">
        <v>3</v>
      </c>
      <c r="AO93" s="14"/>
      <c r="AP93">
        <v>11</v>
      </c>
      <c r="AQ93" s="14">
        <f t="shared" si="11"/>
        <v>3960</v>
      </c>
      <c r="AR93">
        <v>4</v>
      </c>
      <c r="AS93" s="14">
        <f t="shared" si="14"/>
        <v>1440</v>
      </c>
      <c r="AT93">
        <v>7</v>
      </c>
      <c r="AU93" s="14">
        <f t="shared" si="12"/>
        <v>2520</v>
      </c>
      <c r="AV93" s="29" t="s">
        <v>115</v>
      </c>
      <c r="AW93" s="14"/>
      <c r="AX93" s="26">
        <v>0</v>
      </c>
      <c r="AY93" s="21">
        <v>11</v>
      </c>
      <c r="AZ93" s="14">
        <f t="shared" si="13"/>
        <v>424350.1850230415</v>
      </c>
    </row>
    <row r="94" spans="1:52" x14ac:dyDescent="0.25">
      <c r="A94" t="s">
        <v>142</v>
      </c>
      <c r="B94" s="21">
        <v>18</v>
      </c>
      <c r="C94" s="21">
        <v>5327.41</v>
      </c>
      <c r="D94">
        <v>1</v>
      </c>
      <c r="E94" s="14">
        <v>439.9</v>
      </c>
      <c r="F94" s="21">
        <v>122</v>
      </c>
      <c r="G94" s="22">
        <v>52655</v>
      </c>
      <c r="H94" s="21">
        <v>14</v>
      </c>
      <c r="I94" s="22">
        <v>6348.87</v>
      </c>
      <c r="J94">
        <v>2</v>
      </c>
      <c r="K94" s="14">
        <v>12654</v>
      </c>
      <c r="M94" s="14"/>
      <c r="O94" s="14"/>
      <c r="P94">
        <v>1</v>
      </c>
      <c r="Q94" s="14">
        <v>15500</v>
      </c>
      <c r="R94">
        <v>1</v>
      </c>
      <c r="S94" s="14">
        <v>389.75</v>
      </c>
      <c r="U94" s="14"/>
      <c r="V94">
        <v>5</v>
      </c>
      <c r="W94" s="14">
        <v>23950</v>
      </c>
      <c r="X94">
        <v>3</v>
      </c>
      <c r="Y94" s="14">
        <v>1000</v>
      </c>
      <c r="Z94">
        <v>3</v>
      </c>
      <c r="AA94" s="15">
        <v>18007</v>
      </c>
      <c r="AC94" s="14"/>
      <c r="AE94" s="1">
        <f t="shared" si="8"/>
        <v>0</v>
      </c>
      <c r="AG94" s="1">
        <f t="shared" si="9"/>
        <v>0</v>
      </c>
      <c r="AH94" s="16">
        <v>1</v>
      </c>
      <c r="AI94" s="1">
        <f t="shared" si="10"/>
        <v>2151.0783410138247</v>
      </c>
      <c r="AK94" s="14"/>
      <c r="AL94">
        <v>1</v>
      </c>
      <c r="AM94" s="14">
        <v>23459.61</v>
      </c>
      <c r="AN94">
        <v>2</v>
      </c>
      <c r="AO94" s="14"/>
      <c r="AP94">
        <v>4</v>
      </c>
      <c r="AQ94" s="14">
        <f t="shared" si="11"/>
        <v>1440</v>
      </c>
      <c r="AR94">
        <v>2</v>
      </c>
      <c r="AS94" s="14">
        <f t="shared" si="14"/>
        <v>720</v>
      </c>
      <c r="AT94">
        <v>2</v>
      </c>
      <c r="AU94" s="14">
        <f t="shared" si="12"/>
        <v>720</v>
      </c>
      <c r="AV94" s="29" t="s">
        <v>50</v>
      </c>
      <c r="AW94" s="14"/>
      <c r="AX94" s="26">
        <v>0</v>
      </c>
      <c r="AY94" s="21">
        <v>5</v>
      </c>
      <c r="AZ94" s="14">
        <f t="shared" si="13"/>
        <v>164762.61834101382</v>
      </c>
    </row>
    <row r="95" spans="1:52" x14ac:dyDescent="0.25">
      <c r="A95" t="s">
        <v>143</v>
      </c>
      <c r="B95" s="21">
        <v>0</v>
      </c>
      <c r="C95" s="21">
        <v>0</v>
      </c>
      <c r="D95">
        <v>0</v>
      </c>
      <c r="E95" s="14">
        <v>0</v>
      </c>
      <c r="F95" s="21">
        <v>0</v>
      </c>
      <c r="G95" s="22">
        <v>0</v>
      </c>
      <c r="H95" s="21">
        <v>0</v>
      </c>
      <c r="I95" s="22">
        <v>0</v>
      </c>
      <c r="K95" s="14"/>
      <c r="M95" s="14"/>
      <c r="O95" s="14"/>
      <c r="Q95" s="14"/>
      <c r="S95" s="14"/>
      <c r="U95" s="14"/>
      <c r="W95" s="14"/>
      <c r="Y95" s="14"/>
      <c r="AA95" s="15"/>
      <c r="AC95" s="14"/>
      <c r="AE95" s="1">
        <f t="shared" si="8"/>
        <v>0</v>
      </c>
      <c r="AG95" s="1">
        <f t="shared" si="9"/>
        <v>0</v>
      </c>
      <c r="AH95" s="16"/>
      <c r="AI95" s="1">
        <f t="shared" si="10"/>
        <v>0</v>
      </c>
      <c r="AK95" s="14"/>
      <c r="AM95" s="14"/>
      <c r="AN95">
        <v>1</v>
      </c>
      <c r="AO95" s="14"/>
      <c r="AP95">
        <v>2</v>
      </c>
      <c r="AQ95" s="14">
        <f t="shared" si="11"/>
        <v>720</v>
      </c>
      <c r="AS95" s="14">
        <f t="shared" si="14"/>
        <v>0</v>
      </c>
      <c r="AU95" s="14">
        <f t="shared" si="12"/>
        <v>0</v>
      </c>
      <c r="AV95" s="29" t="s">
        <v>58</v>
      </c>
      <c r="AW95" s="14"/>
      <c r="AX95" s="26">
        <v>0</v>
      </c>
      <c r="AY95" s="21">
        <v>2</v>
      </c>
      <c r="AZ95" s="14">
        <f t="shared" si="13"/>
        <v>720</v>
      </c>
    </row>
    <row r="96" spans="1:52" x14ac:dyDescent="0.25">
      <c r="A96" t="s">
        <v>144</v>
      </c>
      <c r="B96" s="21">
        <v>37</v>
      </c>
      <c r="C96" s="21">
        <v>10972.23</v>
      </c>
      <c r="D96">
        <v>6</v>
      </c>
      <c r="E96" s="14">
        <v>2288.52</v>
      </c>
      <c r="F96" s="21">
        <v>249</v>
      </c>
      <c r="G96" s="22">
        <v>111222.1</v>
      </c>
      <c r="H96" s="21">
        <v>37</v>
      </c>
      <c r="I96" s="22">
        <v>18168.41</v>
      </c>
      <c r="K96" s="14"/>
      <c r="M96" s="14"/>
      <c r="O96" s="14"/>
      <c r="Q96" s="14"/>
      <c r="S96" s="14"/>
      <c r="U96" s="14"/>
      <c r="V96">
        <v>2</v>
      </c>
      <c r="W96" s="14">
        <v>9200</v>
      </c>
      <c r="Y96" s="14"/>
      <c r="AA96" s="15"/>
      <c r="AB96">
        <v>8</v>
      </c>
      <c r="AC96" s="14"/>
      <c r="AE96" s="1">
        <f t="shared" si="8"/>
        <v>0</v>
      </c>
      <c r="AG96" s="1">
        <f t="shared" si="9"/>
        <v>0</v>
      </c>
      <c r="AH96" s="16"/>
      <c r="AI96" s="1">
        <f t="shared" si="10"/>
        <v>0</v>
      </c>
      <c r="AK96" s="14"/>
      <c r="AM96" s="14"/>
      <c r="AO96" s="14"/>
      <c r="AQ96" s="14">
        <f t="shared" si="11"/>
        <v>0</v>
      </c>
      <c r="AS96" s="14">
        <f t="shared" si="14"/>
        <v>0</v>
      </c>
      <c r="AU96" s="14">
        <f t="shared" si="12"/>
        <v>0</v>
      </c>
      <c r="AV96" s="29" t="s">
        <v>52</v>
      </c>
      <c r="AW96" s="14"/>
      <c r="AX96" s="26">
        <v>0</v>
      </c>
      <c r="AY96" s="21">
        <v>0</v>
      </c>
      <c r="AZ96" s="14">
        <f t="shared" si="13"/>
        <v>151851.26</v>
      </c>
    </row>
    <row r="97" spans="1:52" x14ac:dyDescent="0.25">
      <c r="A97" t="s">
        <v>145</v>
      </c>
      <c r="B97" s="21">
        <v>10</v>
      </c>
      <c r="C97" s="21">
        <v>2883.92</v>
      </c>
      <c r="D97">
        <v>15</v>
      </c>
      <c r="E97" s="14">
        <v>6084.39</v>
      </c>
      <c r="F97" s="21">
        <v>96</v>
      </c>
      <c r="G97" s="22">
        <v>48191.85</v>
      </c>
      <c r="H97" s="21">
        <v>9</v>
      </c>
      <c r="I97" s="22">
        <v>3705.41</v>
      </c>
      <c r="K97" s="14"/>
      <c r="M97" s="14"/>
      <c r="O97" s="14"/>
      <c r="Q97" s="14"/>
      <c r="R97">
        <v>2</v>
      </c>
      <c r="S97" s="14">
        <v>16914.2</v>
      </c>
      <c r="U97" s="14"/>
      <c r="W97" s="14"/>
      <c r="X97">
        <v>2</v>
      </c>
      <c r="Y97" s="14">
        <v>800</v>
      </c>
      <c r="Z97">
        <v>2</v>
      </c>
      <c r="AA97" s="15">
        <v>12004.4</v>
      </c>
      <c r="AC97" s="14"/>
      <c r="AE97" s="1">
        <f t="shared" si="8"/>
        <v>0</v>
      </c>
      <c r="AF97">
        <v>2</v>
      </c>
      <c r="AG97" s="1">
        <f t="shared" si="9"/>
        <v>44375.526717557252</v>
      </c>
      <c r="AH97" s="16"/>
      <c r="AI97" s="1">
        <f t="shared" si="10"/>
        <v>0</v>
      </c>
      <c r="AJ97">
        <v>1</v>
      </c>
      <c r="AK97" s="14">
        <v>142045.34</v>
      </c>
      <c r="AL97">
        <v>1</v>
      </c>
      <c r="AM97" s="14">
        <v>8068.71</v>
      </c>
      <c r="AN97">
        <v>1</v>
      </c>
      <c r="AO97" s="14"/>
      <c r="AP97">
        <v>3</v>
      </c>
      <c r="AQ97" s="14">
        <f t="shared" si="11"/>
        <v>1080</v>
      </c>
      <c r="AS97" s="14">
        <f t="shared" si="14"/>
        <v>0</v>
      </c>
      <c r="AT97">
        <v>4</v>
      </c>
      <c r="AU97" s="14">
        <f t="shared" si="12"/>
        <v>1440</v>
      </c>
      <c r="AV97" s="29" t="s">
        <v>50</v>
      </c>
      <c r="AW97" s="14"/>
      <c r="AX97" s="26">
        <v>1</v>
      </c>
      <c r="AY97" s="21">
        <v>0</v>
      </c>
      <c r="AZ97" s="14">
        <f t="shared" si="13"/>
        <v>287593.74671755725</v>
      </c>
    </row>
    <row r="98" spans="1:52" x14ac:dyDescent="0.25">
      <c r="A98" t="s">
        <v>146</v>
      </c>
      <c r="B98" s="21" t="s">
        <v>147</v>
      </c>
      <c r="C98" s="21"/>
      <c r="D98" t="s">
        <v>147</v>
      </c>
      <c r="E98" s="14"/>
      <c r="F98" s="21" t="s">
        <v>147</v>
      </c>
      <c r="G98" s="21"/>
      <c r="H98" s="21" t="s">
        <v>147</v>
      </c>
      <c r="I98" s="21"/>
      <c r="J98">
        <v>4</v>
      </c>
      <c r="K98" s="14">
        <v>40157.81</v>
      </c>
      <c r="M98" s="14"/>
      <c r="N98">
        <v>2</v>
      </c>
      <c r="O98" s="14">
        <v>8430</v>
      </c>
      <c r="P98">
        <v>5</v>
      </c>
      <c r="Q98" s="14">
        <v>92152.94</v>
      </c>
      <c r="R98">
        <v>7</v>
      </c>
      <c r="S98" s="14">
        <v>11268.18</v>
      </c>
      <c r="U98" s="14"/>
      <c r="W98" s="14"/>
      <c r="X98">
        <v>6</v>
      </c>
      <c r="Y98" s="14">
        <v>2200</v>
      </c>
      <c r="Z98">
        <v>2</v>
      </c>
      <c r="AA98" s="15">
        <v>12004</v>
      </c>
      <c r="AC98" s="14"/>
      <c r="AD98">
        <v>6</v>
      </c>
      <c r="AE98" s="1">
        <f t="shared" si="8"/>
        <v>78273.760869565216</v>
      </c>
      <c r="AF98">
        <v>8</v>
      </c>
      <c r="AG98" s="1">
        <f t="shared" si="9"/>
        <v>177502.10687022901</v>
      </c>
      <c r="AH98" s="16"/>
      <c r="AI98" s="1">
        <f t="shared" si="10"/>
        <v>0</v>
      </c>
      <c r="AK98" s="14"/>
      <c r="AL98">
        <v>1</v>
      </c>
      <c r="AM98" s="14">
        <v>40465.17</v>
      </c>
      <c r="AO98" s="14"/>
      <c r="AP98">
        <v>5</v>
      </c>
      <c r="AQ98" s="14">
        <f t="shared" si="11"/>
        <v>1800</v>
      </c>
      <c r="AS98" s="14">
        <f t="shared" si="14"/>
        <v>0</v>
      </c>
      <c r="AT98">
        <v>1</v>
      </c>
      <c r="AU98" s="14">
        <f t="shared" si="12"/>
        <v>360</v>
      </c>
      <c r="AV98" s="29" t="s">
        <v>148</v>
      </c>
      <c r="AW98" s="14"/>
      <c r="AX98" s="26">
        <v>4</v>
      </c>
      <c r="AY98" s="21">
        <v>0</v>
      </c>
      <c r="AZ98" s="14">
        <f t="shared" si="13"/>
        <v>464613.96773979423</v>
      </c>
    </row>
    <row r="99" spans="1:52" x14ac:dyDescent="0.25">
      <c r="A99" t="s">
        <v>149</v>
      </c>
      <c r="B99" s="21">
        <v>0</v>
      </c>
      <c r="C99" s="21">
        <v>0</v>
      </c>
      <c r="D99">
        <v>0</v>
      </c>
      <c r="E99" s="14">
        <v>0</v>
      </c>
      <c r="F99" s="21">
        <v>0</v>
      </c>
      <c r="G99" s="22">
        <v>0</v>
      </c>
      <c r="H99" s="21">
        <v>0</v>
      </c>
      <c r="I99" s="22">
        <v>0</v>
      </c>
      <c r="K99" s="14"/>
      <c r="M99" s="14"/>
      <c r="O99" s="14"/>
      <c r="Q99" s="14"/>
      <c r="S99" s="14"/>
      <c r="U99" s="14"/>
      <c r="W99" s="14"/>
      <c r="Y99" s="14"/>
      <c r="AA99" s="15"/>
      <c r="AC99" s="14"/>
      <c r="AE99" s="1">
        <f t="shared" si="8"/>
        <v>0</v>
      </c>
      <c r="AG99" s="1">
        <f t="shared" si="9"/>
        <v>0</v>
      </c>
      <c r="AH99" s="16"/>
      <c r="AI99" s="1">
        <f t="shared" si="10"/>
        <v>0</v>
      </c>
      <c r="AK99" s="14"/>
      <c r="AM99" s="14"/>
      <c r="AO99" s="14"/>
      <c r="AQ99" s="14">
        <f t="shared" si="11"/>
        <v>0</v>
      </c>
      <c r="AS99" s="14">
        <f t="shared" si="14"/>
        <v>0</v>
      </c>
      <c r="AU99" s="14">
        <f t="shared" si="12"/>
        <v>0</v>
      </c>
      <c r="AV99" s="29" t="s">
        <v>52</v>
      </c>
      <c r="AW99" s="14"/>
      <c r="AX99" s="26">
        <v>0</v>
      </c>
      <c r="AY99" s="21">
        <v>0</v>
      </c>
      <c r="AZ99" s="14">
        <f t="shared" si="13"/>
        <v>0</v>
      </c>
    </row>
    <row r="100" spans="1:52" x14ac:dyDescent="0.25">
      <c r="A100" t="s">
        <v>150</v>
      </c>
      <c r="B100" s="21">
        <v>3</v>
      </c>
      <c r="C100" s="21">
        <v>900</v>
      </c>
      <c r="D100">
        <v>0</v>
      </c>
      <c r="E100" s="14">
        <v>0</v>
      </c>
      <c r="F100" s="21">
        <v>37</v>
      </c>
      <c r="G100" s="22">
        <v>23760</v>
      </c>
      <c r="H100" s="21">
        <v>1</v>
      </c>
      <c r="I100" s="22">
        <v>190</v>
      </c>
      <c r="K100" s="14"/>
      <c r="M100" s="14"/>
      <c r="O100" s="14"/>
      <c r="Q100" s="14"/>
      <c r="S100" s="14"/>
      <c r="U100" s="14"/>
      <c r="V100">
        <v>1</v>
      </c>
      <c r="W100" s="14">
        <v>4500</v>
      </c>
      <c r="Y100" s="14"/>
      <c r="Z100">
        <v>1</v>
      </c>
      <c r="AA100" s="15">
        <v>6002.2</v>
      </c>
      <c r="AC100" s="14"/>
      <c r="AD100">
        <v>4</v>
      </c>
      <c r="AE100" s="1">
        <f t="shared" si="8"/>
        <v>52182.507246376808</v>
      </c>
      <c r="AG100" s="1">
        <f t="shared" si="9"/>
        <v>0</v>
      </c>
      <c r="AH100" s="16"/>
      <c r="AI100" s="1">
        <f t="shared" si="10"/>
        <v>0</v>
      </c>
      <c r="AK100" s="14"/>
      <c r="AM100" s="14"/>
      <c r="AO100" s="14"/>
      <c r="AP100">
        <v>1</v>
      </c>
      <c r="AQ100" s="14">
        <f t="shared" si="11"/>
        <v>360</v>
      </c>
      <c r="AS100" s="14">
        <f t="shared" si="14"/>
        <v>0</v>
      </c>
      <c r="AU100" s="14">
        <f t="shared" si="12"/>
        <v>0</v>
      </c>
      <c r="AV100" s="29" t="s">
        <v>52</v>
      </c>
      <c r="AW100" s="14"/>
      <c r="AX100" s="26">
        <v>3</v>
      </c>
      <c r="AY100" s="21">
        <v>0</v>
      </c>
      <c r="AZ100" s="14">
        <f t="shared" si="13"/>
        <v>87894.707246376813</v>
      </c>
    </row>
    <row r="101" spans="1:52" x14ac:dyDescent="0.25">
      <c r="A101" t="s">
        <v>151</v>
      </c>
      <c r="B101" s="21">
        <v>0</v>
      </c>
      <c r="C101" s="21">
        <v>0</v>
      </c>
      <c r="D101">
        <v>0</v>
      </c>
      <c r="E101" s="14">
        <v>0</v>
      </c>
      <c r="F101" s="21">
        <v>0</v>
      </c>
      <c r="G101" s="22">
        <v>0</v>
      </c>
      <c r="H101" s="21">
        <v>0</v>
      </c>
      <c r="I101" s="22">
        <v>0</v>
      </c>
      <c r="K101" s="14"/>
      <c r="M101" s="14"/>
      <c r="O101" s="14"/>
      <c r="Q101" s="14"/>
      <c r="S101" s="14"/>
      <c r="U101" s="14"/>
      <c r="W101" s="14"/>
      <c r="Y101" s="14"/>
      <c r="AA101" s="15"/>
      <c r="AC101" s="14"/>
      <c r="AE101" s="1">
        <f t="shared" si="8"/>
        <v>0</v>
      </c>
      <c r="AG101" s="1">
        <f t="shared" si="9"/>
        <v>0</v>
      </c>
      <c r="AH101" s="16"/>
      <c r="AI101" s="1">
        <f t="shared" si="10"/>
        <v>0</v>
      </c>
      <c r="AK101" s="14"/>
      <c r="AM101" s="14"/>
      <c r="AO101" s="14"/>
      <c r="AQ101" s="14">
        <f t="shared" si="11"/>
        <v>0</v>
      </c>
      <c r="AS101" s="14">
        <f t="shared" si="14"/>
        <v>0</v>
      </c>
      <c r="AU101" s="14">
        <f t="shared" si="12"/>
        <v>0</v>
      </c>
      <c r="AV101" s="29" t="s">
        <v>52</v>
      </c>
      <c r="AW101" s="14"/>
      <c r="AX101" s="26">
        <v>0</v>
      </c>
      <c r="AY101" s="21">
        <v>0</v>
      </c>
      <c r="AZ101" s="14">
        <f t="shared" si="13"/>
        <v>0</v>
      </c>
    </row>
    <row r="102" spans="1:52" x14ac:dyDescent="0.25">
      <c r="A102" t="s">
        <v>152</v>
      </c>
      <c r="B102" s="21">
        <v>0</v>
      </c>
      <c r="C102" s="21">
        <v>0</v>
      </c>
      <c r="D102">
        <v>0</v>
      </c>
      <c r="E102" s="14">
        <v>0</v>
      </c>
      <c r="F102" s="21">
        <v>0</v>
      </c>
      <c r="G102" s="22">
        <v>0</v>
      </c>
      <c r="H102" s="21">
        <v>0</v>
      </c>
      <c r="I102" s="22">
        <v>0</v>
      </c>
      <c r="K102" s="14"/>
      <c r="M102" s="14"/>
      <c r="O102" s="14"/>
      <c r="Q102" s="14"/>
      <c r="S102" s="14"/>
      <c r="U102" s="14"/>
      <c r="W102" s="14"/>
      <c r="Y102" s="14"/>
      <c r="AA102" s="15"/>
      <c r="AC102" s="14"/>
      <c r="AE102" s="1">
        <f t="shared" si="8"/>
        <v>0</v>
      </c>
      <c r="AF102">
        <v>3</v>
      </c>
      <c r="AG102" s="1">
        <f t="shared" si="9"/>
        <v>66563.290076335878</v>
      </c>
      <c r="AH102" s="16"/>
      <c r="AI102" s="1">
        <f t="shared" si="10"/>
        <v>0</v>
      </c>
      <c r="AK102" s="14"/>
      <c r="AM102" s="14"/>
      <c r="AO102" s="14"/>
      <c r="AQ102" s="14">
        <f t="shared" si="11"/>
        <v>0</v>
      </c>
      <c r="AS102" s="14">
        <f t="shared" si="14"/>
        <v>0</v>
      </c>
      <c r="AU102" s="14">
        <f t="shared" si="12"/>
        <v>0</v>
      </c>
      <c r="AV102" s="29" t="s">
        <v>50</v>
      </c>
      <c r="AW102" s="14"/>
      <c r="AX102" s="26">
        <v>0</v>
      </c>
      <c r="AY102" s="21">
        <v>0</v>
      </c>
      <c r="AZ102" s="14">
        <f t="shared" si="13"/>
        <v>66563.290076335878</v>
      </c>
    </row>
    <row r="103" spans="1:52" x14ac:dyDescent="0.25">
      <c r="A103" t="s">
        <v>153</v>
      </c>
      <c r="B103" s="21">
        <v>0</v>
      </c>
      <c r="C103" s="21">
        <v>0</v>
      </c>
      <c r="D103">
        <v>0</v>
      </c>
      <c r="E103" s="14">
        <v>0</v>
      </c>
      <c r="F103" s="21">
        <v>3</v>
      </c>
      <c r="G103" s="22">
        <v>1870</v>
      </c>
      <c r="H103" s="21">
        <v>0</v>
      </c>
      <c r="I103" s="22">
        <v>0</v>
      </c>
      <c r="K103" s="14"/>
      <c r="M103" s="14"/>
      <c r="O103" s="14"/>
      <c r="Q103" s="14"/>
      <c r="S103" s="14"/>
      <c r="U103" s="14"/>
      <c r="W103" s="14"/>
      <c r="Y103" s="14"/>
      <c r="AA103" s="15"/>
      <c r="AC103" s="14"/>
      <c r="AE103" s="1">
        <f t="shared" si="8"/>
        <v>0</v>
      </c>
      <c r="AG103" s="1">
        <f t="shared" si="9"/>
        <v>0</v>
      </c>
      <c r="AH103" s="16"/>
      <c r="AI103" s="1">
        <f t="shared" si="10"/>
        <v>0</v>
      </c>
      <c r="AK103" s="14"/>
      <c r="AM103" s="14"/>
      <c r="AO103" s="14"/>
      <c r="AQ103" s="14">
        <f t="shared" si="11"/>
        <v>0</v>
      </c>
      <c r="AS103" s="14">
        <f t="shared" si="14"/>
        <v>0</v>
      </c>
      <c r="AU103" s="14">
        <f t="shared" si="12"/>
        <v>0</v>
      </c>
      <c r="AV103" s="29" t="s">
        <v>52</v>
      </c>
      <c r="AW103" s="14"/>
      <c r="AX103" s="26">
        <v>0</v>
      </c>
      <c r="AY103" s="21">
        <v>0</v>
      </c>
      <c r="AZ103" s="14">
        <f t="shared" si="13"/>
        <v>1870</v>
      </c>
    </row>
    <row r="104" spans="1:52" x14ac:dyDescent="0.25">
      <c r="A104" t="s">
        <v>154</v>
      </c>
      <c r="B104" s="21"/>
      <c r="C104" s="21">
        <v>0</v>
      </c>
      <c r="D104">
        <v>0</v>
      </c>
      <c r="E104" s="14">
        <v>0</v>
      </c>
      <c r="F104" s="21">
        <v>0</v>
      </c>
      <c r="G104" s="22">
        <v>0</v>
      </c>
      <c r="H104" s="21">
        <v>0</v>
      </c>
      <c r="I104" s="22">
        <v>0</v>
      </c>
      <c r="K104" s="14"/>
      <c r="M104" s="14"/>
      <c r="O104" s="14"/>
      <c r="Q104" s="14"/>
      <c r="S104" s="14"/>
      <c r="U104" s="14"/>
      <c r="W104" s="14"/>
      <c r="Y104" s="14"/>
      <c r="AA104" s="15"/>
      <c r="AC104" s="14"/>
      <c r="AE104" s="1">
        <f t="shared" si="8"/>
        <v>0</v>
      </c>
      <c r="AG104" s="1">
        <f t="shared" si="9"/>
        <v>0</v>
      </c>
      <c r="AH104" s="16"/>
      <c r="AI104" s="1">
        <f t="shared" si="10"/>
        <v>0</v>
      </c>
      <c r="AJ104">
        <v>1</v>
      </c>
      <c r="AK104" s="14">
        <v>195583.69</v>
      </c>
      <c r="AM104" s="14"/>
      <c r="AO104" s="14"/>
      <c r="AP104">
        <v>2</v>
      </c>
      <c r="AQ104" s="14">
        <f t="shared" si="11"/>
        <v>720</v>
      </c>
      <c r="AS104" s="14">
        <f t="shared" si="14"/>
        <v>0</v>
      </c>
      <c r="AU104" s="14">
        <f t="shared" si="12"/>
        <v>0</v>
      </c>
      <c r="AV104" s="29" t="s">
        <v>52</v>
      </c>
      <c r="AW104" s="14"/>
      <c r="AX104" s="26">
        <v>0</v>
      </c>
      <c r="AY104" s="21">
        <v>0</v>
      </c>
      <c r="AZ104" s="14">
        <f t="shared" si="13"/>
        <v>196303.69</v>
      </c>
    </row>
    <row r="105" spans="1:52" x14ac:dyDescent="0.25">
      <c r="A105" t="s">
        <v>155</v>
      </c>
      <c r="B105" s="21">
        <v>0</v>
      </c>
      <c r="C105" s="21">
        <v>0</v>
      </c>
      <c r="D105">
        <v>0</v>
      </c>
      <c r="E105" s="14">
        <v>0</v>
      </c>
      <c r="F105" s="21">
        <v>0</v>
      </c>
      <c r="G105" s="22">
        <v>0</v>
      </c>
      <c r="H105" s="21">
        <v>0</v>
      </c>
      <c r="I105" s="22">
        <v>0</v>
      </c>
      <c r="K105" s="14"/>
      <c r="M105" s="14"/>
      <c r="O105" s="14"/>
      <c r="Q105" s="14"/>
      <c r="S105" s="14"/>
      <c r="U105" s="14"/>
      <c r="W105" s="14"/>
      <c r="Y105" s="14"/>
      <c r="AA105" s="15"/>
      <c r="AC105" s="14"/>
      <c r="AE105" s="1">
        <f t="shared" si="8"/>
        <v>0</v>
      </c>
      <c r="AG105" s="1">
        <f t="shared" si="9"/>
        <v>0</v>
      </c>
      <c r="AH105" s="16"/>
      <c r="AI105" s="1">
        <f t="shared" si="10"/>
        <v>0</v>
      </c>
      <c r="AK105" s="14"/>
      <c r="AM105" s="14"/>
      <c r="AO105" s="14"/>
      <c r="AQ105" s="14">
        <f t="shared" si="11"/>
        <v>0</v>
      </c>
      <c r="AS105" s="14">
        <f t="shared" si="14"/>
        <v>0</v>
      </c>
      <c r="AU105" s="14">
        <f t="shared" si="12"/>
        <v>0</v>
      </c>
      <c r="AV105" s="29" t="s">
        <v>52</v>
      </c>
      <c r="AW105" s="14"/>
      <c r="AX105" s="26">
        <v>0</v>
      </c>
      <c r="AY105" s="21">
        <v>0</v>
      </c>
      <c r="AZ105" s="14">
        <f t="shared" si="13"/>
        <v>0</v>
      </c>
    </row>
    <row r="106" spans="1:52" x14ac:dyDescent="0.25">
      <c r="A106" t="s">
        <v>156</v>
      </c>
      <c r="B106" s="21">
        <v>15</v>
      </c>
      <c r="C106" s="21">
        <v>4500</v>
      </c>
      <c r="D106">
        <v>0</v>
      </c>
      <c r="E106" s="14">
        <v>0</v>
      </c>
      <c r="F106" s="21">
        <v>136</v>
      </c>
      <c r="G106" s="22">
        <v>60688</v>
      </c>
      <c r="H106" s="21">
        <v>17</v>
      </c>
      <c r="I106" s="22">
        <v>8723.2900000000009</v>
      </c>
      <c r="K106" s="14"/>
      <c r="L106">
        <v>1</v>
      </c>
      <c r="M106" s="14">
        <v>360600</v>
      </c>
      <c r="O106" s="14"/>
      <c r="P106">
        <v>1</v>
      </c>
      <c r="Q106" s="14">
        <v>10800</v>
      </c>
      <c r="R106">
        <v>5</v>
      </c>
      <c r="S106" s="14">
        <v>2472.4699999999998</v>
      </c>
      <c r="U106" s="14"/>
      <c r="V106">
        <v>1</v>
      </c>
      <c r="W106" s="14">
        <v>4450</v>
      </c>
      <c r="X106">
        <v>1</v>
      </c>
      <c r="Y106" s="14">
        <v>400</v>
      </c>
      <c r="Z106">
        <v>6</v>
      </c>
      <c r="AA106" s="15">
        <v>36013.199999999997</v>
      </c>
      <c r="AC106" s="14"/>
      <c r="AE106" s="1">
        <f t="shared" si="8"/>
        <v>0</v>
      </c>
      <c r="AG106" s="1">
        <f t="shared" si="9"/>
        <v>0</v>
      </c>
      <c r="AH106" s="16">
        <v>12</v>
      </c>
      <c r="AI106" s="1">
        <f t="shared" si="10"/>
        <v>25812.940092165896</v>
      </c>
      <c r="AJ106">
        <v>1</v>
      </c>
      <c r="AK106" s="14">
        <v>8686.8799999999992</v>
      </c>
      <c r="AL106">
        <v>1</v>
      </c>
      <c r="AM106" s="14">
        <v>182592.71</v>
      </c>
      <c r="AN106">
        <v>2</v>
      </c>
      <c r="AO106" s="14"/>
      <c r="AP106">
        <v>11</v>
      </c>
      <c r="AQ106" s="14">
        <f t="shared" si="11"/>
        <v>3960</v>
      </c>
      <c r="AR106">
        <v>3</v>
      </c>
      <c r="AS106" s="14">
        <f t="shared" si="14"/>
        <v>1080</v>
      </c>
      <c r="AT106">
        <v>3</v>
      </c>
      <c r="AU106" s="14">
        <f t="shared" si="12"/>
        <v>1080</v>
      </c>
      <c r="AV106" s="29" t="s">
        <v>115</v>
      </c>
      <c r="AW106" s="14"/>
      <c r="AX106" s="26">
        <v>11</v>
      </c>
      <c r="AY106" s="21">
        <v>0</v>
      </c>
      <c r="AZ106" s="14">
        <f t="shared" si="13"/>
        <v>711859.49009216588</v>
      </c>
    </row>
    <row r="107" spans="1:52" x14ac:dyDescent="0.25">
      <c r="A107" t="s">
        <v>157</v>
      </c>
      <c r="B107" s="21">
        <v>0</v>
      </c>
      <c r="C107" s="21">
        <v>0</v>
      </c>
      <c r="D107">
        <v>0</v>
      </c>
      <c r="E107" s="14">
        <v>0</v>
      </c>
      <c r="F107" s="21">
        <v>0</v>
      </c>
      <c r="G107" s="22">
        <v>0</v>
      </c>
      <c r="H107" s="21">
        <v>0</v>
      </c>
      <c r="I107" s="22">
        <v>0</v>
      </c>
      <c r="K107" s="14"/>
      <c r="M107" s="14"/>
      <c r="O107" s="14"/>
      <c r="Q107" s="14"/>
      <c r="S107" s="14"/>
      <c r="U107" s="14"/>
      <c r="W107" s="14"/>
      <c r="Y107" s="14"/>
      <c r="AA107" s="15"/>
      <c r="AC107" s="14"/>
      <c r="AE107" s="1">
        <f t="shared" si="8"/>
        <v>0</v>
      </c>
      <c r="AG107" s="1">
        <f t="shared" si="9"/>
        <v>0</v>
      </c>
      <c r="AH107" s="16"/>
      <c r="AI107" s="1">
        <f t="shared" si="10"/>
        <v>0</v>
      </c>
      <c r="AK107" s="14"/>
      <c r="AM107" s="14"/>
      <c r="AO107" s="14"/>
      <c r="AP107">
        <v>1</v>
      </c>
      <c r="AQ107" s="14">
        <f t="shared" si="11"/>
        <v>360</v>
      </c>
      <c r="AS107" s="14">
        <f t="shared" si="14"/>
        <v>0</v>
      </c>
      <c r="AU107" s="14">
        <f t="shared" si="12"/>
        <v>0</v>
      </c>
      <c r="AV107" s="29" t="s">
        <v>52</v>
      </c>
      <c r="AW107" s="14"/>
      <c r="AX107" s="26">
        <v>0</v>
      </c>
      <c r="AY107" s="21">
        <v>0</v>
      </c>
      <c r="AZ107" s="14">
        <f t="shared" si="13"/>
        <v>360</v>
      </c>
    </row>
    <row r="108" spans="1:52" x14ac:dyDescent="0.25">
      <c r="A108" t="s">
        <v>158</v>
      </c>
      <c r="B108" s="21">
        <v>34</v>
      </c>
      <c r="C108" s="21">
        <v>10104.34</v>
      </c>
      <c r="D108">
        <v>0</v>
      </c>
      <c r="E108" s="14">
        <v>0</v>
      </c>
      <c r="F108" s="21">
        <v>252</v>
      </c>
      <c r="G108" s="22">
        <v>136760</v>
      </c>
      <c r="H108" s="21">
        <v>26</v>
      </c>
      <c r="I108" s="22">
        <v>10896.89</v>
      </c>
      <c r="J108">
        <v>4</v>
      </c>
      <c r="K108" s="14">
        <v>36105.25</v>
      </c>
      <c r="M108" s="14"/>
      <c r="N108">
        <v>1</v>
      </c>
      <c r="O108" s="14">
        <v>4586.7</v>
      </c>
      <c r="P108">
        <v>2</v>
      </c>
      <c r="Q108" s="14">
        <v>22900</v>
      </c>
      <c r="R108">
        <v>3</v>
      </c>
      <c r="S108" s="14">
        <v>15155.98</v>
      </c>
      <c r="U108" s="14"/>
      <c r="V108">
        <v>3</v>
      </c>
      <c r="W108" s="14">
        <v>13500</v>
      </c>
      <c r="Y108" s="14"/>
      <c r="Z108">
        <v>3</v>
      </c>
      <c r="AA108" s="15">
        <v>18006.599999999999</v>
      </c>
      <c r="AB108">
        <v>5</v>
      </c>
      <c r="AC108" s="14"/>
      <c r="AD108">
        <v>18</v>
      </c>
      <c r="AE108" s="1">
        <f t="shared" si="8"/>
        <v>234821.28260869565</v>
      </c>
      <c r="AF108">
        <v>7</v>
      </c>
      <c r="AG108" s="1">
        <f t="shared" si="9"/>
        <v>155314.3435114504</v>
      </c>
      <c r="AH108" s="16">
        <v>8</v>
      </c>
      <c r="AI108" s="1">
        <f t="shared" si="10"/>
        <v>17208.626728110597</v>
      </c>
      <c r="AJ108">
        <v>1</v>
      </c>
      <c r="AK108" s="14">
        <v>153387.49</v>
      </c>
      <c r="AM108" s="14"/>
      <c r="AO108" s="14"/>
      <c r="AP108">
        <v>6</v>
      </c>
      <c r="AQ108" s="14">
        <f t="shared" si="11"/>
        <v>2160</v>
      </c>
      <c r="AR108">
        <v>2</v>
      </c>
      <c r="AS108" s="14">
        <f t="shared" si="14"/>
        <v>720</v>
      </c>
      <c r="AT108">
        <v>1</v>
      </c>
      <c r="AU108" s="14">
        <f t="shared" si="12"/>
        <v>360</v>
      </c>
      <c r="AV108" s="29" t="s">
        <v>159</v>
      </c>
      <c r="AW108" s="14"/>
      <c r="AX108" s="26">
        <v>96</v>
      </c>
      <c r="AY108" s="21">
        <v>0</v>
      </c>
      <c r="AZ108" s="14">
        <f t="shared" si="13"/>
        <v>831987.5028482565</v>
      </c>
    </row>
    <row r="109" spans="1:52" x14ac:dyDescent="0.25">
      <c r="A109" t="s">
        <v>160</v>
      </c>
      <c r="B109" s="21"/>
      <c r="C109" s="21"/>
      <c r="E109" s="14"/>
      <c r="F109" s="21"/>
      <c r="G109" s="22"/>
      <c r="H109" s="21"/>
      <c r="I109" s="22"/>
      <c r="K109" s="14"/>
      <c r="M109" s="14"/>
      <c r="O109" s="14"/>
      <c r="Q109" s="14"/>
      <c r="S109" s="14"/>
      <c r="U109" s="14"/>
      <c r="W109" s="14"/>
      <c r="Y109" s="14"/>
      <c r="AA109" s="15"/>
      <c r="AC109" s="14"/>
      <c r="AE109" s="1">
        <f t="shared" si="8"/>
        <v>0</v>
      </c>
      <c r="AG109" s="1">
        <f t="shared" si="9"/>
        <v>0</v>
      </c>
      <c r="AH109" s="16"/>
      <c r="AI109" s="1">
        <f t="shared" si="10"/>
        <v>0</v>
      </c>
      <c r="AK109" s="14"/>
      <c r="AM109" s="14"/>
      <c r="AN109">
        <v>1</v>
      </c>
      <c r="AO109" s="14"/>
      <c r="AQ109" s="14">
        <f t="shared" si="11"/>
        <v>0</v>
      </c>
      <c r="AS109" s="14">
        <f t="shared" si="14"/>
        <v>0</v>
      </c>
      <c r="AU109" s="14">
        <f t="shared" si="12"/>
        <v>0</v>
      </c>
      <c r="AV109" s="29" t="s">
        <v>52</v>
      </c>
      <c r="AW109" s="14"/>
      <c r="AX109" s="26"/>
      <c r="AY109" s="21">
        <v>0</v>
      </c>
      <c r="AZ109" s="14"/>
    </row>
    <row r="110" spans="1:52" x14ac:dyDescent="0.25">
      <c r="A110" t="s">
        <v>161</v>
      </c>
      <c r="B110" s="21">
        <v>0</v>
      </c>
      <c r="C110" s="21">
        <v>0</v>
      </c>
      <c r="D110">
        <v>0</v>
      </c>
      <c r="E110" s="14">
        <v>0</v>
      </c>
      <c r="F110" s="21">
        <v>1</v>
      </c>
      <c r="G110" s="22">
        <v>440</v>
      </c>
      <c r="H110" s="21">
        <v>0</v>
      </c>
      <c r="I110" s="22">
        <v>0</v>
      </c>
      <c r="K110" s="14"/>
      <c r="M110" s="14"/>
      <c r="O110" s="14"/>
      <c r="Q110" s="14"/>
      <c r="S110" s="14"/>
      <c r="U110" s="14"/>
      <c r="W110" s="14"/>
      <c r="Y110" s="14"/>
      <c r="AA110" s="15"/>
      <c r="AC110" s="14"/>
      <c r="AE110" s="1">
        <f t="shared" si="8"/>
        <v>0</v>
      </c>
      <c r="AG110" s="1">
        <f t="shared" si="9"/>
        <v>0</v>
      </c>
      <c r="AH110" s="16"/>
      <c r="AI110" s="1">
        <f t="shared" si="10"/>
        <v>0</v>
      </c>
      <c r="AK110" s="14"/>
      <c r="AM110" s="14"/>
      <c r="AO110" s="14"/>
      <c r="AQ110" s="14">
        <f t="shared" si="11"/>
        <v>0</v>
      </c>
      <c r="AS110" s="14">
        <f t="shared" si="14"/>
        <v>0</v>
      </c>
      <c r="AU110" s="14">
        <f t="shared" si="12"/>
        <v>0</v>
      </c>
      <c r="AV110" s="29" t="s">
        <v>52</v>
      </c>
      <c r="AW110" s="14"/>
      <c r="AX110" s="26">
        <v>0</v>
      </c>
      <c r="AY110" s="21">
        <v>0</v>
      </c>
      <c r="AZ110" s="14">
        <f t="shared" si="13"/>
        <v>440</v>
      </c>
    </row>
    <row r="111" spans="1:52" x14ac:dyDescent="0.25">
      <c r="A111" t="s">
        <v>162</v>
      </c>
      <c r="B111" s="21">
        <v>0</v>
      </c>
      <c r="C111" s="21">
        <v>0</v>
      </c>
      <c r="D111">
        <v>0</v>
      </c>
      <c r="E111" s="14">
        <v>0</v>
      </c>
      <c r="F111" s="21">
        <v>5</v>
      </c>
      <c r="G111" s="22">
        <v>3234</v>
      </c>
      <c r="H111" s="21">
        <v>0</v>
      </c>
      <c r="I111" s="22">
        <v>0</v>
      </c>
      <c r="K111" s="14"/>
      <c r="M111" s="14"/>
      <c r="O111" s="14"/>
      <c r="Q111" s="14"/>
      <c r="S111" s="14"/>
      <c r="U111" s="14"/>
      <c r="W111" s="14"/>
      <c r="Y111" s="14"/>
      <c r="AA111" s="15"/>
      <c r="AC111" s="14"/>
      <c r="AE111" s="1">
        <f t="shared" si="8"/>
        <v>0</v>
      </c>
      <c r="AG111" s="1">
        <f t="shared" si="9"/>
        <v>0</v>
      </c>
      <c r="AH111" s="16"/>
      <c r="AI111" s="1">
        <f t="shared" si="10"/>
        <v>0</v>
      </c>
      <c r="AK111" s="14"/>
      <c r="AM111" s="14"/>
      <c r="AN111">
        <v>1</v>
      </c>
      <c r="AO111" s="14"/>
      <c r="AQ111" s="14">
        <f t="shared" si="11"/>
        <v>0</v>
      </c>
      <c r="AS111" s="14">
        <f t="shared" si="14"/>
        <v>0</v>
      </c>
      <c r="AU111" s="14">
        <f t="shared" si="12"/>
        <v>0</v>
      </c>
      <c r="AV111" s="29" t="s">
        <v>52</v>
      </c>
      <c r="AW111" s="14"/>
      <c r="AX111" s="26">
        <v>1</v>
      </c>
      <c r="AY111" s="21">
        <v>0</v>
      </c>
      <c r="AZ111" s="14">
        <f t="shared" si="13"/>
        <v>3234</v>
      </c>
    </row>
    <row r="112" spans="1:52" x14ac:dyDescent="0.25">
      <c r="A112" t="s">
        <v>163</v>
      </c>
      <c r="B112" s="21">
        <v>12</v>
      </c>
      <c r="C112" s="21">
        <v>3589.6</v>
      </c>
      <c r="D112">
        <v>2</v>
      </c>
      <c r="E112" s="14">
        <v>696.9</v>
      </c>
      <c r="F112" s="21">
        <v>65</v>
      </c>
      <c r="G112" s="22">
        <v>37870</v>
      </c>
      <c r="H112" s="21">
        <v>10</v>
      </c>
      <c r="I112" s="22">
        <v>4560.2299999999996</v>
      </c>
      <c r="J112">
        <v>1</v>
      </c>
      <c r="K112" s="14">
        <v>5298.65</v>
      </c>
      <c r="L112">
        <v>1</v>
      </c>
      <c r="M112" s="14">
        <v>278100</v>
      </c>
      <c r="O112" s="14"/>
      <c r="Q112" s="14"/>
      <c r="R112">
        <v>3</v>
      </c>
      <c r="S112" s="14">
        <v>7832.2</v>
      </c>
      <c r="U112" s="14"/>
      <c r="V112">
        <v>2</v>
      </c>
      <c r="W112" s="14">
        <v>8900</v>
      </c>
      <c r="X112">
        <v>1</v>
      </c>
      <c r="Y112" s="14">
        <v>400</v>
      </c>
      <c r="AA112" s="15"/>
      <c r="AC112" s="14"/>
      <c r="AE112" s="1">
        <f t="shared" si="8"/>
        <v>0</v>
      </c>
      <c r="AG112" s="1">
        <f t="shared" si="9"/>
        <v>0</v>
      </c>
      <c r="AH112" s="16">
        <v>14</v>
      </c>
      <c r="AI112" s="1">
        <f t="shared" si="10"/>
        <v>30115.096774193546</v>
      </c>
      <c r="AJ112">
        <v>1</v>
      </c>
      <c r="AK112" s="14">
        <v>7796.5</v>
      </c>
      <c r="AM112" s="14"/>
      <c r="AO112" s="14"/>
      <c r="AP112">
        <v>6</v>
      </c>
      <c r="AQ112" s="14">
        <f t="shared" si="11"/>
        <v>2160</v>
      </c>
      <c r="AR112">
        <v>1</v>
      </c>
      <c r="AS112" s="14">
        <f t="shared" si="14"/>
        <v>360</v>
      </c>
      <c r="AT112">
        <v>2</v>
      </c>
      <c r="AU112" s="14">
        <f t="shared" si="12"/>
        <v>720</v>
      </c>
      <c r="AV112" s="29" t="s">
        <v>58</v>
      </c>
      <c r="AW112" s="14"/>
      <c r="AX112" s="26">
        <v>2</v>
      </c>
      <c r="AY112" s="21">
        <v>1</v>
      </c>
      <c r="AZ112" s="14">
        <f t="shared" si="13"/>
        <v>388399.17677419353</v>
      </c>
    </row>
    <row r="113" spans="1:52" x14ac:dyDescent="0.25">
      <c r="A113" t="s">
        <v>164</v>
      </c>
      <c r="B113" s="21">
        <v>0</v>
      </c>
      <c r="C113" s="21">
        <v>0</v>
      </c>
      <c r="D113">
        <v>0</v>
      </c>
      <c r="E113" s="14">
        <v>0</v>
      </c>
      <c r="F113" s="21">
        <v>0</v>
      </c>
      <c r="G113" s="22">
        <v>0</v>
      </c>
      <c r="H113" s="21">
        <v>0</v>
      </c>
      <c r="I113" s="22">
        <v>0</v>
      </c>
      <c r="K113" s="14"/>
      <c r="M113" s="14"/>
      <c r="O113" s="14"/>
      <c r="Q113" s="14"/>
      <c r="S113" s="14"/>
      <c r="U113" s="14"/>
      <c r="W113" s="14"/>
      <c r="Y113" s="14"/>
      <c r="AA113" s="15"/>
      <c r="AC113" s="14"/>
      <c r="AE113" s="1">
        <f t="shared" si="8"/>
        <v>0</v>
      </c>
      <c r="AG113" s="1">
        <f t="shared" si="9"/>
        <v>0</v>
      </c>
      <c r="AH113" s="16"/>
      <c r="AI113" s="1">
        <f t="shared" si="10"/>
        <v>0</v>
      </c>
      <c r="AK113" s="14"/>
      <c r="AM113" s="14"/>
      <c r="AO113" s="14"/>
      <c r="AP113">
        <v>1</v>
      </c>
      <c r="AQ113" s="14">
        <f t="shared" si="11"/>
        <v>360</v>
      </c>
      <c r="AS113" s="14">
        <f t="shared" si="14"/>
        <v>0</v>
      </c>
      <c r="AU113" s="14">
        <f t="shared" si="12"/>
        <v>0</v>
      </c>
      <c r="AV113" s="29" t="s">
        <v>58</v>
      </c>
      <c r="AW113" s="14"/>
      <c r="AX113" s="26">
        <v>0</v>
      </c>
      <c r="AY113" s="21">
        <v>5</v>
      </c>
      <c r="AZ113" s="14">
        <f t="shared" si="13"/>
        <v>360</v>
      </c>
    </row>
    <row r="114" spans="1:52" x14ac:dyDescent="0.25">
      <c r="A114" t="s">
        <v>165</v>
      </c>
      <c r="B114" s="21">
        <v>0</v>
      </c>
      <c r="C114" s="21">
        <v>0</v>
      </c>
      <c r="D114">
        <v>0</v>
      </c>
      <c r="E114" s="14">
        <v>0</v>
      </c>
      <c r="F114" s="21">
        <v>0</v>
      </c>
      <c r="G114" s="22">
        <v>0</v>
      </c>
      <c r="H114" s="21">
        <v>0</v>
      </c>
      <c r="I114" s="22">
        <v>0</v>
      </c>
      <c r="K114" s="14"/>
      <c r="M114" s="14"/>
      <c r="O114" s="14"/>
      <c r="Q114" s="14"/>
      <c r="S114" s="14"/>
      <c r="U114" s="14"/>
      <c r="W114" s="14"/>
      <c r="Y114" s="14"/>
      <c r="AA114" s="15"/>
      <c r="AB114">
        <v>2</v>
      </c>
      <c r="AC114" s="14"/>
      <c r="AE114" s="1">
        <f t="shared" si="8"/>
        <v>0</v>
      </c>
      <c r="AG114" s="1">
        <f t="shared" si="9"/>
        <v>0</v>
      </c>
      <c r="AH114" s="16"/>
      <c r="AI114" s="1">
        <f t="shared" si="10"/>
        <v>0</v>
      </c>
      <c r="AK114" s="14"/>
      <c r="AM114" s="14"/>
      <c r="AO114" s="14"/>
      <c r="AQ114" s="14">
        <f t="shared" si="11"/>
        <v>0</v>
      </c>
      <c r="AS114" s="14">
        <f t="shared" si="14"/>
        <v>0</v>
      </c>
      <c r="AU114" s="14">
        <f t="shared" si="12"/>
        <v>0</v>
      </c>
      <c r="AV114" s="29" t="s">
        <v>58</v>
      </c>
      <c r="AW114" s="14"/>
      <c r="AX114" s="26">
        <v>0</v>
      </c>
      <c r="AY114" s="21">
        <v>0</v>
      </c>
      <c r="AZ114" s="14">
        <f t="shared" si="13"/>
        <v>0</v>
      </c>
    </row>
    <row r="115" spans="1:52" x14ac:dyDescent="0.25">
      <c r="A115" t="s">
        <v>166</v>
      </c>
      <c r="B115" s="21">
        <v>0</v>
      </c>
      <c r="C115" s="21">
        <v>0</v>
      </c>
      <c r="D115">
        <v>0</v>
      </c>
      <c r="E115" s="14">
        <v>0</v>
      </c>
      <c r="F115" s="21">
        <v>0</v>
      </c>
      <c r="G115" s="22">
        <v>0</v>
      </c>
      <c r="H115" s="21">
        <v>0</v>
      </c>
      <c r="I115" s="22">
        <v>0</v>
      </c>
      <c r="K115" s="14"/>
      <c r="M115" s="14"/>
      <c r="O115" s="14"/>
      <c r="Q115" s="14"/>
      <c r="R115">
        <v>1</v>
      </c>
      <c r="S115" s="14">
        <v>6385.58</v>
      </c>
      <c r="U115" s="14"/>
      <c r="V115">
        <v>1</v>
      </c>
      <c r="W115" s="14">
        <v>4500</v>
      </c>
      <c r="Y115" s="14"/>
      <c r="AA115" s="15"/>
      <c r="AC115" s="14"/>
      <c r="AE115" s="1">
        <f t="shared" si="8"/>
        <v>0</v>
      </c>
      <c r="AG115" s="1">
        <f t="shared" si="9"/>
        <v>0</v>
      </c>
      <c r="AH115" s="16"/>
      <c r="AI115" s="1">
        <f t="shared" si="10"/>
        <v>0</v>
      </c>
      <c r="AK115" s="14"/>
      <c r="AL115">
        <v>1</v>
      </c>
      <c r="AM115" s="14">
        <v>18538.79</v>
      </c>
      <c r="AN115">
        <v>2</v>
      </c>
      <c r="AO115" s="14"/>
      <c r="AQ115" s="14">
        <f t="shared" si="11"/>
        <v>0</v>
      </c>
      <c r="AS115" s="14">
        <f t="shared" si="14"/>
        <v>0</v>
      </c>
      <c r="AU115" s="14">
        <f t="shared" si="12"/>
        <v>0</v>
      </c>
      <c r="AV115" s="29" t="s">
        <v>68</v>
      </c>
      <c r="AW115" s="14"/>
      <c r="AX115" s="26">
        <v>3</v>
      </c>
      <c r="AY115" s="21">
        <v>0</v>
      </c>
      <c r="AZ115" s="14">
        <f t="shared" si="13"/>
        <v>29424.370000000003</v>
      </c>
    </row>
    <row r="116" spans="1:52" x14ac:dyDescent="0.25">
      <c r="A116" t="s">
        <v>167</v>
      </c>
      <c r="B116" s="21">
        <v>0</v>
      </c>
      <c r="C116" s="21">
        <v>0</v>
      </c>
      <c r="D116">
        <v>0</v>
      </c>
      <c r="E116" s="14">
        <v>0</v>
      </c>
      <c r="F116" s="21">
        <v>1</v>
      </c>
      <c r="G116" s="22">
        <v>198</v>
      </c>
      <c r="H116" s="21">
        <v>0</v>
      </c>
      <c r="I116" s="22">
        <v>0</v>
      </c>
      <c r="K116" s="14"/>
      <c r="M116" s="14"/>
      <c r="O116" s="14"/>
      <c r="Q116" s="14"/>
      <c r="S116" s="14"/>
      <c r="U116" s="14"/>
      <c r="W116" s="14"/>
      <c r="Y116" s="14"/>
      <c r="AA116" s="15"/>
      <c r="AC116" s="14"/>
      <c r="AE116" s="1">
        <f t="shared" si="8"/>
        <v>0</v>
      </c>
      <c r="AG116" s="1">
        <f t="shared" si="9"/>
        <v>0</v>
      </c>
      <c r="AH116" s="16"/>
      <c r="AI116" s="1">
        <f t="shared" si="10"/>
        <v>0</v>
      </c>
      <c r="AK116" s="14"/>
      <c r="AM116" s="14"/>
      <c r="AO116" s="14"/>
      <c r="AQ116" s="14">
        <f t="shared" si="11"/>
        <v>0</v>
      </c>
      <c r="AS116" s="14">
        <f t="shared" si="14"/>
        <v>0</v>
      </c>
      <c r="AU116" s="14">
        <f t="shared" si="12"/>
        <v>0</v>
      </c>
      <c r="AV116" s="29" t="s">
        <v>52</v>
      </c>
      <c r="AW116" s="14"/>
      <c r="AX116" s="26">
        <v>0</v>
      </c>
      <c r="AY116" s="21">
        <v>0</v>
      </c>
      <c r="AZ116" s="14">
        <f t="shared" si="13"/>
        <v>198</v>
      </c>
    </row>
    <row r="117" spans="1:52" x14ac:dyDescent="0.25">
      <c r="A117" t="s">
        <v>168</v>
      </c>
      <c r="B117" s="21"/>
      <c r="C117" s="21"/>
      <c r="E117" s="14"/>
      <c r="F117" s="21"/>
      <c r="G117" s="22"/>
      <c r="H117" s="21"/>
      <c r="I117" s="22"/>
      <c r="K117" s="14"/>
      <c r="M117" s="14"/>
      <c r="O117" s="14"/>
      <c r="Q117" s="14"/>
      <c r="S117" s="14"/>
      <c r="U117" s="14"/>
      <c r="W117" s="14"/>
      <c r="Y117" s="14"/>
      <c r="AA117" s="15"/>
      <c r="AC117" s="14"/>
      <c r="AD117">
        <v>8</v>
      </c>
      <c r="AE117" s="1">
        <f t="shared" si="8"/>
        <v>104365.01449275362</v>
      </c>
      <c r="AF117">
        <v>2</v>
      </c>
      <c r="AG117" s="1">
        <f t="shared" si="9"/>
        <v>44375.526717557252</v>
      </c>
      <c r="AH117" s="16"/>
      <c r="AI117" s="1">
        <f t="shared" si="10"/>
        <v>0</v>
      </c>
      <c r="AK117" s="14"/>
      <c r="AM117" s="14"/>
      <c r="AN117">
        <v>1</v>
      </c>
      <c r="AO117" s="14"/>
      <c r="AP117">
        <v>1</v>
      </c>
      <c r="AQ117" s="14">
        <f t="shared" si="11"/>
        <v>360</v>
      </c>
      <c r="AR117">
        <v>1</v>
      </c>
      <c r="AS117" s="14">
        <f t="shared" si="14"/>
        <v>360</v>
      </c>
      <c r="AT117">
        <v>1</v>
      </c>
      <c r="AU117" s="14">
        <f t="shared" si="12"/>
        <v>360</v>
      </c>
      <c r="AV117" s="29" t="s">
        <v>68</v>
      </c>
      <c r="AW117" s="14"/>
      <c r="AX117" s="26"/>
      <c r="AY117" s="21">
        <v>0</v>
      </c>
      <c r="AZ117" s="14"/>
    </row>
    <row r="118" spans="1:52" x14ac:dyDescent="0.25">
      <c r="A118" t="s">
        <v>169</v>
      </c>
      <c r="B118" s="21">
        <v>0</v>
      </c>
      <c r="C118" s="21">
        <v>0</v>
      </c>
      <c r="D118">
        <v>0</v>
      </c>
      <c r="E118" s="14">
        <v>0</v>
      </c>
      <c r="F118" s="21">
        <v>3</v>
      </c>
      <c r="G118" s="22">
        <v>1276</v>
      </c>
      <c r="H118" s="21">
        <v>0</v>
      </c>
      <c r="I118" s="22">
        <v>0</v>
      </c>
      <c r="K118" s="14"/>
      <c r="M118" s="14"/>
      <c r="O118" s="14"/>
      <c r="Q118" s="14"/>
      <c r="S118" s="14"/>
      <c r="U118" s="14"/>
      <c r="W118" s="14"/>
      <c r="X118">
        <v>1</v>
      </c>
      <c r="Y118" s="14">
        <v>400</v>
      </c>
      <c r="AA118" s="15"/>
      <c r="AC118" s="14"/>
      <c r="AE118" s="1">
        <f t="shared" si="8"/>
        <v>0</v>
      </c>
      <c r="AG118" s="1">
        <f t="shared" si="9"/>
        <v>0</v>
      </c>
      <c r="AH118" s="16"/>
      <c r="AI118" s="1">
        <f t="shared" si="10"/>
        <v>0</v>
      </c>
      <c r="AK118" s="14"/>
      <c r="AM118" s="14"/>
      <c r="AO118" s="14"/>
      <c r="AP118">
        <v>1</v>
      </c>
      <c r="AQ118" s="14">
        <f t="shared" si="11"/>
        <v>360</v>
      </c>
      <c r="AS118" s="14">
        <f t="shared" si="14"/>
        <v>0</v>
      </c>
      <c r="AT118">
        <v>1</v>
      </c>
      <c r="AU118" s="14">
        <f t="shared" si="12"/>
        <v>360</v>
      </c>
      <c r="AV118" s="29" t="s">
        <v>52</v>
      </c>
      <c r="AW118" s="14"/>
      <c r="AX118" s="26">
        <v>0</v>
      </c>
      <c r="AY118" s="21">
        <v>0</v>
      </c>
      <c r="AZ118" s="14">
        <f t="shared" si="13"/>
        <v>2396</v>
      </c>
    </row>
    <row r="119" spans="1:52" x14ac:dyDescent="0.25">
      <c r="A119" t="s">
        <v>166</v>
      </c>
      <c r="B119" s="21">
        <v>0</v>
      </c>
      <c r="C119" s="21">
        <v>0</v>
      </c>
      <c r="D119">
        <v>0</v>
      </c>
      <c r="E119" s="14">
        <v>0</v>
      </c>
      <c r="F119" s="21">
        <v>0</v>
      </c>
      <c r="G119" s="22">
        <v>0</v>
      </c>
      <c r="H119" s="21">
        <v>0</v>
      </c>
      <c r="I119" s="22">
        <v>0</v>
      </c>
      <c r="J119">
        <v>1</v>
      </c>
      <c r="K119" s="14">
        <v>8620</v>
      </c>
      <c r="M119" s="14"/>
      <c r="O119" s="14"/>
      <c r="Q119" s="14"/>
      <c r="S119" s="14"/>
      <c r="U119" s="14"/>
      <c r="W119" s="14"/>
      <c r="Y119" s="14"/>
      <c r="Z119">
        <v>2</v>
      </c>
      <c r="AA119" s="15">
        <v>12004</v>
      </c>
      <c r="AC119" s="14"/>
      <c r="AE119" s="1">
        <f t="shared" si="8"/>
        <v>0</v>
      </c>
      <c r="AG119" s="1">
        <f t="shared" si="9"/>
        <v>0</v>
      </c>
      <c r="AH119" s="16"/>
      <c r="AI119" s="1">
        <f t="shared" si="10"/>
        <v>0</v>
      </c>
      <c r="AJ119">
        <v>1</v>
      </c>
      <c r="AK119" s="14">
        <v>123314.36</v>
      </c>
      <c r="AM119" s="14"/>
      <c r="AO119" s="14"/>
      <c r="AQ119" s="14">
        <f t="shared" si="11"/>
        <v>0</v>
      </c>
      <c r="AS119" s="14">
        <f t="shared" si="14"/>
        <v>0</v>
      </c>
      <c r="AU119" s="14">
        <f t="shared" si="12"/>
        <v>0</v>
      </c>
      <c r="AV119" s="31" t="s">
        <v>52</v>
      </c>
      <c r="AW119" s="14"/>
      <c r="AX119" s="26">
        <v>0</v>
      </c>
      <c r="AY119" s="21">
        <v>0</v>
      </c>
      <c r="AZ119" s="14">
        <f t="shared" si="13"/>
        <v>143938.35999999999</v>
      </c>
    </row>
    <row r="120" spans="1:52" x14ac:dyDescent="0.25">
      <c r="A120" t="s">
        <v>170</v>
      </c>
      <c r="B120" s="21">
        <v>0</v>
      </c>
      <c r="C120" s="21">
        <v>0</v>
      </c>
      <c r="D120">
        <v>0</v>
      </c>
      <c r="E120" s="14">
        <v>0</v>
      </c>
      <c r="F120" s="21">
        <v>0</v>
      </c>
      <c r="G120" s="22">
        <v>0</v>
      </c>
      <c r="H120" s="21">
        <v>0</v>
      </c>
      <c r="I120" s="22">
        <v>0</v>
      </c>
      <c r="J120">
        <v>2</v>
      </c>
      <c r="K120" s="14">
        <v>22200</v>
      </c>
      <c r="M120" s="14"/>
      <c r="O120" s="14"/>
      <c r="Q120" s="14"/>
      <c r="R120">
        <v>2</v>
      </c>
      <c r="S120" s="14">
        <v>10303</v>
      </c>
      <c r="U120" s="14"/>
      <c r="V120">
        <v>4</v>
      </c>
      <c r="W120" s="14">
        <v>18100</v>
      </c>
      <c r="Y120" s="14"/>
      <c r="Z120">
        <v>3</v>
      </c>
      <c r="AA120" s="15">
        <v>18006.599999999999</v>
      </c>
      <c r="AB120">
        <v>1</v>
      </c>
      <c r="AC120" s="14"/>
      <c r="AE120" s="1">
        <f t="shared" si="8"/>
        <v>0</v>
      </c>
      <c r="AG120" s="1">
        <f t="shared" si="9"/>
        <v>0</v>
      </c>
      <c r="AH120" s="16"/>
      <c r="AI120" s="1">
        <f t="shared" si="10"/>
        <v>0</v>
      </c>
      <c r="AK120" s="14"/>
      <c r="AM120" s="14"/>
      <c r="AO120" s="14"/>
      <c r="AP120">
        <v>3</v>
      </c>
      <c r="AQ120" s="14">
        <f t="shared" si="11"/>
        <v>1080</v>
      </c>
      <c r="AR120">
        <v>2</v>
      </c>
      <c r="AS120" s="14">
        <f t="shared" si="14"/>
        <v>720</v>
      </c>
      <c r="AU120" s="14">
        <f t="shared" si="12"/>
        <v>0</v>
      </c>
      <c r="AV120" s="29" t="s">
        <v>58</v>
      </c>
      <c r="AW120" s="14"/>
      <c r="AX120" s="26">
        <v>0</v>
      </c>
      <c r="AY120" s="21">
        <v>5</v>
      </c>
      <c r="AZ120" s="14">
        <f t="shared" si="13"/>
        <v>70409.600000000006</v>
      </c>
    </row>
    <row r="121" spans="1:52" x14ac:dyDescent="0.25">
      <c r="A121" t="s">
        <v>171</v>
      </c>
      <c r="B121" s="21">
        <v>0</v>
      </c>
      <c r="C121" s="21">
        <v>0</v>
      </c>
      <c r="D121">
        <v>0</v>
      </c>
      <c r="E121" s="14">
        <v>0</v>
      </c>
      <c r="F121" s="21">
        <v>0</v>
      </c>
      <c r="G121" s="22">
        <v>0</v>
      </c>
      <c r="H121" s="21">
        <v>0</v>
      </c>
      <c r="I121" s="22">
        <v>0</v>
      </c>
      <c r="K121" s="14"/>
      <c r="M121" s="14"/>
      <c r="O121" s="14"/>
      <c r="Q121" s="14"/>
      <c r="S121" s="14"/>
      <c r="U121" s="14"/>
      <c r="W121" s="14"/>
      <c r="Y121" s="14"/>
      <c r="AA121" s="15"/>
      <c r="AC121" s="14"/>
      <c r="AE121" s="1">
        <f t="shared" si="8"/>
        <v>0</v>
      </c>
      <c r="AG121" s="1">
        <f t="shared" si="9"/>
        <v>0</v>
      </c>
      <c r="AH121" s="16"/>
      <c r="AI121" s="1">
        <f t="shared" si="10"/>
        <v>0</v>
      </c>
      <c r="AK121" s="14"/>
      <c r="AM121" s="14"/>
      <c r="AO121" s="14"/>
      <c r="AP121">
        <v>1</v>
      </c>
      <c r="AQ121" s="14">
        <f t="shared" si="11"/>
        <v>360</v>
      </c>
      <c r="AR121">
        <v>1</v>
      </c>
      <c r="AS121" s="14">
        <f t="shared" si="14"/>
        <v>360</v>
      </c>
      <c r="AT121">
        <v>1</v>
      </c>
      <c r="AU121" s="14">
        <f t="shared" si="12"/>
        <v>360</v>
      </c>
      <c r="AV121" s="31" t="s">
        <v>52</v>
      </c>
      <c r="AW121" s="14"/>
      <c r="AX121" s="26">
        <v>2</v>
      </c>
      <c r="AY121" s="21">
        <v>0</v>
      </c>
      <c r="AZ121" s="14">
        <f t="shared" si="13"/>
        <v>1080</v>
      </c>
    </row>
    <row r="122" spans="1:52" x14ac:dyDescent="0.25">
      <c r="A122" t="s">
        <v>172</v>
      </c>
      <c r="B122" s="21">
        <v>0</v>
      </c>
      <c r="C122" s="21">
        <v>0</v>
      </c>
      <c r="D122">
        <v>0</v>
      </c>
      <c r="E122" s="14">
        <v>0</v>
      </c>
      <c r="F122" s="21">
        <v>0</v>
      </c>
      <c r="G122" s="22">
        <v>0</v>
      </c>
      <c r="H122" s="21">
        <v>0</v>
      </c>
      <c r="I122" s="22">
        <v>0</v>
      </c>
      <c r="K122" s="14"/>
      <c r="M122" s="14"/>
      <c r="O122" s="14"/>
      <c r="Q122" s="14"/>
      <c r="S122" s="14"/>
      <c r="U122" s="14"/>
      <c r="W122" s="14"/>
      <c r="Y122" s="14"/>
      <c r="AA122" s="15"/>
      <c r="AC122" s="14"/>
      <c r="AD122">
        <v>3</v>
      </c>
      <c r="AE122" s="1">
        <f t="shared" si="8"/>
        <v>39136.880434782608</v>
      </c>
      <c r="AG122" s="1">
        <f t="shared" si="9"/>
        <v>0</v>
      </c>
      <c r="AH122" s="16"/>
      <c r="AI122" s="1">
        <f t="shared" si="10"/>
        <v>0</v>
      </c>
      <c r="AK122" s="14"/>
      <c r="AM122" s="14"/>
      <c r="AO122" s="14"/>
      <c r="AQ122" s="14">
        <f t="shared" si="11"/>
        <v>0</v>
      </c>
      <c r="AS122" s="14">
        <f t="shared" si="14"/>
        <v>0</v>
      </c>
      <c r="AU122" s="14">
        <f t="shared" si="12"/>
        <v>0</v>
      </c>
      <c r="AV122" s="29" t="s">
        <v>52</v>
      </c>
      <c r="AW122" s="14"/>
      <c r="AX122" s="26">
        <v>1</v>
      </c>
      <c r="AY122" s="21">
        <v>0</v>
      </c>
      <c r="AZ122" s="14">
        <f t="shared" si="13"/>
        <v>39136.880434782608</v>
      </c>
    </row>
    <row r="123" spans="1:52" x14ac:dyDescent="0.25">
      <c r="A123" t="s">
        <v>173</v>
      </c>
      <c r="B123" s="21">
        <v>0</v>
      </c>
      <c r="C123" s="21">
        <v>0</v>
      </c>
      <c r="D123">
        <v>0</v>
      </c>
      <c r="E123" s="14">
        <v>0</v>
      </c>
      <c r="F123" s="21">
        <v>10</v>
      </c>
      <c r="G123" s="22">
        <v>5588</v>
      </c>
      <c r="H123" s="21">
        <v>2</v>
      </c>
      <c r="I123" s="22">
        <v>848.8</v>
      </c>
      <c r="K123" s="14"/>
      <c r="M123" s="14"/>
      <c r="O123" s="14"/>
      <c r="Q123" s="14"/>
      <c r="S123" s="14"/>
      <c r="U123" s="14"/>
      <c r="V123">
        <v>1</v>
      </c>
      <c r="W123" s="14">
        <v>4600</v>
      </c>
      <c r="Y123" s="14"/>
      <c r="Z123">
        <v>1</v>
      </c>
      <c r="AA123" s="15">
        <v>6002.2</v>
      </c>
      <c r="AC123" s="14"/>
      <c r="AE123" s="1">
        <f t="shared" si="8"/>
        <v>0</v>
      </c>
      <c r="AG123" s="1">
        <f t="shared" si="9"/>
        <v>0</v>
      </c>
      <c r="AH123" s="16"/>
      <c r="AI123" s="1">
        <f t="shared" si="10"/>
        <v>0</v>
      </c>
      <c r="AK123" s="14"/>
      <c r="AM123" s="14"/>
      <c r="AO123" s="14"/>
      <c r="AQ123" s="14">
        <f t="shared" si="11"/>
        <v>0</v>
      </c>
      <c r="AS123" s="14">
        <f t="shared" si="14"/>
        <v>0</v>
      </c>
      <c r="AU123" s="14">
        <f t="shared" si="12"/>
        <v>0</v>
      </c>
      <c r="AV123" s="29" t="s">
        <v>52</v>
      </c>
      <c r="AW123" s="14"/>
      <c r="AX123" s="26">
        <v>3</v>
      </c>
      <c r="AY123" s="21">
        <v>0</v>
      </c>
      <c r="AZ123" s="14">
        <f t="shared" si="13"/>
        <v>17039</v>
      </c>
    </row>
    <row r="124" spans="1:52" x14ac:dyDescent="0.25">
      <c r="A124" t="s">
        <v>174</v>
      </c>
      <c r="B124" s="21">
        <v>1</v>
      </c>
      <c r="C124" s="21">
        <v>20.59</v>
      </c>
      <c r="D124">
        <v>0</v>
      </c>
      <c r="E124" s="14">
        <v>0</v>
      </c>
      <c r="F124" s="21">
        <v>0</v>
      </c>
      <c r="G124" s="22">
        <v>0</v>
      </c>
      <c r="H124" s="21">
        <v>0</v>
      </c>
      <c r="I124" s="22">
        <v>0</v>
      </c>
      <c r="K124" s="14"/>
      <c r="M124" s="14"/>
      <c r="O124" s="14"/>
      <c r="Q124" s="14"/>
      <c r="S124" s="14"/>
      <c r="U124" s="14"/>
      <c r="W124" s="14"/>
      <c r="Y124" s="14"/>
      <c r="AA124" s="15"/>
      <c r="AC124" s="14"/>
      <c r="AE124" s="1">
        <f t="shared" si="8"/>
        <v>0</v>
      </c>
      <c r="AG124" s="1">
        <f t="shared" si="9"/>
        <v>0</v>
      </c>
      <c r="AH124" s="16"/>
      <c r="AI124" s="1">
        <f t="shared" si="10"/>
        <v>0</v>
      </c>
      <c r="AK124" s="14"/>
      <c r="AM124" s="14"/>
      <c r="AO124" s="14"/>
      <c r="AQ124" s="14">
        <f t="shared" si="11"/>
        <v>0</v>
      </c>
      <c r="AS124" s="14">
        <f t="shared" si="14"/>
        <v>0</v>
      </c>
      <c r="AU124" s="14">
        <f t="shared" si="12"/>
        <v>0</v>
      </c>
      <c r="AV124" s="29" t="s">
        <v>52</v>
      </c>
      <c r="AW124" s="14"/>
      <c r="AX124" s="26">
        <v>0</v>
      </c>
      <c r="AY124" s="21">
        <v>0</v>
      </c>
      <c r="AZ124" s="14">
        <f t="shared" si="13"/>
        <v>20.59</v>
      </c>
    </row>
    <row r="125" spans="1:52" x14ac:dyDescent="0.25">
      <c r="A125" t="s">
        <v>175</v>
      </c>
      <c r="B125" s="21">
        <v>0</v>
      </c>
      <c r="C125" s="21">
        <v>0</v>
      </c>
      <c r="D125">
        <v>0</v>
      </c>
      <c r="E125" s="14">
        <v>0</v>
      </c>
      <c r="F125" s="21">
        <v>0</v>
      </c>
      <c r="G125" s="22">
        <v>0</v>
      </c>
      <c r="H125" s="21">
        <v>0</v>
      </c>
      <c r="I125" s="22">
        <v>0</v>
      </c>
      <c r="K125" s="14"/>
      <c r="M125" s="14"/>
      <c r="O125" s="14"/>
      <c r="Q125" s="14"/>
      <c r="S125" s="14"/>
      <c r="U125" s="14"/>
      <c r="W125" s="14"/>
      <c r="Y125" s="14"/>
      <c r="AA125" s="15"/>
      <c r="AC125" s="14"/>
      <c r="AE125" s="1">
        <f t="shared" si="8"/>
        <v>0</v>
      </c>
      <c r="AG125" s="1">
        <f t="shared" si="9"/>
        <v>0</v>
      </c>
      <c r="AH125" s="16"/>
      <c r="AI125" s="1">
        <f t="shared" si="10"/>
        <v>0</v>
      </c>
      <c r="AK125" s="14"/>
      <c r="AM125" s="14"/>
      <c r="AO125" s="14"/>
      <c r="AQ125" s="14">
        <f t="shared" si="11"/>
        <v>0</v>
      </c>
      <c r="AS125" s="14">
        <f t="shared" si="14"/>
        <v>0</v>
      </c>
      <c r="AU125" s="14">
        <f t="shared" si="12"/>
        <v>0</v>
      </c>
      <c r="AV125" s="29" t="s">
        <v>52</v>
      </c>
      <c r="AW125" s="14"/>
      <c r="AX125" s="26">
        <v>0</v>
      </c>
      <c r="AY125" s="21">
        <v>0</v>
      </c>
      <c r="AZ125" s="14">
        <f t="shared" si="13"/>
        <v>0</v>
      </c>
    </row>
    <row r="126" spans="1:52" x14ac:dyDescent="0.25">
      <c r="A126" t="s">
        <v>176</v>
      </c>
      <c r="B126" s="21">
        <v>0</v>
      </c>
      <c r="C126" s="21">
        <v>0</v>
      </c>
      <c r="D126">
        <v>0</v>
      </c>
      <c r="E126" s="14">
        <v>0</v>
      </c>
      <c r="F126" s="21">
        <v>2</v>
      </c>
      <c r="G126" s="22">
        <v>1276</v>
      </c>
      <c r="H126" s="21">
        <v>1</v>
      </c>
      <c r="I126" s="22">
        <v>723.32</v>
      </c>
      <c r="K126" s="14"/>
      <c r="M126" s="14"/>
      <c r="O126" s="14"/>
      <c r="Q126" s="14"/>
      <c r="S126" s="14"/>
      <c r="U126" s="14"/>
      <c r="W126" s="14"/>
      <c r="Y126" s="14"/>
      <c r="AA126" s="15"/>
      <c r="AC126" s="14"/>
      <c r="AE126" s="1">
        <f t="shared" si="8"/>
        <v>0</v>
      </c>
      <c r="AG126" s="1">
        <f t="shared" si="9"/>
        <v>0</v>
      </c>
      <c r="AH126" s="16"/>
      <c r="AI126" s="1">
        <f t="shared" si="10"/>
        <v>0</v>
      </c>
      <c r="AK126" s="14"/>
      <c r="AM126" s="14"/>
      <c r="AO126" s="14"/>
      <c r="AQ126" s="14">
        <f t="shared" si="11"/>
        <v>0</v>
      </c>
      <c r="AS126" s="14">
        <f t="shared" si="14"/>
        <v>0</v>
      </c>
      <c r="AU126" s="14">
        <f t="shared" si="12"/>
        <v>0</v>
      </c>
      <c r="AV126" s="29" t="s">
        <v>52</v>
      </c>
      <c r="AW126" s="14"/>
      <c r="AX126" s="26">
        <v>0</v>
      </c>
      <c r="AY126" s="21">
        <v>0</v>
      </c>
      <c r="AZ126" s="14">
        <f t="shared" si="13"/>
        <v>1999.3200000000002</v>
      </c>
    </row>
    <row r="127" spans="1:52" x14ac:dyDescent="0.25">
      <c r="A127" t="s">
        <v>177</v>
      </c>
      <c r="B127" s="21">
        <v>0</v>
      </c>
      <c r="C127" s="21">
        <v>0</v>
      </c>
      <c r="D127">
        <v>0</v>
      </c>
      <c r="E127" s="14">
        <v>0</v>
      </c>
      <c r="F127" s="21">
        <v>0</v>
      </c>
      <c r="G127" s="22">
        <v>0</v>
      </c>
      <c r="H127" s="21">
        <v>0</v>
      </c>
      <c r="I127" s="22">
        <v>0</v>
      </c>
      <c r="K127" s="14"/>
      <c r="M127" s="14"/>
      <c r="O127" s="14"/>
      <c r="Q127" s="14"/>
      <c r="S127" s="14"/>
      <c r="U127" s="14"/>
      <c r="W127" s="14"/>
      <c r="Y127" s="14"/>
      <c r="AA127" s="15"/>
      <c r="AC127" s="14"/>
      <c r="AE127" s="1">
        <f t="shared" si="8"/>
        <v>0</v>
      </c>
      <c r="AG127" s="1">
        <f t="shared" si="9"/>
        <v>0</v>
      </c>
      <c r="AH127" s="16"/>
      <c r="AI127" s="1">
        <f t="shared" si="10"/>
        <v>0</v>
      </c>
      <c r="AK127" s="14"/>
      <c r="AM127" s="14"/>
      <c r="AO127" s="14"/>
      <c r="AP127">
        <v>1</v>
      </c>
      <c r="AQ127" s="14">
        <f t="shared" si="11"/>
        <v>360</v>
      </c>
      <c r="AR127">
        <v>1</v>
      </c>
      <c r="AS127" s="14">
        <f t="shared" si="14"/>
        <v>360</v>
      </c>
      <c r="AT127">
        <v>1</v>
      </c>
      <c r="AU127" s="14">
        <f t="shared" si="12"/>
        <v>360</v>
      </c>
      <c r="AV127" s="29" t="s">
        <v>52</v>
      </c>
      <c r="AW127" s="14"/>
      <c r="AX127" s="26">
        <v>0</v>
      </c>
      <c r="AY127" s="21">
        <v>0</v>
      </c>
      <c r="AZ127" s="14">
        <f t="shared" si="13"/>
        <v>1080</v>
      </c>
    </row>
    <row r="128" spans="1:52" x14ac:dyDescent="0.25">
      <c r="A128" t="s">
        <v>178</v>
      </c>
      <c r="B128" s="21">
        <v>0</v>
      </c>
      <c r="C128" s="21">
        <v>0</v>
      </c>
      <c r="D128">
        <v>0</v>
      </c>
      <c r="E128" s="14">
        <v>0</v>
      </c>
      <c r="F128" s="21">
        <v>2</v>
      </c>
      <c r="G128" s="22">
        <v>704</v>
      </c>
      <c r="H128" s="21">
        <v>0</v>
      </c>
      <c r="I128" s="22">
        <v>0</v>
      </c>
      <c r="K128" s="14"/>
      <c r="M128" s="14"/>
      <c r="O128" s="14"/>
      <c r="Q128" s="14"/>
      <c r="S128" s="14"/>
      <c r="U128" s="14"/>
      <c r="W128" s="14"/>
      <c r="Y128" s="14"/>
      <c r="AA128" s="15"/>
      <c r="AC128" s="14"/>
      <c r="AE128" s="1">
        <f t="shared" si="8"/>
        <v>0</v>
      </c>
      <c r="AG128" s="1">
        <f t="shared" si="9"/>
        <v>0</v>
      </c>
      <c r="AH128" s="16"/>
      <c r="AI128" s="1">
        <f t="shared" si="10"/>
        <v>0</v>
      </c>
      <c r="AK128" s="14"/>
      <c r="AM128" s="14"/>
      <c r="AO128" s="14"/>
      <c r="AQ128" s="14">
        <f t="shared" si="11"/>
        <v>0</v>
      </c>
      <c r="AS128" s="14">
        <f t="shared" si="14"/>
        <v>0</v>
      </c>
      <c r="AU128" s="14">
        <f t="shared" si="12"/>
        <v>0</v>
      </c>
      <c r="AV128" s="29" t="s">
        <v>52</v>
      </c>
      <c r="AW128" s="14"/>
      <c r="AX128" s="26">
        <v>0</v>
      </c>
      <c r="AY128" s="21">
        <v>0</v>
      </c>
      <c r="AZ128" s="14">
        <f t="shared" si="13"/>
        <v>704</v>
      </c>
    </row>
    <row r="129" spans="1:52" x14ac:dyDescent="0.25">
      <c r="A129" t="s">
        <v>179</v>
      </c>
      <c r="B129" s="21">
        <v>0</v>
      </c>
      <c r="C129" s="21">
        <v>0</v>
      </c>
      <c r="D129">
        <v>0</v>
      </c>
      <c r="E129" s="14">
        <v>0</v>
      </c>
      <c r="F129" s="21">
        <v>0</v>
      </c>
      <c r="G129" s="22">
        <v>0</v>
      </c>
      <c r="H129" s="21">
        <v>0</v>
      </c>
      <c r="I129" s="22">
        <v>0</v>
      </c>
      <c r="K129" s="14"/>
      <c r="M129" s="14"/>
      <c r="O129" s="14"/>
      <c r="Q129" s="14"/>
      <c r="S129" s="14"/>
      <c r="U129" s="14"/>
      <c r="W129" s="14"/>
      <c r="Y129" s="14"/>
      <c r="AA129" s="15"/>
      <c r="AC129" s="14"/>
      <c r="AE129" s="1">
        <f t="shared" si="8"/>
        <v>0</v>
      </c>
      <c r="AG129" s="1">
        <f t="shared" si="9"/>
        <v>0</v>
      </c>
      <c r="AH129" s="16"/>
      <c r="AI129" s="1">
        <f t="shared" si="10"/>
        <v>0</v>
      </c>
      <c r="AK129" s="14"/>
      <c r="AM129" s="14"/>
      <c r="AO129" s="14"/>
      <c r="AQ129" s="14">
        <f t="shared" si="11"/>
        <v>0</v>
      </c>
      <c r="AS129" s="14">
        <f t="shared" si="14"/>
        <v>0</v>
      </c>
      <c r="AU129" s="14">
        <f t="shared" si="12"/>
        <v>0</v>
      </c>
      <c r="AV129" s="29" t="s">
        <v>52</v>
      </c>
      <c r="AW129" s="14"/>
      <c r="AX129" s="26">
        <v>0</v>
      </c>
      <c r="AY129" s="21">
        <v>0</v>
      </c>
      <c r="AZ129" s="14">
        <f t="shared" si="13"/>
        <v>0</v>
      </c>
    </row>
    <row r="130" spans="1:52" x14ac:dyDescent="0.25">
      <c r="A130" t="s">
        <v>180</v>
      </c>
      <c r="B130" s="21">
        <v>0</v>
      </c>
      <c r="C130" s="21">
        <v>0</v>
      </c>
      <c r="D130">
        <v>0</v>
      </c>
      <c r="E130" s="14">
        <v>0</v>
      </c>
      <c r="F130" s="21">
        <v>3</v>
      </c>
      <c r="G130" s="22">
        <v>1276</v>
      </c>
      <c r="H130" s="21">
        <v>0</v>
      </c>
      <c r="I130" s="22">
        <v>0</v>
      </c>
      <c r="K130" s="14"/>
      <c r="M130" s="14"/>
      <c r="O130" s="14"/>
      <c r="Q130" s="14"/>
      <c r="S130" s="14"/>
      <c r="U130" s="14"/>
      <c r="W130" s="14"/>
      <c r="Y130" s="14"/>
      <c r="AA130" s="15"/>
      <c r="AC130" s="14"/>
      <c r="AE130" s="1">
        <f t="shared" si="8"/>
        <v>0</v>
      </c>
      <c r="AG130" s="1">
        <f t="shared" si="9"/>
        <v>0</v>
      </c>
      <c r="AH130" s="16">
        <v>2</v>
      </c>
      <c r="AI130" s="1">
        <f t="shared" si="10"/>
        <v>4302.1566820276494</v>
      </c>
      <c r="AK130" s="14"/>
      <c r="AO130" s="14"/>
      <c r="AP130">
        <v>1</v>
      </c>
      <c r="AQ130" s="14">
        <f t="shared" si="11"/>
        <v>360</v>
      </c>
      <c r="AS130" s="14">
        <f t="shared" si="14"/>
        <v>0</v>
      </c>
      <c r="AU130" s="14">
        <f t="shared" si="12"/>
        <v>0</v>
      </c>
      <c r="AV130" s="29" t="s">
        <v>52</v>
      </c>
      <c r="AW130" s="14"/>
      <c r="AX130" s="26">
        <v>1</v>
      </c>
      <c r="AY130" s="21">
        <v>0</v>
      </c>
      <c r="AZ130" s="14">
        <f t="shared" si="13"/>
        <v>5938.1566820276494</v>
      </c>
    </row>
    <row r="131" spans="1:52" x14ac:dyDescent="0.25">
      <c r="A131" t="s">
        <v>181</v>
      </c>
      <c r="B131" s="21">
        <v>0</v>
      </c>
      <c r="C131" s="21">
        <v>0</v>
      </c>
      <c r="D131">
        <v>0</v>
      </c>
      <c r="E131" s="14">
        <v>0</v>
      </c>
      <c r="F131" s="21">
        <v>3</v>
      </c>
      <c r="G131" s="22">
        <v>1584</v>
      </c>
      <c r="H131" s="21">
        <v>0</v>
      </c>
      <c r="I131" s="22">
        <v>0</v>
      </c>
      <c r="K131" s="14"/>
      <c r="M131" s="14"/>
      <c r="O131" s="14"/>
      <c r="Q131" s="14"/>
      <c r="S131" s="14"/>
      <c r="U131" s="14"/>
      <c r="W131" s="14"/>
      <c r="Y131" s="14"/>
      <c r="AA131" s="15"/>
      <c r="AC131" s="14"/>
      <c r="AE131" s="1">
        <f t="shared" si="8"/>
        <v>0</v>
      </c>
      <c r="AG131" s="1">
        <f t="shared" si="9"/>
        <v>0</v>
      </c>
      <c r="AH131" s="16">
        <v>1</v>
      </c>
      <c r="AI131" s="1">
        <f t="shared" si="10"/>
        <v>2151.0783410138247</v>
      </c>
      <c r="AM131" s="14"/>
      <c r="AO131" s="14"/>
      <c r="AQ131" s="14">
        <f t="shared" si="11"/>
        <v>0</v>
      </c>
      <c r="AS131" s="14">
        <f t="shared" si="14"/>
        <v>0</v>
      </c>
      <c r="AU131" s="14">
        <f t="shared" si="12"/>
        <v>0</v>
      </c>
      <c r="AV131" s="29" t="s">
        <v>52</v>
      </c>
      <c r="AW131" s="14"/>
      <c r="AX131" s="26">
        <v>1</v>
      </c>
      <c r="AY131" s="21">
        <v>0</v>
      </c>
      <c r="AZ131" s="14">
        <f t="shared" si="13"/>
        <v>3735.0783410138247</v>
      </c>
    </row>
    <row r="132" spans="1:52" x14ac:dyDescent="0.25">
      <c r="A132" t="s">
        <v>182</v>
      </c>
      <c r="B132" s="21">
        <v>21</v>
      </c>
      <c r="C132" s="21">
        <v>6299.56</v>
      </c>
      <c r="D132">
        <v>2</v>
      </c>
      <c r="E132" s="14">
        <v>497.34</v>
      </c>
      <c r="F132" s="21">
        <v>328</v>
      </c>
      <c r="G132" s="22">
        <v>150239</v>
      </c>
      <c r="H132" s="21">
        <v>32</v>
      </c>
      <c r="I132" s="22">
        <v>15266.99</v>
      </c>
      <c r="J132">
        <v>4</v>
      </c>
      <c r="K132" s="14">
        <v>40884</v>
      </c>
      <c r="L132">
        <v>1</v>
      </c>
      <c r="M132" s="14">
        <v>235235</v>
      </c>
      <c r="N132">
        <v>3</v>
      </c>
      <c r="O132" s="14">
        <v>14905</v>
      </c>
      <c r="P132">
        <v>2</v>
      </c>
      <c r="Q132" s="14">
        <v>15368.01</v>
      </c>
      <c r="R132">
        <v>10</v>
      </c>
      <c r="S132" s="14">
        <v>74433.02</v>
      </c>
      <c r="U132" s="14"/>
      <c r="V132">
        <v>6</v>
      </c>
      <c r="W132" s="14">
        <v>27300</v>
      </c>
      <c r="X132">
        <v>4</v>
      </c>
      <c r="Y132" s="14">
        <v>1400</v>
      </c>
      <c r="Z132">
        <v>17</v>
      </c>
      <c r="AA132" s="15">
        <v>102037.4</v>
      </c>
      <c r="AB132">
        <v>4</v>
      </c>
      <c r="AC132" s="14"/>
      <c r="AD132">
        <v>24</v>
      </c>
      <c r="AE132" s="1">
        <f t="shared" si="8"/>
        <v>313095.04347826086</v>
      </c>
      <c r="AF132">
        <v>6</v>
      </c>
      <c r="AG132" s="1">
        <f t="shared" si="9"/>
        <v>133126.58015267176</v>
      </c>
      <c r="AH132" s="16">
        <v>17</v>
      </c>
      <c r="AI132" s="1">
        <f t="shared" si="10"/>
        <v>36568.33179723502</v>
      </c>
      <c r="AJ132">
        <v>7</v>
      </c>
      <c r="AK132" s="14"/>
      <c r="AL132">
        <v>3</v>
      </c>
      <c r="AM132" s="14"/>
      <c r="AN132">
        <v>10</v>
      </c>
      <c r="AO132" s="14"/>
      <c r="AP132">
        <v>11</v>
      </c>
      <c r="AQ132" s="14">
        <f t="shared" si="11"/>
        <v>3960</v>
      </c>
      <c r="AR132">
        <v>2</v>
      </c>
      <c r="AS132" s="14">
        <f t="shared" si="14"/>
        <v>720</v>
      </c>
      <c r="AT132">
        <v>4</v>
      </c>
      <c r="AU132" s="14">
        <f t="shared" si="12"/>
        <v>1440</v>
      </c>
      <c r="AV132" s="29" t="s">
        <v>183</v>
      </c>
      <c r="AW132" s="14"/>
      <c r="AX132" s="26">
        <v>127</v>
      </c>
      <c r="AY132" s="21">
        <v>0</v>
      </c>
      <c r="AZ132" s="14">
        <f t="shared" si="13"/>
        <v>1172775.2754281678</v>
      </c>
    </row>
    <row r="133" spans="1:52" x14ac:dyDescent="0.25">
      <c r="A133" t="s">
        <v>184</v>
      </c>
      <c r="B133" s="21">
        <v>0</v>
      </c>
      <c r="C133" s="21">
        <v>0</v>
      </c>
      <c r="D133">
        <v>0</v>
      </c>
      <c r="E133" s="14">
        <v>0</v>
      </c>
      <c r="F133" s="21">
        <v>0</v>
      </c>
      <c r="G133" s="22">
        <v>0</v>
      </c>
      <c r="H133" s="21">
        <v>0</v>
      </c>
      <c r="I133" s="22">
        <v>0</v>
      </c>
      <c r="K133" s="14"/>
      <c r="M133" s="14"/>
      <c r="O133" s="14"/>
      <c r="Q133" s="14"/>
      <c r="S133" s="14"/>
      <c r="U133" s="14"/>
      <c r="W133" s="14"/>
      <c r="Y133" s="14"/>
      <c r="AA133" s="15"/>
      <c r="AB133">
        <v>2</v>
      </c>
      <c r="AC133" s="14"/>
      <c r="AE133" s="1">
        <f t="shared" si="8"/>
        <v>0</v>
      </c>
      <c r="AG133" s="1">
        <f t="shared" si="9"/>
        <v>0</v>
      </c>
      <c r="AH133" s="16"/>
      <c r="AI133" s="1">
        <f t="shared" si="10"/>
        <v>0</v>
      </c>
      <c r="AK133" s="14"/>
      <c r="AM133" s="14"/>
      <c r="AO133" s="14"/>
      <c r="AP133">
        <v>1</v>
      </c>
      <c r="AQ133" s="14">
        <f t="shared" si="11"/>
        <v>360</v>
      </c>
      <c r="AS133" s="14">
        <f t="shared" si="14"/>
        <v>0</v>
      </c>
      <c r="AU133" s="14">
        <f t="shared" si="12"/>
        <v>0</v>
      </c>
      <c r="AV133" s="29" t="s">
        <v>52</v>
      </c>
      <c r="AW133" s="14"/>
      <c r="AX133" s="26">
        <v>0</v>
      </c>
      <c r="AY133" s="21">
        <v>0</v>
      </c>
      <c r="AZ133" s="14">
        <f t="shared" si="13"/>
        <v>360</v>
      </c>
    </row>
    <row r="134" spans="1:52" x14ac:dyDescent="0.25">
      <c r="A134" t="s">
        <v>185</v>
      </c>
      <c r="B134" s="21">
        <v>0</v>
      </c>
      <c r="C134" s="21">
        <v>0</v>
      </c>
      <c r="D134">
        <v>0</v>
      </c>
      <c r="E134" s="14">
        <v>0</v>
      </c>
      <c r="F134" s="21">
        <v>0</v>
      </c>
      <c r="G134" s="22">
        <v>0</v>
      </c>
      <c r="H134" s="21">
        <v>0</v>
      </c>
      <c r="I134" s="22">
        <v>0</v>
      </c>
      <c r="K134" s="14"/>
      <c r="M134" s="14"/>
      <c r="O134" s="14"/>
      <c r="Q134" s="14"/>
      <c r="S134" s="14"/>
      <c r="U134" s="14"/>
      <c r="W134" s="14"/>
      <c r="Y134" s="14"/>
      <c r="AA134" s="15"/>
      <c r="AC134" s="14"/>
      <c r="AE134" s="1">
        <f t="shared" si="8"/>
        <v>0</v>
      </c>
      <c r="AG134" s="1">
        <f t="shared" si="9"/>
        <v>0</v>
      </c>
      <c r="AH134" s="16"/>
      <c r="AI134" s="1">
        <f t="shared" si="10"/>
        <v>0</v>
      </c>
      <c r="AK134" s="14"/>
      <c r="AM134" s="14"/>
      <c r="AO134" s="14"/>
      <c r="AP134">
        <v>1</v>
      </c>
      <c r="AQ134" s="14">
        <f t="shared" si="11"/>
        <v>360</v>
      </c>
      <c r="AS134" s="14">
        <f t="shared" si="14"/>
        <v>0</v>
      </c>
      <c r="AU134" s="14">
        <f t="shared" si="12"/>
        <v>0</v>
      </c>
      <c r="AV134" s="29" t="s">
        <v>52</v>
      </c>
      <c r="AW134" s="14"/>
      <c r="AX134" s="26">
        <v>0</v>
      </c>
      <c r="AY134" s="21">
        <v>0</v>
      </c>
      <c r="AZ134" s="14">
        <f t="shared" si="13"/>
        <v>360</v>
      </c>
    </row>
    <row r="135" spans="1:52" x14ac:dyDescent="0.25">
      <c r="A135" t="s">
        <v>186</v>
      </c>
      <c r="B135" s="21">
        <v>0</v>
      </c>
      <c r="C135" s="21">
        <v>0</v>
      </c>
      <c r="D135">
        <v>0</v>
      </c>
      <c r="E135" s="14">
        <v>0</v>
      </c>
      <c r="F135" s="21">
        <v>0</v>
      </c>
      <c r="G135" s="22">
        <v>0</v>
      </c>
      <c r="H135" s="21">
        <v>0</v>
      </c>
      <c r="I135" s="22">
        <v>0</v>
      </c>
      <c r="K135" s="14"/>
      <c r="M135" s="14"/>
      <c r="O135" s="14"/>
      <c r="Q135" s="14"/>
      <c r="S135" s="14"/>
      <c r="U135" s="14"/>
      <c r="W135" s="14"/>
      <c r="Y135" s="14"/>
      <c r="AA135" s="15"/>
      <c r="AC135" s="14"/>
      <c r="AE135" s="1">
        <f t="shared" si="8"/>
        <v>0</v>
      </c>
      <c r="AG135" s="1">
        <f t="shared" si="9"/>
        <v>0</v>
      </c>
      <c r="AH135" s="16"/>
      <c r="AI135" s="1">
        <f t="shared" si="10"/>
        <v>0</v>
      </c>
      <c r="AK135" s="14"/>
      <c r="AM135" s="14"/>
      <c r="AO135" s="14"/>
      <c r="AQ135" s="14">
        <f t="shared" si="11"/>
        <v>0</v>
      </c>
      <c r="AS135" s="14">
        <f t="shared" si="14"/>
        <v>0</v>
      </c>
      <c r="AU135" s="14">
        <f t="shared" si="12"/>
        <v>0</v>
      </c>
      <c r="AV135" s="29" t="s">
        <v>52</v>
      </c>
      <c r="AW135" s="14"/>
      <c r="AX135" s="26">
        <v>0</v>
      </c>
      <c r="AY135" s="21">
        <v>0</v>
      </c>
      <c r="AZ135" s="14">
        <f t="shared" si="13"/>
        <v>0</v>
      </c>
    </row>
    <row r="136" spans="1:52" x14ac:dyDescent="0.25">
      <c r="A136" t="s">
        <v>187</v>
      </c>
      <c r="B136" s="21">
        <v>0</v>
      </c>
      <c r="C136" s="21">
        <v>0</v>
      </c>
      <c r="D136">
        <v>0</v>
      </c>
      <c r="E136" s="14">
        <v>0</v>
      </c>
      <c r="F136" s="21">
        <v>0</v>
      </c>
      <c r="G136" s="22">
        <v>0</v>
      </c>
      <c r="H136" s="21">
        <v>0</v>
      </c>
      <c r="I136" s="22">
        <v>0</v>
      </c>
      <c r="K136" s="14"/>
      <c r="M136" s="14"/>
      <c r="O136" s="14"/>
      <c r="Q136" s="14"/>
      <c r="S136" s="14"/>
      <c r="U136" s="14"/>
      <c r="W136" s="14"/>
      <c r="Y136" s="14"/>
      <c r="AA136" s="15"/>
      <c r="AC136" s="14"/>
      <c r="AE136" s="1">
        <f t="shared" si="8"/>
        <v>0</v>
      </c>
      <c r="AG136" s="1">
        <f t="shared" si="9"/>
        <v>0</v>
      </c>
      <c r="AH136" s="16"/>
      <c r="AI136" s="1">
        <f t="shared" si="10"/>
        <v>0</v>
      </c>
      <c r="AK136" s="14"/>
      <c r="AM136" s="14"/>
      <c r="AO136" s="14"/>
      <c r="AQ136" s="14">
        <f t="shared" si="11"/>
        <v>0</v>
      </c>
      <c r="AS136" s="14">
        <f t="shared" si="14"/>
        <v>0</v>
      </c>
      <c r="AU136" s="14">
        <f t="shared" si="12"/>
        <v>0</v>
      </c>
      <c r="AV136" s="31" t="s">
        <v>52</v>
      </c>
      <c r="AW136" s="14"/>
      <c r="AX136" s="26">
        <v>0</v>
      </c>
      <c r="AY136" s="21">
        <v>0</v>
      </c>
      <c r="AZ136" s="14">
        <f t="shared" si="13"/>
        <v>0</v>
      </c>
    </row>
    <row r="137" spans="1:52" x14ac:dyDescent="0.25">
      <c r="A137" t="s">
        <v>188</v>
      </c>
      <c r="B137" s="21">
        <v>10</v>
      </c>
      <c r="C137" s="21">
        <v>2887.95</v>
      </c>
      <c r="D137">
        <v>0</v>
      </c>
      <c r="E137" s="14">
        <v>0</v>
      </c>
      <c r="F137" s="21">
        <v>65</v>
      </c>
      <c r="G137" s="22">
        <v>41331</v>
      </c>
      <c r="H137" s="21">
        <v>5</v>
      </c>
      <c r="I137" s="22">
        <v>2476.0100000000002</v>
      </c>
      <c r="K137" s="14"/>
      <c r="M137" s="14"/>
      <c r="O137" s="14"/>
      <c r="Q137" s="14"/>
      <c r="R137">
        <v>2</v>
      </c>
      <c r="S137" s="14">
        <v>17218.03</v>
      </c>
      <c r="U137" s="14"/>
      <c r="V137">
        <v>2</v>
      </c>
      <c r="W137" s="14">
        <v>9084</v>
      </c>
      <c r="X137">
        <v>1</v>
      </c>
      <c r="Y137" s="14">
        <v>400</v>
      </c>
      <c r="Z137">
        <v>6</v>
      </c>
      <c r="AA137" s="15">
        <v>36013.199999999997</v>
      </c>
      <c r="AC137" s="14"/>
      <c r="AD137">
        <v>1</v>
      </c>
      <c r="AE137" s="1">
        <f t="shared" si="8"/>
        <v>13045.626811594202</v>
      </c>
      <c r="AG137" s="1">
        <f t="shared" si="9"/>
        <v>0</v>
      </c>
      <c r="AH137" s="16">
        <v>7</v>
      </c>
      <c r="AI137" s="1">
        <f t="shared" si="10"/>
        <v>15057.548387096773</v>
      </c>
      <c r="AJ137">
        <v>2</v>
      </c>
      <c r="AK137" s="14">
        <v>152182.81</v>
      </c>
      <c r="AM137" s="14"/>
      <c r="AO137" s="14"/>
      <c r="AP137">
        <v>2</v>
      </c>
      <c r="AQ137" s="14">
        <f t="shared" si="11"/>
        <v>720</v>
      </c>
      <c r="AR137">
        <v>1</v>
      </c>
      <c r="AS137" s="14">
        <f t="shared" si="14"/>
        <v>360</v>
      </c>
      <c r="AT137">
        <v>1</v>
      </c>
      <c r="AU137" s="14">
        <f t="shared" si="12"/>
        <v>360</v>
      </c>
      <c r="AV137" s="29" t="s">
        <v>50</v>
      </c>
      <c r="AW137" s="14"/>
      <c r="AX137" s="26">
        <v>13</v>
      </c>
      <c r="AY137" s="21">
        <v>0</v>
      </c>
      <c r="AZ137" s="14">
        <f t="shared" si="13"/>
        <v>291136.17519869102</v>
      </c>
    </row>
    <row r="138" spans="1:52" x14ac:dyDescent="0.25">
      <c r="A138" t="s">
        <v>189</v>
      </c>
      <c r="B138" s="21">
        <v>24</v>
      </c>
      <c r="C138" s="21">
        <v>6976.25</v>
      </c>
      <c r="D138">
        <v>2</v>
      </c>
      <c r="E138" s="14">
        <v>469.9</v>
      </c>
      <c r="F138" s="21">
        <v>297</v>
      </c>
      <c r="G138" s="22">
        <v>159509.49</v>
      </c>
      <c r="H138" s="21">
        <v>33</v>
      </c>
      <c r="I138" s="22">
        <v>15257.39</v>
      </c>
      <c r="J138">
        <v>2</v>
      </c>
      <c r="K138" s="14">
        <v>19177.240000000002</v>
      </c>
      <c r="M138" s="14"/>
      <c r="N138">
        <v>2</v>
      </c>
      <c r="O138" s="14">
        <v>8909.7099999999991</v>
      </c>
      <c r="P138">
        <v>2</v>
      </c>
      <c r="Q138" s="14">
        <v>36300</v>
      </c>
      <c r="R138">
        <v>8</v>
      </c>
      <c r="S138" s="14">
        <v>55655.8</v>
      </c>
      <c r="U138" s="14"/>
      <c r="V138">
        <v>1</v>
      </c>
      <c r="W138" s="14">
        <v>4600</v>
      </c>
      <c r="X138">
        <v>11</v>
      </c>
      <c r="Y138" s="14">
        <v>4938.4399999999996</v>
      </c>
      <c r="Z138">
        <v>4</v>
      </c>
      <c r="AA138" s="15">
        <v>24008.799999999999</v>
      </c>
      <c r="AB138">
        <v>1</v>
      </c>
      <c r="AC138" s="14"/>
      <c r="AD138">
        <v>13</v>
      </c>
      <c r="AE138" s="1">
        <f t="shared" si="8"/>
        <v>169593.14855072464</v>
      </c>
      <c r="AF138">
        <v>3</v>
      </c>
      <c r="AG138" s="1">
        <f t="shared" si="9"/>
        <v>66563.290076335878</v>
      </c>
      <c r="AH138" s="16">
        <v>19</v>
      </c>
      <c r="AI138" s="1">
        <f t="shared" si="10"/>
        <v>40870.488479262669</v>
      </c>
      <c r="AJ138">
        <v>3</v>
      </c>
      <c r="AK138" s="14">
        <v>109835.31</v>
      </c>
      <c r="AL138">
        <v>13</v>
      </c>
      <c r="AM138" s="14">
        <v>764918.19</v>
      </c>
      <c r="AN138">
        <v>8</v>
      </c>
      <c r="AO138" s="14"/>
      <c r="AP138">
        <v>14</v>
      </c>
      <c r="AQ138" s="14">
        <f t="shared" si="11"/>
        <v>5040</v>
      </c>
      <c r="AR138">
        <v>2</v>
      </c>
      <c r="AS138" s="14">
        <f t="shared" si="14"/>
        <v>720</v>
      </c>
      <c r="AT138">
        <v>9</v>
      </c>
      <c r="AU138" s="14">
        <f t="shared" si="12"/>
        <v>3240</v>
      </c>
      <c r="AV138" s="29" t="s">
        <v>190</v>
      </c>
      <c r="AW138" s="14"/>
      <c r="AX138" s="26">
        <v>84</v>
      </c>
      <c r="AY138" s="21">
        <v>2</v>
      </c>
      <c r="AZ138" s="14">
        <f t="shared" si="13"/>
        <v>1496583.447106323</v>
      </c>
    </row>
    <row r="139" spans="1:52" x14ac:dyDescent="0.25">
      <c r="A139" t="s">
        <v>191</v>
      </c>
      <c r="B139" s="21">
        <v>33</v>
      </c>
      <c r="C139" s="21">
        <v>9822.19</v>
      </c>
      <c r="D139">
        <v>9</v>
      </c>
      <c r="E139" s="14">
        <v>2091.85</v>
      </c>
      <c r="F139" s="21">
        <v>4</v>
      </c>
      <c r="G139" s="22">
        <v>2244</v>
      </c>
      <c r="H139" s="21">
        <v>0</v>
      </c>
      <c r="I139" s="21">
        <v>0</v>
      </c>
      <c r="J139">
        <v>2</v>
      </c>
      <c r="K139" s="14">
        <v>11793</v>
      </c>
      <c r="L139">
        <v>3</v>
      </c>
      <c r="M139" s="14">
        <v>866060</v>
      </c>
      <c r="O139" s="14"/>
      <c r="Q139" s="14"/>
      <c r="S139" s="14"/>
      <c r="U139" s="14"/>
      <c r="W139" s="14"/>
      <c r="Y139" s="14"/>
      <c r="AA139" s="15"/>
      <c r="AC139" s="14"/>
      <c r="AD139">
        <v>1</v>
      </c>
      <c r="AE139" s="1">
        <f t="shared" ref="AE139:AE202" si="15">3600593/AD$213*AD139</f>
        <v>13045.626811594202</v>
      </c>
      <c r="AG139" s="1">
        <f t="shared" ref="AG139:AG202" si="16">2906597/AF$213*AF139</f>
        <v>0</v>
      </c>
      <c r="AH139" s="16"/>
      <c r="AI139" s="1">
        <f t="shared" ref="AI139:AI202" si="17">466784/AH$213*AH139</f>
        <v>0</v>
      </c>
      <c r="AJ139">
        <v>3</v>
      </c>
      <c r="AK139" s="14">
        <v>31222.02</v>
      </c>
      <c r="AM139" s="14"/>
      <c r="AN139">
        <v>1</v>
      </c>
      <c r="AO139" s="14"/>
      <c r="AP139">
        <v>2</v>
      </c>
      <c r="AQ139" s="14">
        <f t="shared" ref="AQ139:AQ202" si="18">AP139*360</f>
        <v>720</v>
      </c>
      <c r="AR139">
        <v>2</v>
      </c>
      <c r="AS139" s="14">
        <f t="shared" si="14"/>
        <v>720</v>
      </c>
      <c r="AU139" s="14">
        <f t="shared" ref="AU139:AU202" si="19">AT139*360</f>
        <v>0</v>
      </c>
      <c r="AV139" s="29" t="s">
        <v>115</v>
      </c>
      <c r="AW139" s="14"/>
      <c r="AX139" s="26">
        <v>4</v>
      </c>
      <c r="AY139" s="21">
        <v>1</v>
      </c>
      <c r="AZ139" s="14">
        <f t="shared" si="13"/>
        <v>937718.68681159418</v>
      </c>
    </row>
    <row r="140" spans="1:52" x14ac:dyDescent="0.25">
      <c r="A140" t="s">
        <v>192</v>
      </c>
      <c r="B140" s="21">
        <v>6</v>
      </c>
      <c r="C140" s="21">
        <v>16.2974</v>
      </c>
      <c r="D140">
        <v>2</v>
      </c>
      <c r="E140" s="14">
        <v>528.9</v>
      </c>
      <c r="F140" s="21">
        <v>83</v>
      </c>
      <c r="G140" s="22">
        <v>49321.99</v>
      </c>
      <c r="H140" s="21">
        <v>6</v>
      </c>
      <c r="I140" s="22">
        <v>3559.38</v>
      </c>
      <c r="J140">
        <v>1</v>
      </c>
      <c r="K140" s="14">
        <v>8886</v>
      </c>
      <c r="M140" s="14"/>
      <c r="N140">
        <v>1</v>
      </c>
      <c r="O140" s="14">
        <v>3609.76</v>
      </c>
      <c r="P140">
        <v>1</v>
      </c>
      <c r="Q140" s="14">
        <v>13000</v>
      </c>
      <c r="R140">
        <v>4</v>
      </c>
      <c r="S140" s="14">
        <v>20114.88</v>
      </c>
      <c r="U140" s="14"/>
      <c r="V140">
        <v>3</v>
      </c>
      <c r="W140" s="14">
        <v>13300</v>
      </c>
      <c r="X140">
        <v>1</v>
      </c>
      <c r="Y140" s="14">
        <v>400</v>
      </c>
      <c r="AA140" s="15"/>
      <c r="AC140" s="14"/>
      <c r="AE140" s="1">
        <f t="shared" si="15"/>
        <v>0</v>
      </c>
      <c r="AF140">
        <v>3</v>
      </c>
      <c r="AG140" s="1">
        <f t="shared" si="16"/>
        <v>66563.290076335878</v>
      </c>
      <c r="AH140" s="16">
        <v>1</v>
      </c>
      <c r="AI140" s="1">
        <f t="shared" si="17"/>
        <v>2151.0783410138247</v>
      </c>
      <c r="AJ140">
        <v>1</v>
      </c>
      <c r="AK140" s="14">
        <v>73706.03</v>
      </c>
      <c r="AM140" s="14"/>
      <c r="AO140" s="14"/>
      <c r="AP140">
        <v>1</v>
      </c>
      <c r="AQ140" s="14">
        <f t="shared" si="18"/>
        <v>360</v>
      </c>
      <c r="AS140" s="14">
        <f t="shared" si="14"/>
        <v>0</v>
      </c>
      <c r="AT140">
        <v>1</v>
      </c>
      <c r="AU140" s="14">
        <f t="shared" si="19"/>
        <v>360</v>
      </c>
      <c r="AV140" s="29" t="s">
        <v>115</v>
      </c>
      <c r="AW140" s="14"/>
      <c r="AX140" s="26">
        <v>21</v>
      </c>
      <c r="AY140" s="21">
        <v>1</v>
      </c>
      <c r="AZ140" s="14">
        <f t="shared" si="13"/>
        <v>255877.60581734971</v>
      </c>
    </row>
    <row r="141" spans="1:52" x14ac:dyDescent="0.25">
      <c r="A141" t="s">
        <v>193</v>
      </c>
      <c r="B141" s="21">
        <v>0</v>
      </c>
      <c r="C141" s="21">
        <v>0</v>
      </c>
      <c r="D141">
        <v>0</v>
      </c>
      <c r="E141" s="14">
        <v>0</v>
      </c>
      <c r="F141" s="21">
        <v>0</v>
      </c>
      <c r="G141" s="22">
        <v>0</v>
      </c>
      <c r="H141" s="21">
        <v>0</v>
      </c>
      <c r="I141" s="22">
        <v>0</v>
      </c>
      <c r="K141" s="14"/>
      <c r="M141" s="14"/>
      <c r="O141" s="14"/>
      <c r="Q141" s="14"/>
      <c r="S141" s="14"/>
      <c r="U141" s="14"/>
      <c r="W141" s="14"/>
      <c r="Y141" s="14"/>
      <c r="AA141" s="15"/>
      <c r="AC141" s="14"/>
      <c r="AD141">
        <v>2</v>
      </c>
      <c r="AE141" s="1">
        <f t="shared" si="15"/>
        <v>26091.253623188404</v>
      </c>
      <c r="AF141">
        <v>2</v>
      </c>
      <c r="AG141" s="1">
        <f t="shared" si="16"/>
        <v>44375.526717557252</v>
      </c>
      <c r="AH141" s="16"/>
      <c r="AI141" s="1">
        <f t="shared" si="17"/>
        <v>0</v>
      </c>
      <c r="AK141" s="14"/>
      <c r="AM141" s="14"/>
      <c r="AO141" s="14"/>
      <c r="AQ141" s="14">
        <f t="shared" si="18"/>
        <v>0</v>
      </c>
      <c r="AS141" s="14">
        <f t="shared" si="14"/>
        <v>0</v>
      </c>
      <c r="AU141" s="14">
        <f t="shared" si="19"/>
        <v>0</v>
      </c>
      <c r="AV141" s="29" t="s">
        <v>50</v>
      </c>
      <c r="AW141" s="14"/>
      <c r="AX141" s="26">
        <v>1</v>
      </c>
      <c r="AY141" s="21">
        <v>0</v>
      </c>
      <c r="AZ141" s="14">
        <f t="shared" si="13"/>
        <v>70466.780340745652</v>
      </c>
    </row>
    <row r="142" spans="1:52" x14ac:dyDescent="0.25">
      <c r="A142" t="s">
        <v>194</v>
      </c>
      <c r="B142" s="21">
        <v>0</v>
      </c>
      <c r="C142" s="21">
        <v>0</v>
      </c>
      <c r="D142">
        <v>0</v>
      </c>
      <c r="E142" s="14">
        <v>0</v>
      </c>
      <c r="F142" s="21">
        <v>0</v>
      </c>
      <c r="G142" s="22">
        <v>0</v>
      </c>
      <c r="H142" s="21">
        <v>0</v>
      </c>
      <c r="I142" s="22">
        <v>0</v>
      </c>
      <c r="K142" s="14"/>
      <c r="M142" s="14"/>
      <c r="O142" s="14"/>
      <c r="Q142" s="14"/>
      <c r="S142" s="14"/>
      <c r="U142" s="14"/>
      <c r="W142" s="14"/>
      <c r="Y142" s="14"/>
      <c r="AA142" s="15"/>
      <c r="AC142" s="14"/>
      <c r="AE142" s="1">
        <f t="shared" si="15"/>
        <v>0</v>
      </c>
      <c r="AG142" s="1">
        <f t="shared" si="16"/>
        <v>0</v>
      </c>
      <c r="AH142" s="16"/>
      <c r="AI142" s="1">
        <f t="shared" si="17"/>
        <v>0</v>
      </c>
      <c r="AJ142">
        <v>1</v>
      </c>
      <c r="AK142" s="14">
        <v>190000</v>
      </c>
      <c r="AM142" s="14"/>
      <c r="AO142" s="14"/>
      <c r="AQ142" s="14">
        <f t="shared" si="18"/>
        <v>0</v>
      </c>
      <c r="AS142" s="14">
        <f t="shared" si="14"/>
        <v>0</v>
      </c>
      <c r="AU142" s="14">
        <f t="shared" si="19"/>
        <v>0</v>
      </c>
      <c r="AV142" s="29" t="s">
        <v>52</v>
      </c>
      <c r="AW142" s="14"/>
      <c r="AX142" s="26">
        <v>0</v>
      </c>
      <c r="AY142" s="21">
        <v>0</v>
      </c>
      <c r="AZ142" s="14">
        <f t="shared" si="13"/>
        <v>190000</v>
      </c>
    </row>
    <row r="143" spans="1:52" s="32" customFormat="1" x14ac:dyDescent="0.25">
      <c r="A143" s="32" t="s">
        <v>195</v>
      </c>
      <c r="B143" s="33">
        <v>13</v>
      </c>
      <c r="C143" s="33">
        <v>3674.64</v>
      </c>
      <c r="D143" s="32">
        <v>8</v>
      </c>
      <c r="E143" s="34">
        <v>2880.09</v>
      </c>
      <c r="F143" s="33">
        <v>190</v>
      </c>
      <c r="G143" s="35">
        <v>93696</v>
      </c>
      <c r="H143" s="33">
        <v>34</v>
      </c>
      <c r="I143" s="35">
        <v>16463.490000000002</v>
      </c>
      <c r="J143" s="32">
        <v>5</v>
      </c>
      <c r="K143" s="34">
        <v>60503</v>
      </c>
      <c r="M143" s="34"/>
      <c r="N143" s="32">
        <v>2</v>
      </c>
      <c r="O143" s="34">
        <v>8032.97</v>
      </c>
      <c r="P143" s="32">
        <v>3</v>
      </c>
      <c r="Q143" s="34">
        <v>47311.1</v>
      </c>
      <c r="R143" s="32">
        <v>4</v>
      </c>
      <c r="S143" s="34">
        <v>33114.54</v>
      </c>
      <c r="U143" s="34"/>
      <c r="V143" s="32">
        <v>5</v>
      </c>
      <c r="W143" s="34">
        <v>23850</v>
      </c>
      <c r="X143" s="32">
        <v>2</v>
      </c>
      <c r="Y143" s="34">
        <v>325.52</v>
      </c>
      <c r="Z143" s="32">
        <v>3</v>
      </c>
      <c r="AA143" s="36">
        <v>18006.599999999999</v>
      </c>
      <c r="AB143" s="32">
        <v>5</v>
      </c>
      <c r="AC143" s="34"/>
      <c r="AE143" s="37">
        <f t="shared" si="15"/>
        <v>0</v>
      </c>
      <c r="AF143" s="32">
        <v>2</v>
      </c>
      <c r="AG143" s="37">
        <f t="shared" si="16"/>
        <v>44375.526717557252</v>
      </c>
      <c r="AH143" s="38">
        <v>12</v>
      </c>
      <c r="AI143" s="37">
        <f t="shared" si="17"/>
        <v>25812.940092165896</v>
      </c>
      <c r="AJ143" s="32">
        <v>2</v>
      </c>
      <c r="AK143" s="34">
        <v>145093.70000000001</v>
      </c>
      <c r="AM143" s="34"/>
      <c r="AN143" s="32">
        <v>1</v>
      </c>
      <c r="AO143" s="34"/>
      <c r="AP143" s="32">
        <v>11</v>
      </c>
      <c r="AQ143" s="14">
        <f t="shared" si="18"/>
        <v>3960</v>
      </c>
      <c r="AR143" s="32">
        <v>1</v>
      </c>
      <c r="AS143" s="14">
        <f t="shared" si="14"/>
        <v>360</v>
      </c>
      <c r="AU143" s="14">
        <f t="shared" si="19"/>
        <v>0</v>
      </c>
      <c r="AV143" s="39" t="s">
        <v>148</v>
      </c>
      <c r="AW143" s="34"/>
      <c r="AX143" s="40">
        <v>4</v>
      </c>
      <c r="AY143" s="41">
        <v>1</v>
      </c>
      <c r="AZ143" s="34">
        <f t="shared" si="13"/>
        <v>527460.11680972308</v>
      </c>
    </row>
    <row r="144" spans="1:52" x14ac:dyDescent="0.25">
      <c r="A144" t="s">
        <v>196</v>
      </c>
      <c r="B144" s="21">
        <v>0</v>
      </c>
      <c r="C144" s="21">
        <v>0</v>
      </c>
      <c r="D144">
        <v>0</v>
      </c>
      <c r="E144" s="14">
        <v>0</v>
      </c>
      <c r="F144" s="21">
        <v>2</v>
      </c>
      <c r="G144" s="22">
        <v>858</v>
      </c>
      <c r="H144" s="21">
        <v>1</v>
      </c>
      <c r="I144" s="22">
        <v>172</v>
      </c>
      <c r="K144" s="14"/>
      <c r="M144" s="14"/>
      <c r="O144" s="14"/>
      <c r="Q144" s="14"/>
      <c r="S144" s="14"/>
      <c r="U144" s="14"/>
      <c r="W144" s="14"/>
      <c r="Y144" s="14"/>
      <c r="AA144" s="15"/>
      <c r="AC144" s="14"/>
      <c r="AE144" s="1">
        <f t="shared" si="15"/>
        <v>0</v>
      </c>
      <c r="AG144" s="1">
        <f t="shared" si="16"/>
        <v>0</v>
      </c>
      <c r="AH144" s="16"/>
      <c r="AI144" s="1">
        <f t="shared" si="17"/>
        <v>0</v>
      </c>
      <c r="AK144" s="14"/>
      <c r="AM144" s="14"/>
      <c r="AO144" s="14"/>
      <c r="AQ144" s="14">
        <f t="shared" si="18"/>
        <v>0</v>
      </c>
      <c r="AS144" s="14">
        <f t="shared" ref="AS144:AS207" si="20">AR144*360</f>
        <v>0</v>
      </c>
      <c r="AU144" s="14">
        <f t="shared" si="19"/>
        <v>0</v>
      </c>
      <c r="AV144" s="29" t="s">
        <v>52</v>
      </c>
      <c r="AW144" s="14"/>
      <c r="AX144" s="26">
        <v>4</v>
      </c>
      <c r="AY144" s="21">
        <v>0</v>
      </c>
      <c r="AZ144" s="14">
        <f t="shared" si="13"/>
        <v>1030</v>
      </c>
    </row>
    <row r="145" spans="1:52" x14ac:dyDescent="0.25">
      <c r="A145" t="s">
        <v>197</v>
      </c>
      <c r="B145" s="21">
        <v>7</v>
      </c>
      <c r="C145" s="21">
        <v>1696.61</v>
      </c>
      <c r="D145">
        <v>0</v>
      </c>
      <c r="E145" s="14">
        <v>0</v>
      </c>
      <c r="F145" s="21">
        <v>61</v>
      </c>
      <c r="G145" s="22">
        <v>36234</v>
      </c>
      <c r="H145" s="21">
        <v>14</v>
      </c>
      <c r="I145" s="22">
        <v>7512.95</v>
      </c>
      <c r="K145" s="14"/>
      <c r="M145" s="14"/>
      <c r="O145" s="14"/>
      <c r="Q145" s="14"/>
      <c r="R145">
        <v>2</v>
      </c>
      <c r="S145" s="14">
        <v>16933.95</v>
      </c>
      <c r="U145" s="14"/>
      <c r="W145" s="14"/>
      <c r="X145">
        <v>2</v>
      </c>
      <c r="Y145" s="14">
        <v>200</v>
      </c>
      <c r="Z145">
        <v>1</v>
      </c>
      <c r="AA145" s="15">
        <v>6002.2</v>
      </c>
      <c r="AC145" s="14"/>
      <c r="AE145" s="1">
        <f t="shared" si="15"/>
        <v>0</v>
      </c>
      <c r="AG145" s="1">
        <f t="shared" si="16"/>
        <v>0</v>
      </c>
      <c r="AH145" s="16">
        <v>6</v>
      </c>
      <c r="AI145" s="1">
        <f t="shared" si="17"/>
        <v>12906.470046082948</v>
      </c>
      <c r="AK145" s="14"/>
      <c r="AM145" s="14"/>
      <c r="AO145" s="14"/>
      <c r="AP145">
        <v>1</v>
      </c>
      <c r="AQ145" s="14">
        <f t="shared" si="18"/>
        <v>360</v>
      </c>
      <c r="AS145" s="14">
        <f t="shared" si="20"/>
        <v>0</v>
      </c>
      <c r="AU145" s="14">
        <f t="shared" si="19"/>
        <v>0</v>
      </c>
      <c r="AV145" s="29" t="s">
        <v>52</v>
      </c>
      <c r="AW145" s="14"/>
      <c r="AX145" s="26">
        <v>4</v>
      </c>
      <c r="AY145" s="21">
        <v>0</v>
      </c>
      <c r="AZ145" s="14">
        <f t="shared" si="13"/>
        <v>81846.180046082955</v>
      </c>
    </row>
    <row r="146" spans="1:52" x14ac:dyDescent="0.25">
      <c r="A146" t="s">
        <v>198</v>
      </c>
      <c r="B146" s="21">
        <v>0</v>
      </c>
      <c r="C146" s="21">
        <v>0</v>
      </c>
      <c r="D146">
        <v>0</v>
      </c>
      <c r="E146" s="14">
        <v>0</v>
      </c>
      <c r="F146" s="21">
        <v>0</v>
      </c>
      <c r="G146" s="22">
        <v>0</v>
      </c>
      <c r="H146" s="21">
        <v>0</v>
      </c>
      <c r="I146" s="22">
        <v>0</v>
      </c>
      <c r="J146">
        <v>3</v>
      </c>
      <c r="K146" s="14">
        <v>37776</v>
      </c>
      <c r="M146" s="14"/>
      <c r="N146">
        <v>1</v>
      </c>
      <c r="O146" s="14">
        <v>3609.76</v>
      </c>
      <c r="Q146" s="14"/>
      <c r="S146" s="14"/>
      <c r="U146" s="14"/>
      <c r="V146">
        <v>2</v>
      </c>
      <c r="W146" s="14">
        <v>9150</v>
      </c>
      <c r="Y146" s="14"/>
      <c r="AA146" s="15"/>
      <c r="AB146">
        <v>12</v>
      </c>
      <c r="AC146" s="14"/>
      <c r="AE146" s="1">
        <f t="shared" si="15"/>
        <v>0</v>
      </c>
      <c r="AG146" s="1">
        <f t="shared" si="16"/>
        <v>0</v>
      </c>
      <c r="AH146" s="16"/>
      <c r="AI146" s="1">
        <f t="shared" si="17"/>
        <v>0</v>
      </c>
      <c r="AK146" s="14"/>
      <c r="AL146">
        <v>8</v>
      </c>
      <c r="AM146" s="14">
        <v>608990.11</v>
      </c>
      <c r="AN146">
        <v>5</v>
      </c>
      <c r="AO146" s="14"/>
      <c r="AP146">
        <v>25</v>
      </c>
      <c r="AQ146" s="14">
        <f t="shared" si="18"/>
        <v>9000</v>
      </c>
      <c r="AR146">
        <v>4</v>
      </c>
      <c r="AS146" s="14">
        <f t="shared" si="20"/>
        <v>1440</v>
      </c>
      <c r="AU146" s="14">
        <f t="shared" si="19"/>
        <v>0</v>
      </c>
      <c r="AV146" s="29" t="s">
        <v>52</v>
      </c>
      <c r="AW146" s="14"/>
      <c r="AX146" s="26">
        <v>4</v>
      </c>
      <c r="AY146" s="21">
        <v>1</v>
      </c>
      <c r="AZ146" s="14">
        <f t="shared" ref="AZ146:AZ212" si="21" xml:space="preserve"> SUM(AU146,AS146,AQ146,AO146,AM146,AK146,AI146,AG146,AE146,AC146,AA146,Y146,W146,U146,S146,Q146,O146,M146,K146,I146,G146,E146, C146)</f>
        <v>669965.87</v>
      </c>
    </row>
    <row r="147" spans="1:52" x14ac:dyDescent="0.25">
      <c r="A147" t="s">
        <v>199</v>
      </c>
      <c r="B147" s="21"/>
      <c r="C147" s="21">
        <v>0</v>
      </c>
      <c r="D147">
        <v>0</v>
      </c>
      <c r="E147" s="14">
        <v>0</v>
      </c>
      <c r="F147" s="21">
        <v>0</v>
      </c>
      <c r="G147" s="22">
        <v>0</v>
      </c>
      <c r="H147" s="21">
        <v>0</v>
      </c>
      <c r="I147" s="22">
        <v>0</v>
      </c>
      <c r="K147" s="14"/>
      <c r="M147" s="14"/>
      <c r="O147" s="14"/>
      <c r="Q147" s="14"/>
      <c r="S147" s="14"/>
      <c r="U147" s="14"/>
      <c r="V147">
        <v>1</v>
      </c>
      <c r="W147" s="14">
        <v>4600</v>
      </c>
      <c r="Y147" s="14"/>
      <c r="AA147" s="15"/>
      <c r="AC147" s="14"/>
      <c r="AE147" s="1">
        <f t="shared" si="15"/>
        <v>0</v>
      </c>
      <c r="AG147" s="1">
        <f t="shared" si="16"/>
        <v>0</v>
      </c>
      <c r="AH147" s="16"/>
      <c r="AI147" s="1">
        <f t="shared" si="17"/>
        <v>0</v>
      </c>
      <c r="AK147" s="14"/>
      <c r="AM147" s="14"/>
      <c r="AO147" s="14"/>
      <c r="AQ147" s="14">
        <f t="shared" si="18"/>
        <v>0</v>
      </c>
      <c r="AS147" s="14">
        <f t="shared" si="20"/>
        <v>0</v>
      </c>
      <c r="AU147" s="14">
        <f t="shared" si="19"/>
        <v>0</v>
      </c>
      <c r="AV147" s="29" t="s">
        <v>52</v>
      </c>
      <c r="AW147" s="14"/>
      <c r="AX147" s="26">
        <v>0</v>
      </c>
      <c r="AY147" s="21">
        <v>0</v>
      </c>
      <c r="AZ147" s="14">
        <f t="shared" si="21"/>
        <v>4600</v>
      </c>
    </row>
    <row r="148" spans="1:52" x14ac:dyDescent="0.25">
      <c r="A148" t="s">
        <v>200</v>
      </c>
      <c r="B148" s="21">
        <v>0</v>
      </c>
      <c r="C148" s="21">
        <v>0</v>
      </c>
      <c r="D148">
        <v>0</v>
      </c>
      <c r="E148" s="14">
        <v>0</v>
      </c>
      <c r="F148" s="21">
        <v>0</v>
      </c>
      <c r="G148" s="22">
        <v>0</v>
      </c>
      <c r="H148" s="21">
        <v>0</v>
      </c>
      <c r="I148" s="22">
        <v>0</v>
      </c>
      <c r="K148" s="14"/>
      <c r="M148" s="14"/>
      <c r="O148" s="14"/>
      <c r="Q148" s="14"/>
      <c r="S148" s="14"/>
      <c r="U148" s="14"/>
      <c r="W148" s="14"/>
      <c r="Y148" s="14"/>
      <c r="AA148" s="15"/>
      <c r="AB148">
        <v>1</v>
      </c>
      <c r="AC148" s="14"/>
      <c r="AE148" s="1">
        <f t="shared" si="15"/>
        <v>0</v>
      </c>
      <c r="AG148" s="1">
        <f t="shared" si="16"/>
        <v>0</v>
      </c>
      <c r="AH148" s="16"/>
      <c r="AI148" s="1">
        <f t="shared" si="17"/>
        <v>0</v>
      </c>
      <c r="AK148" s="14"/>
      <c r="AM148" s="14"/>
      <c r="AN148">
        <v>1</v>
      </c>
      <c r="AO148" s="14"/>
      <c r="AP148">
        <v>1</v>
      </c>
      <c r="AQ148" s="14">
        <f t="shared" si="18"/>
        <v>360</v>
      </c>
      <c r="AS148" s="14">
        <f t="shared" si="20"/>
        <v>0</v>
      </c>
      <c r="AU148" s="14">
        <f t="shared" si="19"/>
        <v>0</v>
      </c>
      <c r="AV148" s="29" t="s">
        <v>52</v>
      </c>
      <c r="AW148" s="14"/>
      <c r="AX148" s="26">
        <v>0</v>
      </c>
      <c r="AY148" s="21">
        <v>0</v>
      </c>
      <c r="AZ148" s="14">
        <f t="shared" si="21"/>
        <v>360</v>
      </c>
    </row>
    <row r="149" spans="1:52" x14ac:dyDescent="0.25">
      <c r="A149" t="s">
        <v>201</v>
      </c>
      <c r="B149" s="21">
        <v>0</v>
      </c>
      <c r="C149" s="21">
        <v>0</v>
      </c>
      <c r="D149">
        <v>0</v>
      </c>
      <c r="E149" s="14">
        <v>0</v>
      </c>
      <c r="F149" s="21">
        <v>0</v>
      </c>
      <c r="G149" s="22">
        <v>0</v>
      </c>
      <c r="H149" s="21">
        <v>0</v>
      </c>
      <c r="I149" s="22">
        <v>0</v>
      </c>
      <c r="K149" s="14"/>
      <c r="M149" s="14"/>
      <c r="O149" s="14"/>
      <c r="Q149" s="14"/>
      <c r="S149" s="14"/>
      <c r="U149" s="14"/>
      <c r="W149" s="14"/>
      <c r="Y149" s="14"/>
      <c r="AA149" s="15"/>
      <c r="AC149" s="14"/>
      <c r="AE149" s="1">
        <f t="shared" si="15"/>
        <v>0</v>
      </c>
      <c r="AG149" s="1">
        <f t="shared" si="16"/>
        <v>0</v>
      </c>
      <c r="AH149" s="16"/>
      <c r="AI149" s="1">
        <f t="shared" si="17"/>
        <v>0</v>
      </c>
      <c r="AK149" s="14"/>
      <c r="AM149" s="14"/>
      <c r="AO149" s="14"/>
      <c r="AQ149" s="14">
        <f t="shared" si="18"/>
        <v>0</v>
      </c>
      <c r="AS149" s="14">
        <f t="shared" si="20"/>
        <v>0</v>
      </c>
      <c r="AU149" s="14">
        <f t="shared" si="19"/>
        <v>0</v>
      </c>
      <c r="AV149" s="29" t="s">
        <v>52</v>
      </c>
      <c r="AW149" s="14"/>
      <c r="AX149" s="26">
        <v>0</v>
      </c>
      <c r="AY149" s="21">
        <v>0</v>
      </c>
      <c r="AZ149" s="14">
        <f t="shared" si="21"/>
        <v>0</v>
      </c>
    </row>
    <row r="150" spans="1:52" x14ac:dyDescent="0.25">
      <c r="A150" t="s">
        <v>202</v>
      </c>
      <c r="B150" s="21">
        <v>0</v>
      </c>
      <c r="C150" s="21">
        <v>0</v>
      </c>
      <c r="D150">
        <v>0</v>
      </c>
      <c r="E150" s="14">
        <v>0</v>
      </c>
      <c r="F150" s="21">
        <v>0</v>
      </c>
      <c r="G150" s="22">
        <v>0</v>
      </c>
      <c r="H150" s="21">
        <v>0</v>
      </c>
      <c r="I150" s="22">
        <v>0</v>
      </c>
      <c r="J150">
        <v>1</v>
      </c>
      <c r="K150" s="14">
        <v>8978.5</v>
      </c>
      <c r="M150" s="14"/>
      <c r="O150" s="14"/>
      <c r="Q150" s="14"/>
      <c r="R150">
        <v>1</v>
      </c>
      <c r="S150" s="14">
        <v>200</v>
      </c>
      <c r="U150" s="14"/>
      <c r="V150">
        <v>2</v>
      </c>
      <c r="W150" s="14">
        <v>8950</v>
      </c>
      <c r="Y150" s="14"/>
      <c r="AA150" s="15"/>
      <c r="AC150" s="14"/>
      <c r="AE150" s="1">
        <f t="shared" si="15"/>
        <v>0</v>
      </c>
      <c r="AG150" s="1">
        <f t="shared" si="16"/>
        <v>0</v>
      </c>
      <c r="AH150" s="16"/>
      <c r="AI150" s="1">
        <f t="shared" si="17"/>
        <v>0</v>
      </c>
      <c r="AK150" s="14"/>
      <c r="AM150" s="14"/>
      <c r="AO150" s="14"/>
      <c r="AP150">
        <v>1</v>
      </c>
      <c r="AQ150" s="14">
        <f t="shared" si="18"/>
        <v>360</v>
      </c>
      <c r="AS150" s="14">
        <f t="shared" si="20"/>
        <v>0</v>
      </c>
      <c r="AU150" s="14">
        <f t="shared" si="19"/>
        <v>0</v>
      </c>
      <c r="AV150" s="29" t="s">
        <v>50</v>
      </c>
      <c r="AW150" s="14"/>
      <c r="AX150" s="26">
        <v>0</v>
      </c>
      <c r="AY150" s="21">
        <v>0</v>
      </c>
      <c r="AZ150" s="14">
        <f t="shared" si="21"/>
        <v>18488.5</v>
      </c>
    </row>
    <row r="151" spans="1:52" x14ac:dyDescent="0.25">
      <c r="A151" t="s">
        <v>203</v>
      </c>
      <c r="B151" s="21">
        <v>0</v>
      </c>
      <c r="C151" s="21">
        <v>0</v>
      </c>
      <c r="D151">
        <v>0</v>
      </c>
      <c r="E151" s="14">
        <v>0</v>
      </c>
      <c r="F151" s="21">
        <v>0</v>
      </c>
      <c r="G151" s="22">
        <v>0</v>
      </c>
      <c r="H151" s="21">
        <v>0</v>
      </c>
      <c r="I151" s="22">
        <v>0</v>
      </c>
      <c r="K151" s="14"/>
      <c r="M151" s="14"/>
      <c r="O151" s="14"/>
      <c r="Q151" s="14"/>
      <c r="S151" s="14"/>
      <c r="U151" s="14"/>
      <c r="W151" s="14"/>
      <c r="Y151" s="14"/>
      <c r="AA151" s="15"/>
      <c r="AC151" s="14"/>
      <c r="AE151" s="1">
        <f t="shared" si="15"/>
        <v>0</v>
      </c>
      <c r="AG151" s="1">
        <f t="shared" si="16"/>
        <v>0</v>
      </c>
      <c r="AH151" s="16"/>
      <c r="AI151" s="1">
        <f t="shared" si="17"/>
        <v>0</v>
      </c>
      <c r="AJ151">
        <v>2</v>
      </c>
      <c r="AK151" s="14">
        <v>56138.83</v>
      </c>
      <c r="AM151" s="14"/>
      <c r="AO151" s="14"/>
      <c r="AP151">
        <v>3</v>
      </c>
      <c r="AQ151" s="14">
        <f t="shared" si="18"/>
        <v>1080</v>
      </c>
      <c r="AS151" s="14">
        <f t="shared" si="20"/>
        <v>0</v>
      </c>
      <c r="AU151" s="14">
        <f t="shared" si="19"/>
        <v>0</v>
      </c>
      <c r="AV151" s="29" t="s">
        <v>52</v>
      </c>
      <c r="AW151" s="14"/>
      <c r="AX151" s="26">
        <v>2</v>
      </c>
      <c r="AY151" s="21">
        <v>1</v>
      </c>
      <c r="AZ151" s="14">
        <f t="shared" si="21"/>
        <v>57218.83</v>
      </c>
    </row>
    <row r="152" spans="1:52" x14ac:dyDescent="0.25">
      <c r="A152" t="s">
        <v>204</v>
      </c>
      <c r="B152" s="21"/>
      <c r="C152" s="21"/>
      <c r="E152" s="14"/>
      <c r="F152" s="21"/>
      <c r="G152" s="22"/>
      <c r="H152" s="21"/>
      <c r="I152" s="22"/>
      <c r="K152" s="14"/>
      <c r="M152" s="14"/>
      <c r="O152" s="14"/>
      <c r="Q152" s="14"/>
      <c r="S152" s="14"/>
      <c r="U152" s="14"/>
      <c r="W152" s="14"/>
      <c r="Y152" s="14"/>
      <c r="AA152" s="15"/>
      <c r="AC152" s="14"/>
      <c r="AE152" s="1">
        <f t="shared" si="15"/>
        <v>0</v>
      </c>
      <c r="AG152" s="1">
        <f t="shared" si="16"/>
        <v>0</v>
      </c>
      <c r="AH152" s="16"/>
      <c r="AI152" s="1">
        <f t="shared" si="17"/>
        <v>0</v>
      </c>
      <c r="AK152" s="14"/>
      <c r="AM152" s="14"/>
      <c r="AN152">
        <v>1</v>
      </c>
      <c r="AO152" s="14"/>
      <c r="AQ152" s="14">
        <f t="shared" si="18"/>
        <v>0</v>
      </c>
      <c r="AS152" s="14">
        <f t="shared" si="20"/>
        <v>0</v>
      </c>
      <c r="AU152" s="14">
        <f t="shared" si="19"/>
        <v>0</v>
      </c>
      <c r="AV152" s="29" t="s">
        <v>52</v>
      </c>
      <c r="AW152" s="14"/>
      <c r="AX152" s="26"/>
      <c r="AY152" s="21">
        <v>0</v>
      </c>
      <c r="AZ152" s="14"/>
    </row>
    <row r="153" spans="1:52" x14ac:dyDescent="0.25">
      <c r="A153" t="s">
        <v>205</v>
      </c>
      <c r="B153" s="21">
        <v>1</v>
      </c>
      <c r="C153" s="21">
        <v>300</v>
      </c>
      <c r="D153">
        <v>0</v>
      </c>
      <c r="E153" s="14">
        <v>0</v>
      </c>
      <c r="F153" s="21">
        <v>26</v>
      </c>
      <c r="G153" s="22">
        <v>15246</v>
      </c>
      <c r="H153" s="21">
        <v>0</v>
      </c>
      <c r="I153" s="22">
        <v>0</v>
      </c>
      <c r="K153" s="14"/>
      <c r="M153" s="14"/>
      <c r="O153" s="14"/>
      <c r="Q153" s="14"/>
      <c r="S153" s="14"/>
      <c r="U153" s="14"/>
      <c r="V153">
        <v>3</v>
      </c>
      <c r="W153" s="14">
        <v>13700</v>
      </c>
      <c r="Y153" s="14"/>
      <c r="AA153" s="15"/>
      <c r="AC153" s="14"/>
      <c r="AD153">
        <v>1</v>
      </c>
      <c r="AE153" s="1">
        <f t="shared" si="15"/>
        <v>13045.626811594202</v>
      </c>
      <c r="AG153" s="1">
        <f t="shared" si="16"/>
        <v>0</v>
      </c>
      <c r="AH153" s="16"/>
      <c r="AI153" s="1">
        <f t="shared" si="17"/>
        <v>0</v>
      </c>
      <c r="AK153" s="14"/>
      <c r="AM153" s="14"/>
      <c r="AO153" s="14"/>
      <c r="AQ153" s="14">
        <f t="shared" si="18"/>
        <v>0</v>
      </c>
      <c r="AS153" s="14">
        <f t="shared" si="20"/>
        <v>0</v>
      </c>
      <c r="AU153" s="14">
        <f t="shared" si="19"/>
        <v>0</v>
      </c>
      <c r="AV153" s="29" t="s">
        <v>52</v>
      </c>
      <c r="AW153" s="14"/>
      <c r="AX153" s="26">
        <v>0</v>
      </c>
      <c r="AY153" s="21">
        <v>0</v>
      </c>
      <c r="AZ153" s="14">
        <f t="shared" si="21"/>
        <v>42291.6268115942</v>
      </c>
    </row>
    <row r="154" spans="1:52" x14ac:dyDescent="0.25">
      <c r="A154" t="s">
        <v>206</v>
      </c>
      <c r="B154" s="21">
        <v>44</v>
      </c>
      <c r="C154" s="21">
        <v>13047.89</v>
      </c>
      <c r="D154">
        <v>1</v>
      </c>
      <c r="E154" s="14">
        <v>51.52</v>
      </c>
      <c r="F154" s="21">
        <v>479</v>
      </c>
      <c r="G154" s="22">
        <v>212031.64</v>
      </c>
      <c r="H154" s="21">
        <v>28</v>
      </c>
      <c r="I154" s="22">
        <v>13195.64</v>
      </c>
      <c r="J154">
        <v>4</v>
      </c>
      <c r="K154" s="14">
        <v>26539.51</v>
      </c>
      <c r="M154" s="14"/>
      <c r="N154">
        <v>2</v>
      </c>
      <c r="O154" s="14">
        <v>7076.9</v>
      </c>
      <c r="P154">
        <v>1</v>
      </c>
      <c r="Q154" s="14">
        <v>17000</v>
      </c>
      <c r="R154">
        <v>4</v>
      </c>
      <c r="S154" s="14">
        <v>8636.2800000000007</v>
      </c>
      <c r="U154" s="14"/>
      <c r="V154">
        <v>3</v>
      </c>
      <c r="W154" s="14">
        <v>13300</v>
      </c>
      <c r="X154">
        <v>8</v>
      </c>
      <c r="Y154" s="14">
        <v>3200</v>
      </c>
      <c r="Z154">
        <v>18</v>
      </c>
      <c r="AA154" s="15">
        <v>108039.6</v>
      </c>
      <c r="AB154">
        <v>15</v>
      </c>
      <c r="AC154" s="14"/>
      <c r="AD154">
        <v>47</v>
      </c>
      <c r="AE154" s="1">
        <f t="shared" si="15"/>
        <v>613144.46014492749</v>
      </c>
      <c r="AF154">
        <v>13</v>
      </c>
      <c r="AG154" s="1">
        <f t="shared" si="16"/>
        <v>288440.92366412212</v>
      </c>
      <c r="AH154" s="16">
        <v>12</v>
      </c>
      <c r="AI154" s="1">
        <f t="shared" si="17"/>
        <v>25812.940092165896</v>
      </c>
      <c r="AJ154">
        <v>3</v>
      </c>
      <c r="AK154" s="14">
        <v>275530.21000000002</v>
      </c>
      <c r="AL154">
        <v>1</v>
      </c>
      <c r="AM154" s="14">
        <v>135356.6</v>
      </c>
      <c r="AN154">
        <v>2</v>
      </c>
      <c r="AO154" s="14"/>
      <c r="AP154">
        <v>13</v>
      </c>
      <c r="AQ154" s="14">
        <f t="shared" si="18"/>
        <v>4680</v>
      </c>
      <c r="AR154">
        <v>4</v>
      </c>
      <c r="AS154" s="14">
        <f t="shared" si="20"/>
        <v>1440</v>
      </c>
      <c r="AT154">
        <v>6</v>
      </c>
      <c r="AU154" s="14">
        <f t="shared" si="19"/>
        <v>2160</v>
      </c>
      <c r="AV154" s="29" t="s">
        <v>207</v>
      </c>
      <c r="AW154" s="14"/>
      <c r="AX154" s="26">
        <v>267</v>
      </c>
      <c r="AY154" s="21">
        <v>0</v>
      </c>
      <c r="AZ154" s="14">
        <f t="shared" si="21"/>
        <v>1768684.1139012154</v>
      </c>
    </row>
    <row r="155" spans="1:52" x14ac:dyDescent="0.25">
      <c r="A155" t="s">
        <v>208</v>
      </c>
      <c r="B155" s="21">
        <v>0</v>
      </c>
      <c r="C155" s="21">
        <v>0</v>
      </c>
      <c r="D155">
        <v>0</v>
      </c>
      <c r="E155" s="14">
        <v>0</v>
      </c>
      <c r="F155" s="21">
        <v>1</v>
      </c>
      <c r="G155" s="22">
        <v>506</v>
      </c>
      <c r="H155" s="21">
        <v>1</v>
      </c>
      <c r="I155" s="22">
        <v>359.9</v>
      </c>
      <c r="K155" s="14"/>
      <c r="M155" s="14"/>
      <c r="O155" s="14"/>
      <c r="Q155" s="14"/>
      <c r="S155" s="14"/>
      <c r="U155" s="14"/>
      <c r="W155" s="14"/>
      <c r="Y155" s="14"/>
      <c r="AA155" s="15"/>
      <c r="AC155" s="14"/>
      <c r="AE155" s="1">
        <f t="shared" si="15"/>
        <v>0</v>
      </c>
      <c r="AG155" s="1">
        <f t="shared" si="16"/>
        <v>0</v>
      </c>
      <c r="AH155" s="16"/>
      <c r="AI155" s="1">
        <f t="shared" si="17"/>
        <v>0</v>
      </c>
      <c r="AK155" s="14"/>
      <c r="AM155" s="14"/>
      <c r="AO155" s="14"/>
      <c r="AQ155" s="14">
        <f t="shared" si="18"/>
        <v>0</v>
      </c>
      <c r="AS155" s="14">
        <f t="shared" si="20"/>
        <v>0</v>
      </c>
      <c r="AU155" s="14">
        <f t="shared" si="19"/>
        <v>0</v>
      </c>
      <c r="AV155" s="29" t="s">
        <v>52</v>
      </c>
      <c r="AW155" s="14"/>
      <c r="AX155" s="26">
        <v>0</v>
      </c>
      <c r="AY155" s="21">
        <v>0</v>
      </c>
      <c r="AZ155" s="14">
        <f t="shared" si="21"/>
        <v>865.9</v>
      </c>
    </row>
    <row r="156" spans="1:52" x14ac:dyDescent="0.25">
      <c r="A156" t="s">
        <v>209</v>
      </c>
      <c r="B156" s="21">
        <v>0</v>
      </c>
      <c r="C156" s="21">
        <v>0</v>
      </c>
      <c r="D156">
        <v>0</v>
      </c>
      <c r="E156" s="14">
        <v>0</v>
      </c>
      <c r="F156" s="21">
        <v>0</v>
      </c>
      <c r="G156" s="22">
        <v>0</v>
      </c>
      <c r="H156" s="21">
        <v>0</v>
      </c>
      <c r="I156" s="22">
        <v>0</v>
      </c>
      <c r="K156" s="14"/>
      <c r="M156" s="14"/>
      <c r="O156" s="14"/>
      <c r="Q156" s="14"/>
      <c r="S156" s="14"/>
      <c r="U156" s="14"/>
      <c r="W156" s="14"/>
      <c r="Y156" s="14"/>
      <c r="AA156" s="15"/>
      <c r="AC156" s="14"/>
      <c r="AE156" s="1">
        <f t="shared" si="15"/>
        <v>0</v>
      </c>
      <c r="AG156" s="1">
        <f t="shared" si="16"/>
        <v>0</v>
      </c>
      <c r="AH156" s="16"/>
      <c r="AI156" s="1">
        <f t="shared" si="17"/>
        <v>0</v>
      </c>
      <c r="AK156" s="14"/>
      <c r="AM156" s="14"/>
      <c r="AO156" s="14"/>
      <c r="AQ156" s="14">
        <f t="shared" si="18"/>
        <v>0</v>
      </c>
      <c r="AS156" s="14">
        <f t="shared" si="20"/>
        <v>0</v>
      </c>
      <c r="AU156" s="14">
        <f t="shared" si="19"/>
        <v>0</v>
      </c>
      <c r="AV156" s="29" t="s">
        <v>52</v>
      </c>
      <c r="AW156" s="14"/>
      <c r="AX156" s="26">
        <v>0</v>
      </c>
      <c r="AY156" s="21">
        <v>0</v>
      </c>
      <c r="AZ156" s="14">
        <f t="shared" si="21"/>
        <v>0</v>
      </c>
    </row>
    <row r="157" spans="1:52" x14ac:dyDescent="0.25">
      <c r="A157" t="s">
        <v>210</v>
      </c>
      <c r="B157" s="21">
        <v>18</v>
      </c>
      <c r="C157" s="21">
        <v>5229.7</v>
      </c>
      <c r="D157">
        <v>5</v>
      </c>
      <c r="E157" s="14">
        <v>2304.38</v>
      </c>
      <c r="F157" s="21">
        <v>1</v>
      </c>
      <c r="G157" s="22">
        <v>308</v>
      </c>
      <c r="H157" s="21">
        <v>32</v>
      </c>
      <c r="I157" s="22">
        <v>15729.68</v>
      </c>
      <c r="J157">
        <v>8</v>
      </c>
      <c r="M157" s="14"/>
      <c r="O157" s="14"/>
      <c r="P157">
        <v>1</v>
      </c>
      <c r="Q157" s="14">
        <v>10000</v>
      </c>
      <c r="R157">
        <v>5</v>
      </c>
      <c r="S157" s="14">
        <v>35326.400000000001</v>
      </c>
      <c r="U157" s="14"/>
      <c r="V157">
        <v>6</v>
      </c>
      <c r="W157" s="14">
        <v>26800</v>
      </c>
      <c r="X157">
        <v>5</v>
      </c>
      <c r="Y157" s="14">
        <v>2000</v>
      </c>
      <c r="AA157" s="15"/>
      <c r="AC157" s="14"/>
      <c r="AE157" s="1">
        <f t="shared" si="15"/>
        <v>0</v>
      </c>
      <c r="AG157" s="1">
        <f t="shared" si="16"/>
        <v>0</v>
      </c>
      <c r="AH157" s="16">
        <v>2</v>
      </c>
      <c r="AI157" s="1">
        <f t="shared" si="17"/>
        <v>4302.1566820276494</v>
      </c>
      <c r="AJ157">
        <v>2</v>
      </c>
      <c r="AK157" s="14">
        <v>82960.320000000007</v>
      </c>
      <c r="AM157" s="14"/>
      <c r="AO157" s="14"/>
      <c r="AP157">
        <v>9</v>
      </c>
      <c r="AQ157" s="14">
        <f t="shared" si="18"/>
        <v>3240</v>
      </c>
      <c r="AR157">
        <v>5</v>
      </c>
      <c r="AS157" s="14">
        <f t="shared" si="20"/>
        <v>1800</v>
      </c>
      <c r="AT157">
        <v>8</v>
      </c>
      <c r="AU157" s="14">
        <f t="shared" si="19"/>
        <v>2880</v>
      </c>
      <c r="AV157" s="29" t="s">
        <v>50</v>
      </c>
      <c r="AW157" s="14"/>
      <c r="AX157" s="26">
        <v>2</v>
      </c>
      <c r="AY157" s="21">
        <v>21</v>
      </c>
      <c r="AZ157" s="14">
        <f t="shared" si="21"/>
        <v>192880.63668202766</v>
      </c>
    </row>
    <row r="158" spans="1:52" x14ac:dyDescent="0.25">
      <c r="A158" t="s">
        <v>211</v>
      </c>
      <c r="B158" s="21">
        <v>0</v>
      </c>
      <c r="C158" s="21">
        <v>0</v>
      </c>
      <c r="D158">
        <v>0</v>
      </c>
      <c r="E158" s="14">
        <v>0</v>
      </c>
      <c r="F158" s="21">
        <v>0</v>
      </c>
      <c r="G158" s="22">
        <v>0</v>
      </c>
      <c r="H158" s="21">
        <v>0</v>
      </c>
      <c r="I158" s="22">
        <v>0</v>
      </c>
      <c r="K158" s="14">
        <v>72132</v>
      </c>
      <c r="M158" s="14"/>
      <c r="O158" s="14"/>
      <c r="Q158" s="14"/>
      <c r="S158" s="14"/>
      <c r="U158" s="14"/>
      <c r="W158" s="14"/>
      <c r="Y158" s="14"/>
      <c r="AA158" s="15"/>
      <c r="AB158">
        <v>2</v>
      </c>
      <c r="AC158" s="14"/>
      <c r="AE158" s="1">
        <f t="shared" si="15"/>
        <v>0</v>
      </c>
      <c r="AG158" s="1">
        <f t="shared" si="16"/>
        <v>0</v>
      </c>
      <c r="AH158" s="16"/>
      <c r="AI158" s="1">
        <f t="shared" si="17"/>
        <v>0</v>
      </c>
      <c r="AK158" s="14"/>
      <c r="AM158" s="14"/>
      <c r="AO158" s="14"/>
      <c r="AP158">
        <v>2</v>
      </c>
      <c r="AQ158" s="14">
        <f t="shared" si="18"/>
        <v>720</v>
      </c>
      <c r="AS158" s="14">
        <f t="shared" si="20"/>
        <v>0</v>
      </c>
      <c r="AU158" s="14">
        <f t="shared" si="19"/>
        <v>0</v>
      </c>
      <c r="AV158" s="29" t="s">
        <v>52</v>
      </c>
      <c r="AW158" s="14"/>
      <c r="AX158" s="26">
        <v>2</v>
      </c>
      <c r="AY158" s="21">
        <v>1</v>
      </c>
      <c r="AZ158" s="14">
        <f t="shared" si="21"/>
        <v>72852</v>
      </c>
    </row>
    <row r="159" spans="1:52" x14ac:dyDescent="0.25">
      <c r="A159" t="s">
        <v>212</v>
      </c>
      <c r="B159" s="21"/>
      <c r="C159" s="21">
        <v>0</v>
      </c>
      <c r="D159">
        <v>0</v>
      </c>
      <c r="E159" s="14">
        <v>0</v>
      </c>
      <c r="F159" s="21">
        <v>0</v>
      </c>
      <c r="G159" s="22">
        <v>0</v>
      </c>
      <c r="H159" s="21">
        <v>0</v>
      </c>
      <c r="I159" s="22">
        <v>0</v>
      </c>
      <c r="K159" s="14"/>
      <c r="M159" s="14"/>
      <c r="O159" s="14"/>
      <c r="Q159" s="14"/>
      <c r="S159" s="14"/>
      <c r="U159" s="14"/>
      <c r="W159" s="14"/>
      <c r="Y159" s="14"/>
      <c r="AA159" s="15"/>
      <c r="AC159" s="14"/>
      <c r="AE159" s="1">
        <f t="shared" si="15"/>
        <v>0</v>
      </c>
      <c r="AG159" s="1">
        <f t="shared" si="16"/>
        <v>0</v>
      </c>
      <c r="AH159" s="16"/>
      <c r="AI159" s="1">
        <f t="shared" si="17"/>
        <v>0</v>
      </c>
      <c r="AK159" s="14"/>
      <c r="AL159">
        <v>1</v>
      </c>
      <c r="AM159" s="14">
        <v>39861.22</v>
      </c>
      <c r="AO159" s="14"/>
      <c r="AQ159" s="14">
        <f t="shared" si="18"/>
        <v>0</v>
      </c>
      <c r="AS159" s="14">
        <f t="shared" si="20"/>
        <v>0</v>
      </c>
      <c r="AU159" s="14">
        <f t="shared" si="19"/>
        <v>0</v>
      </c>
      <c r="AV159" s="29" t="s">
        <v>52</v>
      </c>
      <c r="AW159" s="14"/>
      <c r="AX159" s="26">
        <v>0</v>
      </c>
      <c r="AY159" s="21">
        <v>0</v>
      </c>
      <c r="AZ159" s="14">
        <f t="shared" si="21"/>
        <v>39861.22</v>
      </c>
    </row>
    <row r="160" spans="1:52" x14ac:dyDescent="0.25">
      <c r="A160" t="s">
        <v>213</v>
      </c>
      <c r="B160" s="21">
        <v>0</v>
      </c>
      <c r="C160" s="21">
        <v>0</v>
      </c>
      <c r="D160">
        <v>0</v>
      </c>
      <c r="E160" s="14">
        <v>0</v>
      </c>
      <c r="F160" s="21">
        <v>0</v>
      </c>
      <c r="G160" s="22">
        <v>0</v>
      </c>
      <c r="H160" s="21">
        <v>0</v>
      </c>
      <c r="I160" s="22">
        <v>0</v>
      </c>
      <c r="K160" s="14"/>
      <c r="M160" s="14"/>
      <c r="O160" s="14"/>
      <c r="Q160" s="14"/>
      <c r="S160" s="14"/>
      <c r="T160">
        <v>3</v>
      </c>
      <c r="U160" s="14">
        <v>45000</v>
      </c>
      <c r="W160" s="14"/>
      <c r="Y160" s="14"/>
      <c r="AA160" s="15"/>
      <c r="AB160">
        <v>1</v>
      </c>
      <c r="AC160" s="14"/>
      <c r="AE160" s="1">
        <f t="shared" si="15"/>
        <v>0</v>
      </c>
      <c r="AG160" s="1">
        <f t="shared" si="16"/>
        <v>0</v>
      </c>
      <c r="AH160" s="16"/>
      <c r="AI160" s="1">
        <f t="shared" si="17"/>
        <v>0</v>
      </c>
      <c r="AK160" s="14"/>
      <c r="AM160" s="14"/>
      <c r="AN160">
        <v>1</v>
      </c>
      <c r="AO160" s="14"/>
      <c r="AP160">
        <v>3</v>
      </c>
      <c r="AQ160" s="14">
        <f t="shared" si="18"/>
        <v>1080</v>
      </c>
      <c r="AS160" s="14">
        <f t="shared" si="20"/>
        <v>0</v>
      </c>
      <c r="AU160" s="14">
        <f t="shared" si="19"/>
        <v>0</v>
      </c>
      <c r="AV160" s="29" t="s">
        <v>52</v>
      </c>
      <c r="AW160" s="14"/>
      <c r="AX160" s="26">
        <v>0</v>
      </c>
      <c r="AY160" s="21">
        <v>0</v>
      </c>
      <c r="AZ160" s="14">
        <f t="shared" si="21"/>
        <v>46080</v>
      </c>
    </row>
    <row r="161" spans="1:57" x14ac:dyDescent="0.25">
      <c r="A161" t="s">
        <v>214</v>
      </c>
      <c r="B161" s="21">
        <v>0</v>
      </c>
      <c r="C161" s="21">
        <v>0</v>
      </c>
      <c r="D161">
        <v>0</v>
      </c>
      <c r="E161" s="14">
        <v>0</v>
      </c>
      <c r="F161" s="21">
        <v>0</v>
      </c>
      <c r="G161" s="22">
        <v>0</v>
      </c>
      <c r="H161" s="21">
        <v>0</v>
      </c>
      <c r="I161" s="22">
        <v>0</v>
      </c>
      <c r="K161" s="14"/>
      <c r="M161" s="14"/>
      <c r="O161" s="14"/>
      <c r="P161">
        <v>1</v>
      </c>
      <c r="Q161" s="14">
        <v>29000</v>
      </c>
      <c r="R161">
        <v>1</v>
      </c>
      <c r="S161" s="14">
        <v>16604.599999999999</v>
      </c>
      <c r="U161" s="14"/>
      <c r="V161">
        <v>1</v>
      </c>
      <c r="W161" s="14">
        <v>4550</v>
      </c>
      <c r="Y161" s="14"/>
      <c r="AA161" s="15"/>
      <c r="AC161" s="14"/>
      <c r="AE161" s="1">
        <f t="shared" si="15"/>
        <v>0</v>
      </c>
      <c r="AG161" s="1">
        <f t="shared" si="16"/>
        <v>0</v>
      </c>
      <c r="AH161" s="16"/>
      <c r="AI161" s="1">
        <f t="shared" si="17"/>
        <v>0</v>
      </c>
      <c r="AJ161">
        <v>1</v>
      </c>
      <c r="AK161" s="14">
        <v>48349.61</v>
      </c>
      <c r="AL161">
        <v>1</v>
      </c>
      <c r="AM161" s="14">
        <v>7591.95</v>
      </c>
      <c r="AO161" s="14"/>
      <c r="AP161">
        <v>2</v>
      </c>
      <c r="AQ161" s="14">
        <f t="shared" si="18"/>
        <v>720</v>
      </c>
      <c r="AR161">
        <v>1</v>
      </c>
      <c r="AS161" s="14">
        <f t="shared" si="20"/>
        <v>360</v>
      </c>
      <c r="AU161" s="14">
        <f t="shared" si="19"/>
        <v>0</v>
      </c>
      <c r="AV161" s="29" t="s">
        <v>52</v>
      </c>
      <c r="AW161" s="14"/>
      <c r="AX161" s="26">
        <v>3</v>
      </c>
      <c r="AY161" s="21">
        <v>0</v>
      </c>
      <c r="AZ161" s="14">
        <f t="shared" si="21"/>
        <v>107176.16</v>
      </c>
    </row>
    <row r="162" spans="1:57" x14ac:dyDescent="0.25">
      <c r="A162" t="s">
        <v>215</v>
      </c>
      <c r="B162" s="21">
        <v>0</v>
      </c>
      <c r="C162" s="21">
        <v>0</v>
      </c>
      <c r="D162">
        <v>0</v>
      </c>
      <c r="E162" s="14">
        <v>0</v>
      </c>
      <c r="F162" s="21">
        <v>0</v>
      </c>
      <c r="G162" s="22">
        <v>0</v>
      </c>
      <c r="H162" s="21">
        <v>0</v>
      </c>
      <c r="I162" s="22">
        <v>0</v>
      </c>
      <c r="K162" s="14"/>
      <c r="M162" s="14"/>
      <c r="O162" s="14"/>
      <c r="Q162" s="14"/>
      <c r="S162" s="14"/>
      <c r="U162" s="14"/>
      <c r="V162">
        <v>2</v>
      </c>
      <c r="W162" s="14">
        <v>9100</v>
      </c>
      <c r="Y162" s="14"/>
      <c r="AA162" s="15"/>
      <c r="AC162" s="14"/>
      <c r="AE162" s="1">
        <f t="shared" si="15"/>
        <v>0</v>
      </c>
      <c r="AG162" s="1">
        <f t="shared" si="16"/>
        <v>0</v>
      </c>
      <c r="AH162" s="16"/>
      <c r="AI162" s="1">
        <f t="shared" si="17"/>
        <v>0</v>
      </c>
      <c r="AK162" s="14"/>
      <c r="AM162" s="14"/>
      <c r="AO162" s="14"/>
      <c r="AQ162" s="14">
        <f t="shared" si="18"/>
        <v>0</v>
      </c>
      <c r="AS162" s="14">
        <f t="shared" si="20"/>
        <v>0</v>
      </c>
      <c r="AU162" s="14">
        <f t="shared" si="19"/>
        <v>0</v>
      </c>
      <c r="AV162" s="29" t="s">
        <v>52</v>
      </c>
      <c r="AW162" s="14"/>
      <c r="AX162" s="26">
        <v>2</v>
      </c>
      <c r="AY162" s="21">
        <v>0</v>
      </c>
      <c r="AZ162" s="14">
        <f t="shared" si="21"/>
        <v>9100</v>
      </c>
    </row>
    <row r="163" spans="1:57" x14ac:dyDescent="0.25">
      <c r="A163" t="s">
        <v>216</v>
      </c>
      <c r="B163" s="21">
        <v>0</v>
      </c>
      <c r="C163" s="21">
        <v>0</v>
      </c>
      <c r="D163">
        <v>0</v>
      </c>
      <c r="E163" s="14">
        <v>0</v>
      </c>
      <c r="F163" s="21">
        <v>0</v>
      </c>
      <c r="G163" s="22">
        <v>0</v>
      </c>
      <c r="H163" s="21">
        <v>0</v>
      </c>
      <c r="I163" s="22">
        <v>0</v>
      </c>
      <c r="K163" s="14"/>
      <c r="M163" s="14"/>
      <c r="O163" s="14"/>
      <c r="Q163" s="14"/>
      <c r="S163" s="14"/>
      <c r="U163" s="14"/>
      <c r="W163" s="14"/>
      <c r="Y163" s="14"/>
      <c r="AA163" s="15"/>
      <c r="AC163" s="14"/>
      <c r="AE163" s="1">
        <f t="shared" si="15"/>
        <v>0</v>
      </c>
      <c r="AG163" s="1">
        <f t="shared" si="16"/>
        <v>0</v>
      </c>
      <c r="AH163" s="16"/>
      <c r="AI163" s="1">
        <f t="shared" si="17"/>
        <v>0</v>
      </c>
      <c r="AK163" s="14"/>
      <c r="AM163" s="14"/>
      <c r="AN163">
        <v>1</v>
      </c>
      <c r="AO163" s="14"/>
      <c r="AP163">
        <v>2</v>
      </c>
      <c r="AQ163" s="14">
        <f t="shared" si="18"/>
        <v>720</v>
      </c>
      <c r="AR163">
        <v>1</v>
      </c>
      <c r="AS163" s="14">
        <f t="shared" si="20"/>
        <v>360</v>
      </c>
      <c r="AU163" s="14">
        <f t="shared" si="19"/>
        <v>0</v>
      </c>
      <c r="AV163" s="29" t="s">
        <v>52</v>
      </c>
      <c r="AW163" s="14"/>
      <c r="AX163" s="26">
        <v>0</v>
      </c>
      <c r="AY163" s="21">
        <v>0</v>
      </c>
      <c r="AZ163" s="14">
        <f t="shared" si="21"/>
        <v>1080</v>
      </c>
    </row>
    <row r="164" spans="1:57" x14ac:dyDescent="0.25">
      <c r="A164" t="s">
        <v>217</v>
      </c>
      <c r="B164" s="21">
        <v>0</v>
      </c>
      <c r="C164" s="21">
        <v>0</v>
      </c>
      <c r="D164">
        <v>0</v>
      </c>
      <c r="E164" s="14">
        <v>0</v>
      </c>
      <c r="F164" s="21">
        <v>0</v>
      </c>
      <c r="G164" s="22">
        <v>0</v>
      </c>
      <c r="H164" s="21">
        <v>0</v>
      </c>
      <c r="I164" s="22">
        <v>0</v>
      </c>
      <c r="K164" s="14"/>
      <c r="M164" s="14"/>
      <c r="O164" s="14"/>
      <c r="Q164" s="14"/>
      <c r="S164" s="14"/>
      <c r="T164">
        <v>3</v>
      </c>
      <c r="U164" s="14">
        <v>25063</v>
      </c>
      <c r="W164" s="14"/>
      <c r="Y164" s="14"/>
      <c r="AA164" s="15"/>
      <c r="AC164" s="14"/>
      <c r="AE164" s="1">
        <f t="shared" si="15"/>
        <v>0</v>
      </c>
      <c r="AG164" s="1">
        <f t="shared" si="16"/>
        <v>0</v>
      </c>
      <c r="AH164" s="16"/>
      <c r="AI164" s="1">
        <f t="shared" si="17"/>
        <v>0</v>
      </c>
      <c r="AK164" s="14"/>
      <c r="AM164" s="14"/>
      <c r="AO164" s="14"/>
      <c r="AQ164" s="14">
        <f t="shared" si="18"/>
        <v>0</v>
      </c>
      <c r="AS164" s="14">
        <f t="shared" si="20"/>
        <v>0</v>
      </c>
      <c r="AU164" s="14">
        <f t="shared" si="19"/>
        <v>0</v>
      </c>
      <c r="AV164" s="29" t="s">
        <v>52</v>
      </c>
      <c r="AW164" s="14"/>
      <c r="AX164" s="26">
        <v>0</v>
      </c>
      <c r="AY164" s="21">
        <v>0</v>
      </c>
      <c r="AZ164" s="14">
        <f t="shared" si="21"/>
        <v>25063</v>
      </c>
    </row>
    <row r="165" spans="1:57" x14ac:dyDescent="0.25">
      <c r="A165" t="s">
        <v>218</v>
      </c>
      <c r="B165" s="21">
        <v>0</v>
      </c>
      <c r="C165" s="21">
        <v>0</v>
      </c>
      <c r="D165">
        <v>0</v>
      </c>
      <c r="E165" s="14">
        <v>0</v>
      </c>
      <c r="F165" s="21">
        <v>0</v>
      </c>
      <c r="G165" s="22">
        <v>0</v>
      </c>
      <c r="H165" s="21">
        <v>0</v>
      </c>
      <c r="I165" s="22">
        <v>0</v>
      </c>
      <c r="K165" s="14"/>
      <c r="M165" s="14"/>
      <c r="O165" s="14"/>
      <c r="Q165" s="14"/>
      <c r="S165" s="14"/>
      <c r="U165" s="14"/>
      <c r="W165" s="14"/>
      <c r="Y165" s="14"/>
      <c r="AA165" s="15"/>
      <c r="AC165" s="14"/>
      <c r="AE165" s="1">
        <f t="shared" si="15"/>
        <v>0</v>
      </c>
      <c r="AG165" s="1">
        <f t="shared" si="16"/>
        <v>0</v>
      </c>
      <c r="AH165" s="16"/>
      <c r="AI165" s="1">
        <f t="shared" si="17"/>
        <v>0</v>
      </c>
      <c r="AK165" s="14"/>
      <c r="AM165" s="14"/>
      <c r="AO165" s="14"/>
      <c r="AQ165" s="14">
        <f t="shared" si="18"/>
        <v>0</v>
      </c>
      <c r="AS165" s="14">
        <f t="shared" si="20"/>
        <v>0</v>
      </c>
      <c r="AU165" s="14">
        <f t="shared" si="19"/>
        <v>0</v>
      </c>
      <c r="AV165" s="29" t="s">
        <v>52</v>
      </c>
      <c r="AW165" s="14"/>
      <c r="AX165" s="26">
        <v>0</v>
      </c>
      <c r="AY165" s="21">
        <v>0</v>
      </c>
      <c r="AZ165" s="14">
        <f t="shared" si="21"/>
        <v>0</v>
      </c>
    </row>
    <row r="166" spans="1:57" x14ac:dyDescent="0.25">
      <c r="A166" t="s">
        <v>219</v>
      </c>
      <c r="B166" s="21">
        <v>0</v>
      </c>
      <c r="C166" s="21">
        <v>0</v>
      </c>
      <c r="D166">
        <v>0</v>
      </c>
      <c r="E166" s="14">
        <v>0</v>
      </c>
      <c r="F166" s="21">
        <v>0</v>
      </c>
      <c r="G166" s="22">
        <v>0</v>
      </c>
      <c r="H166" s="21">
        <v>0</v>
      </c>
      <c r="I166" s="22">
        <v>0</v>
      </c>
      <c r="K166" s="14"/>
      <c r="M166" s="14"/>
      <c r="O166" s="14"/>
      <c r="Q166" s="14"/>
      <c r="S166" s="14"/>
      <c r="U166" s="14"/>
      <c r="W166" s="14"/>
      <c r="Y166" s="14"/>
      <c r="AA166" s="15"/>
      <c r="AC166" s="14"/>
      <c r="AE166" s="1">
        <f t="shared" si="15"/>
        <v>0</v>
      </c>
      <c r="AG166" s="1">
        <f t="shared" si="16"/>
        <v>0</v>
      </c>
      <c r="AH166" s="16"/>
      <c r="AI166" s="1">
        <f t="shared" si="17"/>
        <v>0</v>
      </c>
      <c r="AK166" s="14"/>
      <c r="AM166" s="14"/>
      <c r="AO166" s="14"/>
      <c r="AQ166" s="14">
        <f t="shared" si="18"/>
        <v>0</v>
      </c>
      <c r="AS166" s="14">
        <f t="shared" si="20"/>
        <v>0</v>
      </c>
      <c r="AU166" s="14">
        <f t="shared" si="19"/>
        <v>0</v>
      </c>
      <c r="AV166" s="29" t="s">
        <v>52</v>
      </c>
      <c r="AW166" s="14"/>
      <c r="AX166" s="26">
        <v>0</v>
      </c>
      <c r="AY166" s="21">
        <v>0</v>
      </c>
      <c r="AZ166" s="14">
        <f t="shared" si="21"/>
        <v>0</v>
      </c>
    </row>
    <row r="167" spans="1:57" x14ac:dyDescent="0.25">
      <c r="A167" t="s">
        <v>220</v>
      </c>
      <c r="B167" s="21">
        <v>0</v>
      </c>
      <c r="C167" s="21">
        <v>0</v>
      </c>
      <c r="D167">
        <v>0</v>
      </c>
      <c r="E167" s="14">
        <v>0</v>
      </c>
      <c r="F167" s="21">
        <v>1</v>
      </c>
      <c r="G167" s="22">
        <v>770</v>
      </c>
      <c r="H167" s="21">
        <v>0</v>
      </c>
      <c r="I167" s="22">
        <v>0</v>
      </c>
      <c r="K167" s="14"/>
      <c r="M167" s="14"/>
      <c r="O167" s="14"/>
      <c r="Q167" s="14"/>
      <c r="S167" s="14"/>
      <c r="U167" s="14"/>
      <c r="W167" s="14"/>
      <c r="Y167" s="14"/>
      <c r="AA167" s="15"/>
      <c r="AC167" s="14"/>
      <c r="AE167" s="1">
        <f t="shared" si="15"/>
        <v>0</v>
      </c>
      <c r="AG167" s="1">
        <f t="shared" si="16"/>
        <v>0</v>
      </c>
      <c r="AH167" s="16"/>
      <c r="AI167" s="1">
        <f t="shared" si="17"/>
        <v>0</v>
      </c>
      <c r="AK167" s="14"/>
      <c r="AM167" s="14"/>
      <c r="AO167" s="14"/>
      <c r="AQ167" s="14">
        <f t="shared" si="18"/>
        <v>0</v>
      </c>
      <c r="AS167" s="14">
        <f t="shared" si="20"/>
        <v>0</v>
      </c>
      <c r="AU167" s="14">
        <f t="shared" si="19"/>
        <v>0</v>
      </c>
      <c r="AV167" s="29" t="s">
        <v>52</v>
      </c>
      <c r="AW167" s="14"/>
      <c r="AX167" s="26">
        <v>0</v>
      </c>
      <c r="AY167" s="21">
        <v>0</v>
      </c>
      <c r="AZ167" s="14">
        <f t="shared" si="21"/>
        <v>770</v>
      </c>
      <c r="BE167" s="14"/>
    </row>
    <row r="168" spans="1:57" x14ac:dyDescent="0.25">
      <c r="A168" t="s">
        <v>221</v>
      </c>
      <c r="B168" s="21">
        <v>0</v>
      </c>
      <c r="C168" s="21">
        <v>0</v>
      </c>
      <c r="D168">
        <v>0</v>
      </c>
      <c r="E168" s="14">
        <v>0</v>
      </c>
      <c r="F168" s="21">
        <v>368</v>
      </c>
      <c r="G168" s="22">
        <v>170080</v>
      </c>
      <c r="H168" s="21">
        <v>31</v>
      </c>
      <c r="I168" s="22">
        <v>15535.92</v>
      </c>
      <c r="J168">
        <v>6</v>
      </c>
      <c r="K168" s="14">
        <v>58631</v>
      </c>
      <c r="M168" s="14"/>
      <c r="N168">
        <v>1</v>
      </c>
      <c r="O168" s="14">
        <v>4275.21</v>
      </c>
      <c r="Q168" s="14"/>
      <c r="R168">
        <v>4</v>
      </c>
      <c r="S168" s="14">
        <v>17899.96</v>
      </c>
      <c r="U168" s="14"/>
      <c r="V168">
        <v>5</v>
      </c>
      <c r="W168" s="14">
        <v>22700</v>
      </c>
      <c r="X168">
        <v>6</v>
      </c>
      <c r="Y168" s="14">
        <v>2420</v>
      </c>
      <c r="Z168">
        <v>10</v>
      </c>
      <c r="AA168" s="15">
        <v>60022</v>
      </c>
      <c r="AB168">
        <v>6</v>
      </c>
      <c r="AC168" s="14"/>
      <c r="AD168">
        <v>19</v>
      </c>
      <c r="AE168" s="1">
        <f t="shared" si="15"/>
        <v>247866.90942028983</v>
      </c>
      <c r="AF168">
        <v>9</v>
      </c>
      <c r="AG168" s="1">
        <f t="shared" si="16"/>
        <v>199689.87022900762</v>
      </c>
      <c r="AH168" s="16">
        <v>18</v>
      </c>
      <c r="AI168" s="1">
        <f t="shared" si="17"/>
        <v>38719.410138248844</v>
      </c>
      <c r="AJ168">
        <v>2</v>
      </c>
      <c r="AK168" s="14">
        <v>204985.57</v>
      </c>
      <c r="AL168">
        <v>4</v>
      </c>
      <c r="AM168" s="14">
        <v>155361.79999999999</v>
      </c>
      <c r="AN168">
        <v>4</v>
      </c>
      <c r="AO168" s="14"/>
      <c r="AP168">
        <v>7</v>
      </c>
      <c r="AQ168" s="14">
        <f t="shared" si="18"/>
        <v>2520</v>
      </c>
      <c r="AR168">
        <v>2</v>
      </c>
      <c r="AS168" s="14">
        <f t="shared" si="20"/>
        <v>720</v>
      </c>
      <c r="AT168">
        <v>7</v>
      </c>
      <c r="AU168" s="14">
        <f t="shared" si="19"/>
        <v>2520</v>
      </c>
      <c r="AV168" s="29" t="s">
        <v>222</v>
      </c>
      <c r="AW168" s="14"/>
      <c r="AX168" s="26">
        <v>116</v>
      </c>
      <c r="AY168" s="21">
        <v>7</v>
      </c>
      <c r="AZ168" s="14">
        <f t="shared" si="21"/>
        <v>1203947.6497875461</v>
      </c>
    </row>
    <row r="169" spans="1:57" x14ac:dyDescent="0.25">
      <c r="A169" t="s">
        <v>223</v>
      </c>
      <c r="B169" s="21">
        <v>0</v>
      </c>
      <c r="C169" s="21">
        <v>0</v>
      </c>
      <c r="D169">
        <v>0</v>
      </c>
      <c r="E169" s="14">
        <v>0</v>
      </c>
      <c r="F169" s="21">
        <v>0</v>
      </c>
      <c r="G169" s="22">
        <v>0</v>
      </c>
      <c r="H169" s="21">
        <v>0</v>
      </c>
      <c r="I169" s="22">
        <v>0</v>
      </c>
      <c r="K169" s="14"/>
      <c r="M169" s="14"/>
      <c r="O169" s="14"/>
      <c r="P169">
        <v>1</v>
      </c>
      <c r="Q169" s="14">
        <v>7670</v>
      </c>
      <c r="R169">
        <v>5</v>
      </c>
      <c r="S169" s="14">
        <v>33191.410000000003</v>
      </c>
      <c r="U169" s="14"/>
      <c r="V169">
        <v>3</v>
      </c>
      <c r="W169" s="14">
        <v>13800</v>
      </c>
      <c r="Y169" s="14"/>
      <c r="AA169" s="15"/>
      <c r="AC169" s="14"/>
      <c r="AE169" s="1">
        <f t="shared" si="15"/>
        <v>0</v>
      </c>
      <c r="AG169" s="1">
        <f t="shared" si="16"/>
        <v>0</v>
      </c>
      <c r="AH169" s="16"/>
      <c r="AI169" s="1">
        <f t="shared" si="17"/>
        <v>0</v>
      </c>
      <c r="AK169" s="14"/>
      <c r="AM169" s="14"/>
      <c r="AN169">
        <v>1</v>
      </c>
      <c r="AO169" s="14"/>
      <c r="AP169">
        <v>6</v>
      </c>
      <c r="AQ169" s="14">
        <f t="shared" si="18"/>
        <v>2160</v>
      </c>
      <c r="AR169">
        <v>2</v>
      </c>
      <c r="AS169" s="14">
        <f t="shared" si="20"/>
        <v>720</v>
      </c>
      <c r="AU169" s="14">
        <f t="shared" si="19"/>
        <v>0</v>
      </c>
      <c r="AV169" s="29" t="s">
        <v>52</v>
      </c>
      <c r="AW169" s="14"/>
      <c r="AX169" s="26">
        <v>0</v>
      </c>
      <c r="AY169" s="21">
        <v>0</v>
      </c>
      <c r="AZ169" s="14">
        <f t="shared" si="21"/>
        <v>57541.41</v>
      </c>
    </row>
    <row r="170" spans="1:57" x14ac:dyDescent="0.25">
      <c r="A170" t="s">
        <v>224</v>
      </c>
      <c r="B170" s="21">
        <v>0</v>
      </c>
      <c r="C170" s="21">
        <v>0</v>
      </c>
      <c r="D170">
        <v>0</v>
      </c>
      <c r="E170" s="14">
        <v>0</v>
      </c>
      <c r="F170" s="21">
        <v>0</v>
      </c>
      <c r="G170" s="22">
        <v>0</v>
      </c>
      <c r="H170" s="21">
        <v>0</v>
      </c>
      <c r="I170" s="22">
        <v>0</v>
      </c>
      <c r="K170" s="14"/>
      <c r="M170" s="14"/>
      <c r="O170" s="14"/>
      <c r="Q170" s="14"/>
      <c r="S170" s="14"/>
      <c r="U170" s="14"/>
      <c r="W170" s="14"/>
      <c r="Y170" s="14"/>
      <c r="AA170" s="15"/>
      <c r="AC170" s="14"/>
      <c r="AE170" s="1">
        <f t="shared" si="15"/>
        <v>0</v>
      </c>
      <c r="AG170" s="1">
        <f t="shared" si="16"/>
        <v>0</v>
      </c>
      <c r="AH170" s="16"/>
      <c r="AI170" s="1">
        <f t="shared" si="17"/>
        <v>0</v>
      </c>
      <c r="AK170" s="14"/>
      <c r="AM170" s="14"/>
      <c r="AO170" s="14"/>
      <c r="AQ170" s="14">
        <f t="shared" si="18"/>
        <v>0</v>
      </c>
      <c r="AS170" s="14">
        <f t="shared" si="20"/>
        <v>0</v>
      </c>
      <c r="AU170" s="14">
        <f t="shared" si="19"/>
        <v>0</v>
      </c>
      <c r="AV170" s="29" t="s">
        <v>52</v>
      </c>
      <c r="AW170" s="14"/>
      <c r="AX170" s="26">
        <v>0</v>
      </c>
      <c r="AY170" s="21">
        <v>0</v>
      </c>
      <c r="AZ170" s="14">
        <f t="shared" si="21"/>
        <v>0</v>
      </c>
    </row>
    <row r="171" spans="1:57" x14ac:dyDescent="0.25">
      <c r="A171" t="s">
        <v>225</v>
      </c>
      <c r="B171" s="21">
        <v>0</v>
      </c>
      <c r="C171" s="21">
        <v>0</v>
      </c>
      <c r="D171">
        <v>0</v>
      </c>
      <c r="E171" s="14">
        <v>0</v>
      </c>
      <c r="F171" s="21">
        <v>0</v>
      </c>
      <c r="G171" s="22">
        <v>0</v>
      </c>
      <c r="H171" s="21">
        <v>0</v>
      </c>
      <c r="I171" s="22">
        <v>0</v>
      </c>
      <c r="K171" s="14"/>
      <c r="M171" s="14"/>
      <c r="O171" s="14"/>
      <c r="Q171" s="14"/>
      <c r="S171" s="14"/>
      <c r="U171" s="14"/>
      <c r="W171" s="14"/>
      <c r="Y171" s="14"/>
      <c r="AA171" s="15"/>
      <c r="AC171" s="14"/>
      <c r="AE171" s="1">
        <f t="shared" si="15"/>
        <v>0</v>
      </c>
      <c r="AG171" s="1">
        <f t="shared" si="16"/>
        <v>0</v>
      </c>
      <c r="AH171" s="16"/>
      <c r="AI171" s="1">
        <f t="shared" si="17"/>
        <v>0</v>
      </c>
      <c r="AK171" s="14"/>
      <c r="AM171" s="14"/>
      <c r="AO171" s="14"/>
      <c r="AQ171" s="14">
        <f t="shared" si="18"/>
        <v>0</v>
      </c>
      <c r="AS171" s="14">
        <f t="shared" si="20"/>
        <v>0</v>
      </c>
      <c r="AU171" s="14">
        <f t="shared" si="19"/>
        <v>0</v>
      </c>
      <c r="AV171" s="29" t="s">
        <v>52</v>
      </c>
      <c r="AW171" s="14"/>
      <c r="AX171" s="26">
        <v>0</v>
      </c>
      <c r="AY171" s="21">
        <v>0</v>
      </c>
      <c r="AZ171" s="14">
        <f t="shared" si="21"/>
        <v>0</v>
      </c>
      <c r="BE171" s="14"/>
    </row>
    <row r="172" spans="1:57" x14ac:dyDescent="0.25">
      <c r="A172" t="s">
        <v>226</v>
      </c>
      <c r="B172" s="21">
        <v>0</v>
      </c>
      <c r="C172" s="21">
        <v>0</v>
      </c>
      <c r="D172">
        <v>0</v>
      </c>
      <c r="E172" s="14">
        <v>0</v>
      </c>
      <c r="F172" s="21">
        <v>0</v>
      </c>
      <c r="G172" s="22">
        <v>0</v>
      </c>
      <c r="H172" s="21">
        <v>0</v>
      </c>
      <c r="I172" s="22">
        <v>0</v>
      </c>
      <c r="J172">
        <v>3</v>
      </c>
      <c r="K172" s="14">
        <v>48710</v>
      </c>
      <c r="M172" s="14"/>
      <c r="N172">
        <v>1</v>
      </c>
      <c r="O172" s="14">
        <v>4268.21</v>
      </c>
      <c r="Q172" s="14"/>
      <c r="R172">
        <v>4</v>
      </c>
      <c r="S172" s="14">
        <v>23364.55</v>
      </c>
      <c r="U172" s="14"/>
      <c r="V172">
        <v>3</v>
      </c>
      <c r="W172" s="14">
        <v>13700</v>
      </c>
      <c r="Y172" s="14"/>
      <c r="Z172">
        <v>3</v>
      </c>
      <c r="AA172" s="15">
        <v>18006.599999999999</v>
      </c>
      <c r="AC172" s="14"/>
      <c r="AE172" s="1">
        <f t="shared" si="15"/>
        <v>0</v>
      </c>
      <c r="AG172" s="1">
        <f t="shared" si="16"/>
        <v>0</v>
      </c>
      <c r="AH172" s="16"/>
      <c r="AI172" s="1">
        <f t="shared" si="17"/>
        <v>0</v>
      </c>
      <c r="AK172" s="14"/>
      <c r="AM172" s="14"/>
      <c r="AO172" s="14"/>
      <c r="AP172">
        <v>3</v>
      </c>
      <c r="AQ172" s="14">
        <f t="shared" si="18"/>
        <v>1080</v>
      </c>
      <c r="AS172" s="14">
        <f t="shared" si="20"/>
        <v>0</v>
      </c>
      <c r="AU172" s="14">
        <f t="shared" si="19"/>
        <v>0</v>
      </c>
      <c r="AV172" s="29" t="s">
        <v>58</v>
      </c>
      <c r="AW172" s="14"/>
      <c r="AX172" s="26">
        <v>0</v>
      </c>
      <c r="AY172" s="21">
        <v>0</v>
      </c>
      <c r="AZ172" s="14">
        <f t="shared" si="21"/>
        <v>109129.35999999999</v>
      </c>
    </row>
    <row r="173" spans="1:57" x14ac:dyDescent="0.25">
      <c r="A173" t="s">
        <v>227</v>
      </c>
      <c r="B173" s="21">
        <v>0</v>
      </c>
      <c r="C173" s="21">
        <v>0</v>
      </c>
      <c r="D173">
        <v>0</v>
      </c>
      <c r="E173" s="14">
        <v>0</v>
      </c>
      <c r="F173" s="21">
        <v>0</v>
      </c>
      <c r="G173" s="22">
        <v>0</v>
      </c>
      <c r="H173" s="21">
        <v>0</v>
      </c>
      <c r="I173" s="22">
        <v>0</v>
      </c>
      <c r="J173">
        <v>1</v>
      </c>
      <c r="K173" s="14">
        <v>17128.32</v>
      </c>
      <c r="M173" s="14"/>
      <c r="O173" s="14"/>
      <c r="Q173" s="14"/>
      <c r="R173">
        <v>2</v>
      </c>
      <c r="S173" s="14">
        <v>16940.7</v>
      </c>
      <c r="U173" s="14"/>
      <c r="V173">
        <v>2</v>
      </c>
      <c r="W173" s="14">
        <v>9050</v>
      </c>
      <c r="Y173" s="14"/>
      <c r="Z173">
        <v>2</v>
      </c>
      <c r="AA173" s="15">
        <v>12004.4</v>
      </c>
      <c r="AC173" s="14"/>
      <c r="AE173" s="1">
        <f t="shared" si="15"/>
        <v>0</v>
      </c>
      <c r="AG173" s="1">
        <f t="shared" si="16"/>
        <v>0</v>
      </c>
      <c r="AH173" s="16"/>
      <c r="AI173" s="1">
        <f t="shared" si="17"/>
        <v>0</v>
      </c>
      <c r="AK173" s="14"/>
      <c r="AM173" s="14"/>
      <c r="AO173" s="14"/>
      <c r="AP173">
        <v>1</v>
      </c>
      <c r="AQ173" s="14">
        <f t="shared" si="18"/>
        <v>360</v>
      </c>
      <c r="AS173" s="14">
        <f t="shared" si="20"/>
        <v>0</v>
      </c>
      <c r="AU173" s="14">
        <f t="shared" si="19"/>
        <v>0</v>
      </c>
      <c r="AV173" s="29" t="s">
        <v>52</v>
      </c>
      <c r="AW173" s="14"/>
      <c r="AX173" s="26">
        <v>0</v>
      </c>
      <c r="AY173" s="21">
        <v>0</v>
      </c>
      <c r="AZ173" s="14">
        <f t="shared" si="21"/>
        <v>55483.420000000006</v>
      </c>
    </row>
    <row r="174" spans="1:57" x14ac:dyDescent="0.25">
      <c r="A174" t="s">
        <v>228</v>
      </c>
      <c r="B174" s="21">
        <v>0</v>
      </c>
      <c r="C174" s="21">
        <v>0</v>
      </c>
      <c r="D174">
        <v>0</v>
      </c>
      <c r="E174" s="14">
        <v>0</v>
      </c>
      <c r="F174" s="21">
        <v>8</v>
      </c>
      <c r="G174" s="22">
        <v>4202</v>
      </c>
      <c r="H174" s="21">
        <v>0</v>
      </c>
      <c r="I174" s="22">
        <v>0</v>
      </c>
      <c r="K174" s="14"/>
      <c r="M174" s="14"/>
      <c r="O174" s="14"/>
      <c r="Q174" s="14"/>
      <c r="S174" s="14"/>
      <c r="U174" s="14"/>
      <c r="W174" s="14"/>
      <c r="Y174" s="14"/>
      <c r="Z174">
        <v>1</v>
      </c>
      <c r="AA174" s="15">
        <v>6002.2</v>
      </c>
      <c r="AC174" s="14"/>
      <c r="AE174" s="1">
        <f t="shared" si="15"/>
        <v>0</v>
      </c>
      <c r="AG174" s="1">
        <f t="shared" si="16"/>
        <v>0</v>
      </c>
      <c r="AH174" s="16"/>
      <c r="AI174" s="1">
        <f t="shared" si="17"/>
        <v>0</v>
      </c>
      <c r="AK174" s="14"/>
      <c r="AM174" s="14"/>
      <c r="AO174" s="14"/>
      <c r="AP174">
        <v>1</v>
      </c>
      <c r="AQ174" s="14">
        <f t="shared" si="18"/>
        <v>360</v>
      </c>
      <c r="AS174" s="14">
        <f t="shared" si="20"/>
        <v>0</v>
      </c>
      <c r="AU174" s="14">
        <f t="shared" si="19"/>
        <v>0</v>
      </c>
      <c r="AV174" s="29" t="s">
        <v>58</v>
      </c>
      <c r="AW174" s="14"/>
      <c r="AX174" s="26">
        <v>0</v>
      </c>
      <c r="AY174" s="21">
        <v>0</v>
      </c>
      <c r="AZ174" s="14">
        <f t="shared" si="21"/>
        <v>10564.2</v>
      </c>
    </row>
    <row r="175" spans="1:57" x14ac:dyDescent="0.25">
      <c r="A175" t="s">
        <v>229</v>
      </c>
      <c r="B175" s="21">
        <v>0</v>
      </c>
      <c r="C175" s="21">
        <v>0</v>
      </c>
      <c r="D175">
        <v>0</v>
      </c>
      <c r="E175" s="14">
        <v>0</v>
      </c>
      <c r="F175" s="21">
        <v>11</v>
      </c>
      <c r="G175" s="22">
        <v>6050</v>
      </c>
      <c r="H175" s="21">
        <v>0</v>
      </c>
      <c r="I175" s="22">
        <v>0</v>
      </c>
      <c r="K175" s="14"/>
      <c r="M175" s="14"/>
      <c r="O175" s="14"/>
      <c r="Q175" s="14"/>
      <c r="S175" s="14"/>
      <c r="U175" s="14"/>
      <c r="W175" s="14"/>
      <c r="X175">
        <v>1</v>
      </c>
      <c r="Y175" s="14">
        <v>274.35000000000002</v>
      </c>
      <c r="AA175" s="15"/>
      <c r="AC175" s="14"/>
      <c r="AD175">
        <v>2</v>
      </c>
      <c r="AE175" s="1">
        <f t="shared" si="15"/>
        <v>26091.253623188404</v>
      </c>
      <c r="AF175">
        <v>2</v>
      </c>
      <c r="AG175" s="1">
        <f t="shared" si="16"/>
        <v>44375.526717557252</v>
      </c>
      <c r="AH175" s="16"/>
      <c r="AI175" s="1">
        <f t="shared" si="17"/>
        <v>0</v>
      </c>
      <c r="AK175" s="14"/>
      <c r="AM175" s="14"/>
      <c r="AN175">
        <v>1</v>
      </c>
      <c r="AO175" s="14"/>
      <c r="AQ175" s="14">
        <f t="shared" si="18"/>
        <v>0</v>
      </c>
      <c r="AS175" s="14">
        <f t="shared" si="20"/>
        <v>0</v>
      </c>
      <c r="AU175" s="14">
        <f t="shared" si="19"/>
        <v>0</v>
      </c>
      <c r="AV175" s="29" t="s">
        <v>50</v>
      </c>
      <c r="AW175" s="14"/>
      <c r="AX175" s="26">
        <v>0</v>
      </c>
      <c r="AY175" s="21">
        <v>0</v>
      </c>
      <c r="AZ175" s="14">
        <f t="shared" si="21"/>
        <v>76791.130340745658</v>
      </c>
    </row>
    <row r="176" spans="1:57" x14ac:dyDescent="0.25">
      <c r="A176" t="s">
        <v>230</v>
      </c>
      <c r="B176" s="21">
        <v>0</v>
      </c>
      <c r="C176" s="21">
        <v>0</v>
      </c>
      <c r="D176">
        <v>0</v>
      </c>
      <c r="E176" s="14">
        <v>0</v>
      </c>
      <c r="F176" s="21">
        <v>0</v>
      </c>
      <c r="G176" s="22">
        <v>0</v>
      </c>
      <c r="H176" s="21">
        <v>0</v>
      </c>
      <c r="I176" s="22">
        <v>0</v>
      </c>
      <c r="K176" s="14"/>
      <c r="M176" s="14"/>
      <c r="O176" s="14"/>
      <c r="Q176" s="14"/>
      <c r="S176" s="14"/>
      <c r="U176" s="14"/>
      <c r="W176" s="14"/>
      <c r="Y176" s="14"/>
      <c r="AA176" s="15"/>
      <c r="AC176" s="14"/>
      <c r="AE176" s="1">
        <f t="shared" si="15"/>
        <v>0</v>
      </c>
      <c r="AG176" s="1">
        <f t="shared" si="16"/>
        <v>0</v>
      </c>
      <c r="AH176" s="16"/>
      <c r="AI176" s="1">
        <f t="shared" si="17"/>
        <v>0</v>
      </c>
      <c r="AK176" s="14"/>
      <c r="AM176" s="14"/>
      <c r="AO176" s="14"/>
      <c r="AP176">
        <v>1</v>
      </c>
      <c r="AQ176" s="14">
        <f t="shared" si="18"/>
        <v>360</v>
      </c>
      <c r="AS176" s="14">
        <f t="shared" si="20"/>
        <v>0</v>
      </c>
      <c r="AU176" s="14">
        <f t="shared" si="19"/>
        <v>0</v>
      </c>
      <c r="AV176" s="29" t="s">
        <v>52</v>
      </c>
      <c r="AW176" s="14"/>
      <c r="AX176" s="26">
        <v>0</v>
      </c>
      <c r="AY176" s="21">
        <v>0</v>
      </c>
      <c r="AZ176" s="14">
        <f t="shared" si="21"/>
        <v>360</v>
      </c>
    </row>
    <row r="177" spans="1:52" x14ac:dyDescent="0.25">
      <c r="A177" t="s">
        <v>231</v>
      </c>
      <c r="B177" s="21">
        <v>0</v>
      </c>
      <c r="C177" s="21">
        <v>0</v>
      </c>
      <c r="D177">
        <v>0</v>
      </c>
      <c r="E177" s="14">
        <v>0</v>
      </c>
      <c r="F177" s="21">
        <v>0</v>
      </c>
      <c r="G177" s="22">
        <v>0</v>
      </c>
      <c r="H177" s="21">
        <v>0</v>
      </c>
      <c r="I177" s="22">
        <v>0</v>
      </c>
      <c r="K177" s="14"/>
      <c r="M177" s="14"/>
      <c r="O177" s="14"/>
      <c r="Q177" s="14"/>
      <c r="S177" s="14"/>
      <c r="U177" s="14"/>
      <c r="W177" s="14"/>
      <c r="Y177" s="14"/>
      <c r="AA177" s="15"/>
      <c r="AC177" s="14"/>
      <c r="AE177" s="1">
        <f t="shared" si="15"/>
        <v>0</v>
      </c>
      <c r="AG177" s="1">
        <f t="shared" si="16"/>
        <v>0</v>
      </c>
      <c r="AH177" s="16"/>
      <c r="AI177" s="1">
        <f t="shared" si="17"/>
        <v>0</v>
      </c>
      <c r="AJ177">
        <v>1</v>
      </c>
      <c r="AK177" s="14">
        <v>4543.41</v>
      </c>
      <c r="AM177" s="14"/>
      <c r="AO177" s="14"/>
      <c r="AP177">
        <v>3</v>
      </c>
      <c r="AQ177" s="14">
        <f t="shared" si="18"/>
        <v>1080</v>
      </c>
      <c r="AR177">
        <v>1</v>
      </c>
      <c r="AS177" s="14">
        <f t="shared" si="20"/>
        <v>360</v>
      </c>
      <c r="AU177" s="14">
        <f t="shared" si="19"/>
        <v>0</v>
      </c>
      <c r="AV177" s="29" t="s">
        <v>58</v>
      </c>
      <c r="AW177" s="14"/>
      <c r="AX177" s="26">
        <v>2</v>
      </c>
      <c r="AY177" s="21">
        <v>0</v>
      </c>
      <c r="AZ177" s="14">
        <f t="shared" si="21"/>
        <v>5983.41</v>
      </c>
    </row>
    <row r="178" spans="1:52" x14ac:dyDescent="0.25">
      <c r="A178" t="s">
        <v>232</v>
      </c>
      <c r="B178" s="21">
        <v>6</v>
      </c>
      <c r="C178" s="21">
        <v>1800</v>
      </c>
      <c r="D178">
        <v>3</v>
      </c>
      <c r="E178" s="14">
        <v>1177.9000000000001</v>
      </c>
      <c r="F178" s="21">
        <v>55</v>
      </c>
      <c r="G178" s="22">
        <v>32890</v>
      </c>
      <c r="H178" s="21">
        <v>5</v>
      </c>
      <c r="I178" s="22">
        <v>2645.97</v>
      </c>
      <c r="K178" s="14"/>
      <c r="M178" s="14"/>
      <c r="N178">
        <v>1</v>
      </c>
      <c r="O178" s="14">
        <v>4275.21</v>
      </c>
      <c r="Q178" s="14"/>
      <c r="R178">
        <v>1</v>
      </c>
      <c r="S178" s="14">
        <v>5122.0200000000004</v>
      </c>
      <c r="U178" s="14"/>
      <c r="V178">
        <v>1</v>
      </c>
      <c r="W178" s="14">
        <v>4600</v>
      </c>
      <c r="Y178" s="14"/>
      <c r="AA178" s="15"/>
      <c r="AB178">
        <v>2</v>
      </c>
      <c r="AC178" s="14"/>
      <c r="AD178">
        <v>3</v>
      </c>
      <c r="AE178" s="1">
        <f t="shared" si="15"/>
        <v>39136.880434782608</v>
      </c>
      <c r="AF178">
        <v>1</v>
      </c>
      <c r="AG178" s="1">
        <f t="shared" si="16"/>
        <v>22187.763358778626</v>
      </c>
      <c r="AH178" s="16">
        <v>1</v>
      </c>
      <c r="AI178" s="1">
        <f t="shared" si="17"/>
        <v>2151.0783410138247</v>
      </c>
      <c r="AJ178">
        <v>2</v>
      </c>
      <c r="AK178" s="14">
        <v>221440.87</v>
      </c>
      <c r="AM178" s="14"/>
      <c r="AO178" s="14"/>
      <c r="AP178">
        <v>1</v>
      </c>
      <c r="AQ178" s="14">
        <f t="shared" si="18"/>
        <v>360</v>
      </c>
      <c r="AR178">
        <v>1</v>
      </c>
      <c r="AS178" s="14">
        <f t="shared" si="20"/>
        <v>360</v>
      </c>
      <c r="AT178">
        <v>1</v>
      </c>
      <c r="AU178" s="14">
        <f t="shared" si="19"/>
        <v>360</v>
      </c>
      <c r="AV178" s="29" t="s">
        <v>50</v>
      </c>
      <c r="AW178" s="14"/>
      <c r="AX178" s="26">
        <v>6</v>
      </c>
      <c r="AY178" s="21">
        <v>0</v>
      </c>
      <c r="AZ178" s="14">
        <f t="shared" si="21"/>
        <v>338507.69213457505</v>
      </c>
    </row>
    <row r="179" spans="1:52" x14ac:dyDescent="0.25">
      <c r="A179" t="s">
        <v>233</v>
      </c>
      <c r="B179" s="21">
        <v>0</v>
      </c>
      <c r="C179" s="21">
        <v>0</v>
      </c>
      <c r="D179">
        <v>0</v>
      </c>
      <c r="E179" s="14">
        <v>0</v>
      </c>
      <c r="F179" s="21">
        <v>18</v>
      </c>
      <c r="G179" s="22">
        <v>10582</v>
      </c>
      <c r="H179" s="21">
        <v>2</v>
      </c>
      <c r="I179" s="22">
        <v>566.35</v>
      </c>
      <c r="J179">
        <v>1</v>
      </c>
      <c r="K179" s="14">
        <v>6857</v>
      </c>
      <c r="M179" s="14"/>
      <c r="O179" s="14"/>
      <c r="Q179" s="14"/>
      <c r="S179" s="14"/>
      <c r="U179" s="14"/>
      <c r="W179" s="14"/>
      <c r="Y179" s="14"/>
      <c r="AA179" s="15"/>
      <c r="AC179" s="14"/>
      <c r="AD179">
        <v>1</v>
      </c>
      <c r="AE179" s="1">
        <f t="shared" si="15"/>
        <v>13045.626811594202</v>
      </c>
      <c r="AG179" s="1">
        <f t="shared" si="16"/>
        <v>0</v>
      </c>
      <c r="AH179" s="16"/>
      <c r="AI179" s="1">
        <f t="shared" si="17"/>
        <v>0</v>
      </c>
      <c r="AK179" s="14"/>
      <c r="AM179" s="14"/>
      <c r="AO179" s="14"/>
      <c r="AQ179" s="14">
        <f t="shared" si="18"/>
        <v>0</v>
      </c>
      <c r="AR179">
        <v>1</v>
      </c>
      <c r="AS179" s="14">
        <f t="shared" si="20"/>
        <v>360</v>
      </c>
      <c r="AT179">
        <v>1</v>
      </c>
      <c r="AU179" s="14">
        <f t="shared" si="19"/>
        <v>360</v>
      </c>
      <c r="AV179" s="29" t="s">
        <v>58</v>
      </c>
      <c r="AW179" s="14"/>
      <c r="AX179" s="26">
        <v>3</v>
      </c>
      <c r="AY179" s="21">
        <v>0</v>
      </c>
      <c r="AZ179" s="14">
        <f t="shared" si="21"/>
        <v>31770.976811594199</v>
      </c>
    </row>
    <row r="180" spans="1:52" x14ac:dyDescent="0.25">
      <c r="A180" t="s">
        <v>234</v>
      </c>
      <c r="B180" s="21">
        <v>0</v>
      </c>
      <c r="C180" s="21">
        <v>0</v>
      </c>
      <c r="D180">
        <v>0</v>
      </c>
      <c r="E180" s="14">
        <v>0</v>
      </c>
      <c r="F180" s="21">
        <v>0</v>
      </c>
      <c r="G180" s="22">
        <v>0</v>
      </c>
      <c r="H180" s="21">
        <v>0</v>
      </c>
      <c r="I180" s="22">
        <v>0</v>
      </c>
      <c r="K180" s="14"/>
      <c r="M180" s="14"/>
      <c r="O180" s="14"/>
      <c r="Q180" s="14"/>
      <c r="S180" s="14"/>
      <c r="U180" s="14"/>
      <c r="W180" s="14"/>
      <c r="Y180" s="14"/>
      <c r="AA180" s="15"/>
      <c r="AC180" s="14"/>
      <c r="AD180">
        <v>2</v>
      </c>
      <c r="AE180" s="1">
        <f t="shared" si="15"/>
        <v>26091.253623188404</v>
      </c>
      <c r="AG180" s="1">
        <f t="shared" si="16"/>
        <v>0</v>
      </c>
      <c r="AH180" s="16">
        <v>1</v>
      </c>
      <c r="AI180" s="1">
        <f t="shared" si="17"/>
        <v>2151.0783410138247</v>
      </c>
      <c r="AK180" s="14"/>
      <c r="AM180" s="14"/>
      <c r="AO180" s="14"/>
      <c r="AQ180" s="14">
        <f t="shared" si="18"/>
        <v>0</v>
      </c>
      <c r="AR180">
        <v>1</v>
      </c>
      <c r="AS180" s="14">
        <f t="shared" si="20"/>
        <v>360</v>
      </c>
      <c r="AU180" s="14">
        <f t="shared" si="19"/>
        <v>0</v>
      </c>
      <c r="AV180" s="29" t="s">
        <v>58</v>
      </c>
      <c r="AW180" s="14"/>
      <c r="AX180" s="26">
        <v>0</v>
      </c>
      <c r="AY180" s="21">
        <v>0</v>
      </c>
      <c r="AZ180" s="14">
        <f t="shared" si="21"/>
        <v>28602.331964202229</v>
      </c>
    </row>
    <row r="181" spans="1:52" x14ac:dyDescent="0.25">
      <c r="A181" t="s">
        <v>235</v>
      </c>
      <c r="B181" s="21">
        <v>0</v>
      </c>
      <c r="C181" s="21">
        <v>0</v>
      </c>
      <c r="D181">
        <v>0</v>
      </c>
      <c r="E181" s="14">
        <v>0</v>
      </c>
      <c r="F181" s="21">
        <v>0</v>
      </c>
      <c r="G181" s="22">
        <v>0</v>
      </c>
      <c r="H181" s="21">
        <v>0</v>
      </c>
      <c r="I181" s="22">
        <v>0</v>
      </c>
      <c r="K181" s="14"/>
      <c r="M181" s="14"/>
      <c r="O181" s="14"/>
      <c r="Q181" s="14"/>
      <c r="S181" s="14"/>
      <c r="U181" s="14"/>
      <c r="W181" s="14"/>
      <c r="Y181" s="14"/>
      <c r="AA181" s="15"/>
      <c r="AC181" s="14"/>
      <c r="AE181" s="1">
        <f t="shared" si="15"/>
        <v>0</v>
      </c>
      <c r="AG181" s="1">
        <f t="shared" si="16"/>
        <v>0</v>
      </c>
      <c r="AH181" s="16"/>
      <c r="AI181" s="1">
        <f t="shared" si="17"/>
        <v>0</v>
      </c>
      <c r="AK181" s="14"/>
      <c r="AL181">
        <v>1</v>
      </c>
      <c r="AM181" s="14">
        <v>9872.2099999999991</v>
      </c>
      <c r="AN181">
        <v>3</v>
      </c>
      <c r="AO181" s="14"/>
      <c r="AQ181" s="14">
        <f t="shared" si="18"/>
        <v>0</v>
      </c>
      <c r="AS181" s="14">
        <f t="shared" si="20"/>
        <v>0</v>
      </c>
      <c r="AU181" s="14">
        <f t="shared" si="19"/>
        <v>0</v>
      </c>
      <c r="AV181" s="29" t="s">
        <v>52</v>
      </c>
      <c r="AW181" s="14"/>
      <c r="AX181" s="26">
        <v>0</v>
      </c>
      <c r="AY181" s="21">
        <v>0</v>
      </c>
      <c r="AZ181" s="14">
        <f t="shared" si="21"/>
        <v>9872.2099999999991</v>
      </c>
    </row>
    <row r="182" spans="1:52" x14ac:dyDescent="0.25">
      <c r="A182" t="s">
        <v>236</v>
      </c>
      <c r="B182" s="21">
        <v>0</v>
      </c>
      <c r="C182" s="21">
        <v>0</v>
      </c>
      <c r="D182">
        <v>0</v>
      </c>
      <c r="E182" s="14">
        <v>0</v>
      </c>
      <c r="F182" s="21">
        <v>0</v>
      </c>
      <c r="G182" s="22">
        <v>0</v>
      </c>
      <c r="H182" s="21">
        <v>0</v>
      </c>
      <c r="I182" s="22">
        <v>0</v>
      </c>
      <c r="K182" s="14"/>
      <c r="M182" s="14"/>
      <c r="O182" s="14"/>
      <c r="Q182" s="14"/>
      <c r="S182" s="14"/>
      <c r="U182" s="14"/>
      <c r="W182" s="14"/>
      <c r="Y182" s="14"/>
      <c r="AA182" s="15"/>
      <c r="AC182" s="14"/>
      <c r="AE182" s="1">
        <f t="shared" si="15"/>
        <v>0</v>
      </c>
      <c r="AG182" s="1">
        <f t="shared" si="16"/>
        <v>0</v>
      </c>
      <c r="AH182" s="16"/>
      <c r="AI182" s="1">
        <f t="shared" si="17"/>
        <v>0</v>
      </c>
      <c r="AK182" s="14"/>
      <c r="AL182">
        <v>2</v>
      </c>
      <c r="AM182" s="14">
        <v>34738.94</v>
      </c>
      <c r="AN182">
        <v>1</v>
      </c>
      <c r="AO182" s="14"/>
      <c r="AP182">
        <v>2</v>
      </c>
      <c r="AQ182" s="14">
        <f t="shared" si="18"/>
        <v>720</v>
      </c>
      <c r="AS182" s="14">
        <f t="shared" si="20"/>
        <v>0</v>
      </c>
      <c r="AU182" s="14">
        <f t="shared" si="19"/>
        <v>0</v>
      </c>
      <c r="AV182" s="29" t="s">
        <v>58</v>
      </c>
      <c r="AW182" s="14"/>
      <c r="AX182" s="26">
        <v>0</v>
      </c>
      <c r="AY182" s="21">
        <v>2</v>
      </c>
      <c r="AZ182" s="14">
        <f t="shared" si="21"/>
        <v>35458.94</v>
      </c>
    </row>
    <row r="183" spans="1:52" x14ac:dyDescent="0.25">
      <c r="A183" t="s">
        <v>237</v>
      </c>
      <c r="B183" s="21">
        <v>11</v>
      </c>
      <c r="C183" s="21">
        <v>3294.21</v>
      </c>
      <c r="D183">
        <v>2</v>
      </c>
      <c r="E183" s="14">
        <v>869.29</v>
      </c>
      <c r="F183" s="21">
        <v>189</v>
      </c>
      <c r="G183" s="22">
        <v>92817</v>
      </c>
      <c r="H183" s="21">
        <v>20</v>
      </c>
      <c r="I183" s="22">
        <v>8449.0499999999993</v>
      </c>
      <c r="J183">
        <v>5</v>
      </c>
      <c r="K183" s="14">
        <v>49208</v>
      </c>
      <c r="M183" s="14"/>
      <c r="N183">
        <v>2</v>
      </c>
      <c r="O183" s="14">
        <v>7405</v>
      </c>
      <c r="P183">
        <v>1</v>
      </c>
      <c r="Q183" s="14">
        <v>11500</v>
      </c>
      <c r="R183">
        <v>6</v>
      </c>
      <c r="S183" s="14">
        <v>51798.42</v>
      </c>
      <c r="U183" s="14"/>
      <c r="V183">
        <v>3</v>
      </c>
      <c r="W183" s="14">
        <v>4450</v>
      </c>
      <c r="X183">
        <v>1</v>
      </c>
      <c r="Y183" s="14">
        <v>400</v>
      </c>
      <c r="Z183">
        <v>6</v>
      </c>
      <c r="AA183" s="15">
        <v>36013.199999999997</v>
      </c>
      <c r="AC183" s="14"/>
      <c r="AE183" s="1">
        <f t="shared" si="15"/>
        <v>0</v>
      </c>
      <c r="AG183" s="1">
        <f t="shared" si="16"/>
        <v>0</v>
      </c>
      <c r="AH183" s="16">
        <v>5</v>
      </c>
      <c r="AI183" s="1">
        <f t="shared" si="17"/>
        <v>10755.391705069123</v>
      </c>
      <c r="AJ183">
        <v>1</v>
      </c>
      <c r="AK183" s="14">
        <v>214393.91</v>
      </c>
      <c r="AL183">
        <v>1</v>
      </c>
      <c r="AM183" s="14">
        <v>12682.97</v>
      </c>
      <c r="AN183">
        <v>1</v>
      </c>
      <c r="AO183" s="14"/>
      <c r="AP183">
        <v>8</v>
      </c>
      <c r="AQ183" s="14">
        <f t="shared" si="18"/>
        <v>2880</v>
      </c>
      <c r="AR183">
        <v>2</v>
      </c>
      <c r="AS183" s="14">
        <f t="shared" si="20"/>
        <v>720</v>
      </c>
      <c r="AT183">
        <v>3</v>
      </c>
      <c r="AU183" s="14">
        <f t="shared" si="19"/>
        <v>1080</v>
      </c>
      <c r="AV183" s="29" t="s">
        <v>115</v>
      </c>
      <c r="AW183" s="14"/>
      <c r="AX183" s="26">
        <v>1</v>
      </c>
      <c r="AY183" s="21">
        <v>8</v>
      </c>
      <c r="AZ183" s="14">
        <f t="shared" si="21"/>
        <v>508716.4417050691</v>
      </c>
    </row>
    <row r="184" spans="1:52" x14ac:dyDescent="0.25">
      <c r="A184" t="s">
        <v>238</v>
      </c>
      <c r="B184" s="21">
        <v>0</v>
      </c>
      <c r="C184" s="21">
        <v>0</v>
      </c>
      <c r="D184">
        <v>0</v>
      </c>
      <c r="E184" s="14">
        <v>0</v>
      </c>
      <c r="F184" s="21">
        <v>0</v>
      </c>
      <c r="G184" s="22">
        <v>0</v>
      </c>
      <c r="H184" s="21">
        <v>0</v>
      </c>
      <c r="I184" s="22">
        <v>0</v>
      </c>
      <c r="K184" s="14"/>
      <c r="M184" s="14"/>
      <c r="O184" s="14"/>
      <c r="Q184" s="14"/>
      <c r="S184" s="14"/>
      <c r="U184" s="14"/>
      <c r="W184" s="14"/>
      <c r="Y184" s="14"/>
      <c r="AA184" s="15"/>
      <c r="AC184" s="14"/>
      <c r="AE184" s="1">
        <f t="shared" si="15"/>
        <v>0</v>
      </c>
      <c r="AG184" s="1">
        <f t="shared" si="16"/>
        <v>0</v>
      </c>
      <c r="AH184" s="16"/>
      <c r="AI184" s="1">
        <f t="shared" si="17"/>
        <v>0</v>
      </c>
      <c r="AK184" s="14"/>
      <c r="AM184" s="14"/>
      <c r="AO184" s="14"/>
      <c r="AQ184" s="14">
        <f t="shared" si="18"/>
        <v>0</v>
      </c>
      <c r="AS184" s="14">
        <f t="shared" si="20"/>
        <v>0</v>
      </c>
      <c r="AU184" s="14">
        <f t="shared" si="19"/>
        <v>0</v>
      </c>
      <c r="AV184" s="29" t="s">
        <v>52</v>
      </c>
      <c r="AW184" s="14"/>
      <c r="AX184" s="26">
        <v>0</v>
      </c>
      <c r="AY184" s="21">
        <v>0</v>
      </c>
      <c r="AZ184" s="14">
        <f t="shared" si="21"/>
        <v>0</v>
      </c>
    </row>
    <row r="185" spans="1:52" x14ac:dyDescent="0.25">
      <c r="A185" t="s">
        <v>239</v>
      </c>
      <c r="B185" s="21">
        <v>0</v>
      </c>
      <c r="C185" s="21">
        <v>0</v>
      </c>
      <c r="D185">
        <v>0</v>
      </c>
      <c r="E185" s="14">
        <v>0</v>
      </c>
      <c r="F185" s="21">
        <v>0</v>
      </c>
      <c r="G185" s="22">
        <v>0</v>
      </c>
      <c r="H185" s="21">
        <v>0</v>
      </c>
      <c r="I185" s="22">
        <v>0</v>
      </c>
      <c r="K185" s="14"/>
      <c r="M185" s="14"/>
      <c r="O185" s="14"/>
      <c r="Q185" s="14"/>
      <c r="S185" s="14"/>
      <c r="U185" s="14"/>
      <c r="W185" s="14"/>
      <c r="Y185" s="14"/>
      <c r="AA185" s="15"/>
      <c r="AC185" s="14"/>
      <c r="AE185" s="1">
        <f t="shared" si="15"/>
        <v>0</v>
      </c>
      <c r="AG185" s="1">
        <f t="shared" si="16"/>
        <v>0</v>
      </c>
      <c r="AH185" s="16"/>
      <c r="AI185" s="1">
        <f t="shared" si="17"/>
        <v>0</v>
      </c>
      <c r="AK185" s="14"/>
      <c r="AM185" s="14"/>
      <c r="AO185" s="14"/>
      <c r="AQ185" s="14">
        <f t="shared" si="18"/>
        <v>0</v>
      </c>
      <c r="AS185" s="14">
        <f t="shared" si="20"/>
        <v>0</v>
      </c>
      <c r="AU185" s="14">
        <f t="shared" si="19"/>
        <v>0</v>
      </c>
      <c r="AV185" s="29" t="s">
        <v>52</v>
      </c>
      <c r="AW185" s="14"/>
      <c r="AX185" s="26">
        <v>22</v>
      </c>
      <c r="AY185" s="21">
        <v>19</v>
      </c>
      <c r="AZ185" s="14">
        <f t="shared" si="21"/>
        <v>0</v>
      </c>
    </row>
    <row r="186" spans="1:52" x14ac:dyDescent="0.25">
      <c r="A186" t="s">
        <v>240</v>
      </c>
      <c r="B186" s="21">
        <v>1</v>
      </c>
      <c r="C186" s="21">
        <v>300</v>
      </c>
      <c r="D186">
        <v>0</v>
      </c>
      <c r="E186" s="14">
        <v>0</v>
      </c>
      <c r="F186" s="21">
        <v>7</v>
      </c>
      <c r="G186" s="22">
        <v>4048</v>
      </c>
      <c r="H186" s="21">
        <v>0</v>
      </c>
      <c r="I186" s="22">
        <v>0</v>
      </c>
      <c r="K186" s="14"/>
      <c r="M186" s="14"/>
      <c r="O186" s="14"/>
      <c r="Q186" s="14"/>
      <c r="S186" s="14"/>
      <c r="U186" s="14"/>
      <c r="W186" s="14"/>
      <c r="X186">
        <v>1</v>
      </c>
      <c r="Y186" s="14">
        <v>100</v>
      </c>
      <c r="AA186" s="15"/>
      <c r="AC186" s="14"/>
      <c r="AE186" s="1">
        <f t="shared" si="15"/>
        <v>0</v>
      </c>
      <c r="AG186" s="1">
        <f t="shared" si="16"/>
        <v>0</v>
      </c>
      <c r="AH186" s="16"/>
      <c r="AI186" s="1">
        <f t="shared" si="17"/>
        <v>0</v>
      </c>
      <c r="AK186" s="14"/>
      <c r="AM186" s="14"/>
      <c r="AO186" s="14"/>
      <c r="AP186">
        <v>1</v>
      </c>
      <c r="AQ186" s="14">
        <f t="shared" si="18"/>
        <v>360</v>
      </c>
      <c r="AS186" s="14">
        <f t="shared" si="20"/>
        <v>0</v>
      </c>
      <c r="AU186" s="14">
        <f t="shared" si="19"/>
        <v>0</v>
      </c>
      <c r="AV186" s="29" t="s">
        <v>52</v>
      </c>
      <c r="AW186" s="14"/>
      <c r="AX186" s="26">
        <v>1</v>
      </c>
      <c r="AY186" s="21">
        <v>0</v>
      </c>
      <c r="AZ186" s="14">
        <f t="shared" si="21"/>
        <v>4808</v>
      </c>
    </row>
    <row r="187" spans="1:52" x14ac:dyDescent="0.25">
      <c r="A187" t="s">
        <v>241</v>
      </c>
      <c r="B187" s="21"/>
      <c r="C187" s="21"/>
      <c r="E187" s="14"/>
      <c r="F187" s="21"/>
      <c r="G187" s="22"/>
      <c r="H187" s="21"/>
      <c r="I187" s="22"/>
      <c r="K187" s="14"/>
      <c r="M187" s="14"/>
      <c r="O187" s="14"/>
      <c r="Q187" s="14"/>
      <c r="S187" s="14"/>
      <c r="U187" s="14"/>
      <c r="W187" s="14"/>
      <c r="Y187" s="14"/>
      <c r="AA187" s="15"/>
      <c r="AC187" s="14"/>
      <c r="AE187" s="1">
        <f t="shared" si="15"/>
        <v>0</v>
      </c>
      <c r="AG187" s="1">
        <f t="shared" si="16"/>
        <v>0</v>
      </c>
      <c r="AH187" s="16"/>
      <c r="AI187" s="1">
        <f t="shared" si="17"/>
        <v>0</v>
      </c>
      <c r="AK187" s="14"/>
      <c r="AM187" s="14"/>
      <c r="AN187">
        <v>1</v>
      </c>
      <c r="AO187" s="14"/>
      <c r="AP187">
        <v>2</v>
      </c>
      <c r="AQ187" s="14">
        <f t="shared" si="18"/>
        <v>720</v>
      </c>
      <c r="AS187" s="14">
        <f t="shared" si="20"/>
        <v>0</v>
      </c>
      <c r="AU187" s="14">
        <f t="shared" si="19"/>
        <v>0</v>
      </c>
      <c r="AV187" s="29" t="s">
        <v>58</v>
      </c>
      <c r="AW187" s="14"/>
      <c r="AX187" s="26"/>
      <c r="AY187" s="21">
        <v>0</v>
      </c>
      <c r="AZ187" s="14"/>
    </row>
    <row r="188" spans="1:52" x14ac:dyDescent="0.25">
      <c r="A188" t="s">
        <v>242</v>
      </c>
      <c r="B188" s="21">
        <v>0</v>
      </c>
      <c r="C188" s="21">
        <v>0</v>
      </c>
      <c r="D188">
        <v>0</v>
      </c>
      <c r="E188" s="14">
        <v>0</v>
      </c>
      <c r="F188" s="21">
        <v>0</v>
      </c>
      <c r="G188" s="22">
        <v>0</v>
      </c>
      <c r="H188" s="21">
        <v>0</v>
      </c>
      <c r="I188" s="22">
        <v>0</v>
      </c>
      <c r="K188" s="14"/>
      <c r="M188" s="14"/>
      <c r="O188" s="14"/>
      <c r="Q188" s="14"/>
      <c r="S188" s="14"/>
      <c r="U188" s="14"/>
      <c r="W188" s="14"/>
      <c r="Y188" s="14"/>
      <c r="AA188" s="15"/>
      <c r="AB188">
        <v>1</v>
      </c>
      <c r="AC188" s="14"/>
      <c r="AD188">
        <v>2</v>
      </c>
      <c r="AE188" s="1">
        <f t="shared" si="15"/>
        <v>26091.253623188404</v>
      </c>
      <c r="AF188">
        <v>1</v>
      </c>
      <c r="AG188" s="1">
        <f t="shared" si="16"/>
        <v>22187.763358778626</v>
      </c>
      <c r="AH188" s="16"/>
      <c r="AI188" s="1">
        <f t="shared" si="17"/>
        <v>0</v>
      </c>
      <c r="AK188" s="14"/>
      <c r="AM188" s="14"/>
      <c r="AO188" s="14"/>
      <c r="AQ188" s="14">
        <f t="shared" si="18"/>
        <v>0</v>
      </c>
      <c r="AS188" s="14">
        <f t="shared" si="20"/>
        <v>0</v>
      </c>
      <c r="AU188" s="14">
        <f t="shared" si="19"/>
        <v>0</v>
      </c>
      <c r="AV188" s="29" t="s">
        <v>115</v>
      </c>
      <c r="AW188" s="14"/>
      <c r="AX188" s="26">
        <v>0</v>
      </c>
      <c r="AY188" s="21">
        <v>0</v>
      </c>
      <c r="AZ188" s="14">
        <f t="shared" si="21"/>
        <v>48279.016981967026</v>
      </c>
    </row>
    <row r="189" spans="1:52" x14ac:dyDescent="0.25">
      <c r="A189" t="s">
        <v>243</v>
      </c>
      <c r="B189" s="21"/>
      <c r="C189" s="21"/>
      <c r="E189" s="14"/>
      <c r="F189" s="21"/>
      <c r="G189" s="22"/>
      <c r="H189" s="21"/>
      <c r="I189" s="22"/>
      <c r="K189" s="14"/>
      <c r="M189" s="14"/>
      <c r="O189" s="14"/>
      <c r="Q189" s="14"/>
      <c r="S189" s="14"/>
      <c r="U189" s="14"/>
      <c r="W189" s="14"/>
      <c r="Y189" s="14"/>
      <c r="AA189" s="15"/>
      <c r="AC189" s="14"/>
      <c r="AE189" s="1">
        <f t="shared" si="15"/>
        <v>0</v>
      </c>
      <c r="AG189" s="1">
        <f t="shared" si="16"/>
        <v>0</v>
      </c>
      <c r="AH189" s="16"/>
      <c r="AI189" s="1">
        <f t="shared" si="17"/>
        <v>0</v>
      </c>
      <c r="AK189" s="14"/>
      <c r="AM189" s="14"/>
      <c r="AN189">
        <v>1</v>
      </c>
      <c r="AO189" s="14"/>
      <c r="AP189">
        <v>1</v>
      </c>
      <c r="AQ189" s="14">
        <f t="shared" si="18"/>
        <v>360</v>
      </c>
      <c r="AS189" s="14">
        <f t="shared" si="20"/>
        <v>0</v>
      </c>
      <c r="AU189" s="14">
        <f t="shared" si="19"/>
        <v>0</v>
      </c>
      <c r="AV189" s="29" t="s">
        <v>52</v>
      </c>
      <c r="AW189" s="14"/>
      <c r="AX189" s="26"/>
      <c r="AY189" s="21">
        <v>0</v>
      </c>
      <c r="AZ189" s="14"/>
    </row>
    <row r="190" spans="1:52" x14ac:dyDescent="0.25">
      <c r="A190" t="s">
        <v>244</v>
      </c>
      <c r="B190" s="21">
        <v>5</v>
      </c>
      <c r="C190" s="21">
        <v>1465.02</v>
      </c>
      <c r="D190">
        <v>0</v>
      </c>
      <c r="E190" s="14">
        <v>0</v>
      </c>
      <c r="F190" s="21">
        <v>44</v>
      </c>
      <c r="G190" s="22">
        <v>22604.73</v>
      </c>
      <c r="H190" s="21">
        <v>11</v>
      </c>
      <c r="I190" s="22">
        <v>7099.22</v>
      </c>
      <c r="K190" s="14"/>
      <c r="M190" s="14"/>
      <c r="O190" s="14"/>
      <c r="P190">
        <v>1</v>
      </c>
      <c r="Q190" s="14">
        <v>1100</v>
      </c>
      <c r="S190" s="14"/>
      <c r="U190" s="14"/>
      <c r="W190" s="14"/>
      <c r="X190">
        <v>1</v>
      </c>
      <c r="Y190" s="14">
        <v>400</v>
      </c>
      <c r="AA190" s="15"/>
      <c r="AC190" s="14"/>
      <c r="AE190" s="1">
        <f t="shared" si="15"/>
        <v>0</v>
      </c>
      <c r="AG190" s="1">
        <f t="shared" si="16"/>
        <v>0</v>
      </c>
      <c r="AH190" s="16">
        <v>1</v>
      </c>
      <c r="AI190" s="1">
        <f t="shared" si="17"/>
        <v>2151.0783410138247</v>
      </c>
      <c r="AK190" s="14"/>
      <c r="AM190" s="14"/>
      <c r="AO190" s="14"/>
      <c r="AP190">
        <v>2</v>
      </c>
      <c r="AQ190" s="14">
        <f t="shared" si="18"/>
        <v>720</v>
      </c>
      <c r="AS190" s="14">
        <f t="shared" si="20"/>
        <v>0</v>
      </c>
      <c r="AT190">
        <v>1</v>
      </c>
      <c r="AU190" s="14">
        <f t="shared" si="19"/>
        <v>360</v>
      </c>
      <c r="AV190" s="29" t="s">
        <v>52</v>
      </c>
      <c r="AW190" s="14"/>
      <c r="AX190" s="26">
        <v>0</v>
      </c>
      <c r="AY190" s="21">
        <v>0</v>
      </c>
      <c r="AZ190" s="14">
        <f t="shared" si="21"/>
        <v>35900.048341013819</v>
      </c>
    </row>
    <row r="191" spans="1:52" x14ac:dyDescent="0.25">
      <c r="A191" t="s">
        <v>245</v>
      </c>
      <c r="B191" s="21">
        <v>0</v>
      </c>
      <c r="C191" s="21">
        <v>0</v>
      </c>
      <c r="D191">
        <v>0</v>
      </c>
      <c r="E191" s="14">
        <v>0</v>
      </c>
      <c r="F191" s="21">
        <v>0</v>
      </c>
      <c r="G191" s="22">
        <v>0</v>
      </c>
      <c r="H191" s="21">
        <v>0</v>
      </c>
      <c r="I191" s="22">
        <v>0</v>
      </c>
      <c r="K191" s="14"/>
      <c r="M191" s="14"/>
      <c r="O191" s="14"/>
      <c r="Q191" s="14"/>
      <c r="S191" s="14"/>
      <c r="U191" s="14"/>
      <c r="W191" s="14"/>
      <c r="Y191" s="14"/>
      <c r="AA191" s="15"/>
      <c r="AC191" s="14"/>
      <c r="AE191" s="1">
        <f t="shared" si="15"/>
        <v>0</v>
      </c>
      <c r="AG191" s="1">
        <f t="shared" si="16"/>
        <v>0</v>
      </c>
      <c r="AH191" s="16"/>
      <c r="AI191" s="1">
        <f t="shared" si="17"/>
        <v>0</v>
      </c>
      <c r="AK191" s="14"/>
      <c r="AM191" s="14"/>
      <c r="AO191" s="14"/>
      <c r="AQ191" s="14">
        <f t="shared" si="18"/>
        <v>0</v>
      </c>
      <c r="AS191" s="14">
        <f t="shared" si="20"/>
        <v>0</v>
      </c>
      <c r="AU191" s="14">
        <f t="shared" si="19"/>
        <v>0</v>
      </c>
      <c r="AV191" s="29" t="s">
        <v>52</v>
      </c>
      <c r="AW191" s="14"/>
      <c r="AX191" s="26">
        <v>0</v>
      </c>
      <c r="AY191" s="21">
        <v>0</v>
      </c>
      <c r="AZ191" s="14">
        <f t="shared" si="21"/>
        <v>0</v>
      </c>
    </row>
    <row r="192" spans="1:52" x14ac:dyDescent="0.25">
      <c r="A192" t="s">
        <v>246</v>
      </c>
      <c r="B192" s="21">
        <v>0</v>
      </c>
      <c r="C192" s="21">
        <v>0</v>
      </c>
      <c r="D192">
        <v>0</v>
      </c>
      <c r="E192" s="14">
        <v>0</v>
      </c>
      <c r="F192" s="21">
        <v>0</v>
      </c>
      <c r="G192" s="22">
        <v>0</v>
      </c>
      <c r="H192" s="21">
        <v>0</v>
      </c>
      <c r="I192" s="22">
        <v>0</v>
      </c>
      <c r="K192" s="14"/>
      <c r="M192" s="14"/>
      <c r="O192" s="14"/>
      <c r="Q192" s="14"/>
      <c r="S192" s="14"/>
      <c r="U192" s="14"/>
      <c r="W192" s="14"/>
      <c r="Y192" s="14"/>
      <c r="AA192" s="15"/>
      <c r="AC192" s="14"/>
      <c r="AE192" s="1">
        <f t="shared" si="15"/>
        <v>0</v>
      </c>
      <c r="AG192" s="1">
        <f t="shared" si="16"/>
        <v>0</v>
      </c>
      <c r="AH192" s="16"/>
      <c r="AI192" s="1">
        <f t="shared" si="17"/>
        <v>0</v>
      </c>
      <c r="AK192" s="14"/>
      <c r="AM192" s="14"/>
      <c r="AO192" s="14"/>
      <c r="AQ192" s="14">
        <f t="shared" si="18"/>
        <v>0</v>
      </c>
      <c r="AS192" s="14">
        <f t="shared" si="20"/>
        <v>0</v>
      </c>
      <c r="AU192" s="14">
        <f t="shared" si="19"/>
        <v>0</v>
      </c>
      <c r="AV192" s="29" t="s">
        <v>52</v>
      </c>
      <c r="AW192" s="14"/>
      <c r="AX192" s="26">
        <v>0</v>
      </c>
      <c r="AY192" s="21">
        <v>0</v>
      </c>
      <c r="AZ192" s="14">
        <f t="shared" si="21"/>
        <v>0</v>
      </c>
    </row>
    <row r="193" spans="1:52" x14ac:dyDescent="0.25">
      <c r="A193" t="s">
        <v>247</v>
      </c>
      <c r="B193" s="21"/>
      <c r="C193" s="21">
        <v>0</v>
      </c>
      <c r="D193">
        <v>0</v>
      </c>
      <c r="E193" s="14">
        <v>0</v>
      </c>
      <c r="F193" s="21">
        <v>0</v>
      </c>
      <c r="G193" s="22">
        <v>0</v>
      </c>
      <c r="H193" s="21">
        <v>0</v>
      </c>
      <c r="I193" s="22">
        <v>0</v>
      </c>
      <c r="K193" s="14"/>
      <c r="L193">
        <v>1</v>
      </c>
      <c r="M193" s="14">
        <v>221750</v>
      </c>
      <c r="O193" s="14"/>
      <c r="Q193" s="14"/>
      <c r="S193" s="14"/>
      <c r="U193" s="14"/>
      <c r="W193" s="14"/>
      <c r="Y193" s="14"/>
      <c r="AA193" s="15"/>
      <c r="AC193" s="14"/>
      <c r="AD193">
        <v>2</v>
      </c>
      <c r="AE193" s="1">
        <f t="shared" si="15"/>
        <v>26091.253623188404</v>
      </c>
      <c r="AG193" s="1">
        <f t="shared" si="16"/>
        <v>0</v>
      </c>
      <c r="AH193" s="16"/>
      <c r="AI193" s="1">
        <f t="shared" si="17"/>
        <v>0</v>
      </c>
      <c r="AK193" s="14"/>
      <c r="AM193" s="14"/>
      <c r="AO193" s="14"/>
      <c r="AQ193" s="14">
        <f t="shared" si="18"/>
        <v>0</v>
      </c>
      <c r="AS193" s="14">
        <f t="shared" si="20"/>
        <v>0</v>
      </c>
      <c r="AU193" s="14">
        <f t="shared" si="19"/>
        <v>0</v>
      </c>
      <c r="AV193" s="29" t="s">
        <v>52</v>
      </c>
      <c r="AW193" s="14"/>
      <c r="AX193" s="26">
        <v>0</v>
      </c>
      <c r="AY193" s="21">
        <v>0</v>
      </c>
      <c r="AZ193" s="14">
        <f t="shared" si="21"/>
        <v>247841.25362318842</v>
      </c>
    </row>
    <row r="194" spans="1:52" x14ac:dyDescent="0.25">
      <c r="A194" t="s">
        <v>248</v>
      </c>
      <c r="B194" s="21">
        <v>8</v>
      </c>
      <c r="C194" s="21">
        <v>2353.62</v>
      </c>
      <c r="D194">
        <v>1</v>
      </c>
      <c r="E194" s="14">
        <v>119.22</v>
      </c>
      <c r="F194" s="21">
        <v>88</v>
      </c>
      <c r="G194" s="22">
        <v>48352</v>
      </c>
      <c r="H194" s="21">
        <v>13</v>
      </c>
      <c r="I194" s="22">
        <v>6250.83</v>
      </c>
      <c r="K194" s="14"/>
      <c r="M194" s="14"/>
      <c r="O194" s="14"/>
      <c r="P194">
        <v>3</v>
      </c>
      <c r="Q194" s="14">
        <v>24350</v>
      </c>
      <c r="R194">
        <v>2</v>
      </c>
      <c r="S194" s="14">
        <v>19352.939999999999</v>
      </c>
      <c r="U194" s="14"/>
      <c r="V194">
        <v>1</v>
      </c>
      <c r="W194" s="14">
        <v>4600</v>
      </c>
      <c r="X194">
        <v>1</v>
      </c>
      <c r="Y194" s="14">
        <v>400</v>
      </c>
      <c r="Z194">
        <v>2</v>
      </c>
      <c r="AA194" s="15">
        <v>12004.4</v>
      </c>
      <c r="AC194" s="14"/>
      <c r="AE194" s="1">
        <f t="shared" si="15"/>
        <v>0</v>
      </c>
      <c r="AG194" s="1">
        <f t="shared" si="16"/>
        <v>0</v>
      </c>
      <c r="AH194" s="16">
        <v>3</v>
      </c>
      <c r="AI194" s="1">
        <f t="shared" si="17"/>
        <v>6453.2350230414741</v>
      </c>
      <c r="AK194" s="14"/>
      <c r="AM194" s="14"/>
      <c r="AN194">
        <v>2</v>
      </c>
      <c r="AO194" s="14"/>
      <c r="AP194">
        <v>1</v>
      </c>
      <c r="AQ194" s="14">
        <f t="shared" si="18"/>
        <v>360</v>
      </c>
      <c r="AR194">
        <v>1</v>
      </c>
      <c r="AS194" s="14">
        <f t="shared" si="20"/>
        <v>360</v>
      </c>
      <c r="AT194">
        <v>1</v>
      </c>
      <c r="AU194" s="14">
        <f t="shared" si="19"/>
        <v>360</v>
      </c>
      <c r="AV194" s="29" t="s">
        <v>68</v>
      </c>
      <c r="AW194" s="14"/>
      <c r="AX194" s="26">
        <v>29</v>
      </c>
      <c r="AY194" s="21">
        <v>0</v>
      </c>
      <c r="AZ194" s="14">
        <f t="shared" si="21"/>
        <v>125316.24502304147</v>
      </c>
    </row>
    <row r="195" spans="1:52" x14ac:dyDescent="0.25">
      <c r="A195" t="s">
        <v>249</v>
      </c>
      <c r="B195" s="21">
        <v>0</v>
      </c>
      <c r="C195" s="21">
        <v>0</v>
      </c>
      <c r="D195">
        <v>0</v>
      </c>
      <c r="E195" s="14">
        <v>0</v>
      </c>
      <c r="F195" s="21">
        <v>0</v>
      </c>
      <c r="G195" s="22">
        <v>0</v>
      </c>
      <c r="H195" s="21">
        <v>0</v>
      </c>
      <c r="I195" s="22">
        <v>0</v>
      </c>
      <c r="K195" s="14"/>
      <c r="M195" s="14"/>
      <c r="O195" s="14"/>
      <c r="Q195" s="14"/>
      <c r="S195" s="14"/>
      <c r="U195" s="14"/>
      <c r="W195" s="14"/>
      <c r="Y195" s="14"/>
      <c r="AA195" s="15"/>
      <c r="AC195" s="14"/>
      <c r="AE195" s="1">
        <f t="shared" si="15"/>
        <v>0</v>
      </c>
      <c r="AG195" s="1">
        <f t="shared" si="16"/>
        <v>0</v>
      </c>
      <c r="AH195" s="16"/>
      <c r="AI195" s="1">
        <f t="shared" si="17"/>
        <v>0</v>
      </c>
      <c r="AK195" s="14"/>
      <c r="AM195" s="14"/>
      <c r="AO195" s="14"/>
      <c r="AP195">
        <v>1</v>
      </c>
      <c r="AQ195" s="14">
        <f t="shared" si="18"/>
        <v>360</v>
      </c>
      <c r="AS195" s="14">
        <f t="shared" si="20"/>
        <v>0</v>
      </c>
      <c r="AU195" s="14">
        <f t="shared" si="19"/>
        <v>0</v>
      </c>
      <c r="AV195" s="29" t="s">
        <v>52</v>
      </c>
      <c r="AW195" s="14"/>
      <c r="AX195" s="26">
        <v>1</v>
      </c>
      <c r="AY195" s="21">
        <v>0</v>
      </c>
      <c r="AZ195" s="14">
        <f t="shared" si="21"/>
        <v>360</v>
      </c>
    </row>
    <row r="196" spans="1:52" x14ac:dyDescent="0.25">
      <c r="A196" t="s">
        <v>250</v>
      </c>
      <c r="B196" s="21">
        <v>0</v>
      </c>
      <c r="C196" s="21">
        <v>0</v>
      </c>
      <c r="D196">
        <v>0</v>
      </c>
      <c r="E196" s="14">
        <v>0</v>
      </c>
      <c r="F196" s="21">
        <v>0</v>
      </c>
      <c r="G196" s="22">
        <v>0</v>
      </c>
      <c r="H196" s="21">
        <v>0</v>
      </c>
      <c r="I196" s="22">
        <v>0</v>
      </c>
      <c r="K196" s="14"/>
      <c r="M196" s="14"/>
      <c r="O196" s="14"/>
      <c r="Q196" s="14"/>
      <c r="S196" s="14"/>
      <c r="U196" s="14"/>
      <c r="W196" s="14"/>
      <c r="Y196" s="14"/>
      <c r="AA196" s="15"/>
      <c r="AC196" s="14"/>
      <c r="AE196" s="1">
        <f t="shared" si="15"/>
        <v>0</v>
      </c>
      <c r="AG196" s="1">
        <f t="shared" si="16"/>
        <v>0</v>
      </c>
      <c r="AH196" s="16"/>
      <c r="AI196" s="1">
        <f t="shared" si="17"/>
        <v>0</v>
      </c>
      <c r="AJ196">
        <v>1</v>
      </c>
      <c r="AK196" s="14">
        <v>22474.01</v>
      </c>
      <c r="AM196" s="14"/>
      <c r="AO196" s="14"/>
      <c r="AP196">
        <v>1</v>
      </c>
      <c r="AQ196" s="14">
        <f t="shared" si="18"/>
        <v>360</v>
      </c>
      <c r="AS196" s="14">
        <f t="shared" si="20"/>
        <v>0</v>
      </c>
      <c r="AU196" s="14">
        <f t="shared" si="19"/>
        <v>0</v>
      </c>
      <c r="AV196" s="29" t="s">
        <v>52</v>
      </c>
      <c r="AW196" s="14"/>
      <c r="AX196" s="26">
        <v>0</v>
      </c>
      <c r="AY196" s="21">
        <v>0</v>
      </c>
      <c r="AZ196" s="14">
        <f t="shared" si="21"/>
        <v>22834.01</v>
      </c>
    </row>
    <row r="197" spans="1:52" x14ac:dyDescent="0.25">
      <c r="A197" t="s">
        <v>251</v>
      </c>
      <c r="B197" s="21">
        <v>0</v>
      </c>
      <c r="C197" s="21">
        <v>0</v>
      </c>
      <c r="D197">
        <v>0</v>
      </c>
      <c r="E197" s="14">
        <v>0</v>
      </c>
      <c r="F197" s="21">
        <v>0</v>
      </c>
      <c r="G197" s="22">
        <v>0</v>
      </c>
      <c r="H197" s="21">
        <v>0</v>
      </c>
      <c r="I197" s="22">
        <v>0</v>
      </c>
      <c r="K197" s="14"/>
      <c r="M197" s="14"/>
      <c r="O197" s="14"/>
      <c r="Q197" s="14"/>
      <c r="S197" s="14"/>
      <c r="U197" s="14"/>
      <c r="W197" s="14"/>
      <c r="Y197" s="14"/>
      <c r="AA197" s="15"/>
      <c r="AC197" s="14"/>
      <c r="AD197">
        <v>1</v>
      </c>
      <c r="AE197" s="1">
        <f t="shared" si="15"/>
        <v>13045.626811594202</v>
      </c>
      <c r="AG197" s="1">
        <f t="shared" si="16"/>
        <v>0</v>
      </c>
      <c r="AH197" s="16"/>
      <c r="AI197" s="1">
        <f t="shared" si="17"/>
        <v>0</v>
      </c>
      <c r="AK197" s="14"/>
      <c r="AM197" s="14"/>
      <c r="AO197" s="14"/>
      <c r="AQ197" s="14">
        <f t="shared" si="18"/>
        <v>0</v>
      </c>
      <c r="AS197" s="14">
        <f t="shared" si="20"/>
        <v>0</v>
      </c>
      <c r="AU197" s="14">
        <f t="shared" si="19"/>
        <v>0</v>
      </c>
      <c r="AV197" s="29" t="s">
        <v>52</v>
      </c>
      <c r="AW197" s="14"/>
      <c r="AX197" s="26">
        <v>1</v>
      </c>
      <c r="AY197" s="21">
        <v>0</v>
      </c>
      <c r="AZ197" s="14">
        <f t="shared" si="21"/>
        <v>13045.626811594202</v>
      </c>
    </row>
    <row r="198" spans="1:52" x14ac:dyDescent="0.25">
      <c r="A198" t="s">
        <v>252</v>
      </c>
      <c r="B198" s="21">
        <v>0</v>
      </c>
      <c r="C198" s="21">
        <v>0</v>
      </c>
      <c r="D198">
        <v>0</v>
      </c>
      <c r="E198" s="14">
        <v>0</v>
      </c>
      <c r="F198" s="21">
        <v>0</v>
      </c>
      <c r="G198" s="22">
        <v>0</v>
      </c>
      <c r="H198" s="21">
        <v>0</v>
      </c>
      <c r="I198" s="22">
        <v>0</v>
      </c>
      <c r="K198" s="14"/>
      <c r="M198" s="14"/>
      <c r="O198" s="14"/>
      <c r="Q198" s="14"/>
      <c r="R198">
        <v>2</v>
      </c>
      <c r="S198" s="14">
        <v>19106.759999999998</v>
      </c>
      <c r="U198" s="14"/>
      <c r="W198" s="14"/>
      <c r="Y198" s="14"/>
      <c r="AA198" s="15"/>
      <c r="AB198">
        <v>1</v>
      </c>
      <c r="AC198" s="14"/>
      <c r="AE198" s="1">
        <f t="shared" si="15"/>
        <v>0</v>
      </c>
      <c r="AG198" s="1">
        <f t="shared" si="16"/>
        <v>0</v>
      </c>
      <c r="AH198" s="16">
        <v>3</v>
      </c>
      <c r="AI198" s="1">
        <f t="shared" si="17"/>
        <v>6453.2350230414741</v>
      </c>
      <c r="AK198" s="14"/>
      <c r="AM198" s="14"/>
      <c r="AO198" s="14"/>
      <c r="AQ198" s="14">
        <f t="shared" si="18"/>
        <v>0</v>
      </c>
      <c r="AS198" s="14">
        <f t="shared" si="20"/>
        <v>0</v>
      </c>
      <c r="AU198" s="14">
        <f t="shared" si="19"/>
        <v>0</v>
      </c>
      <c r="AV198" s="29" t="s">
        <v>52</v>
      </c>
      <c r="AW198" s="14"/>
      <c r="AX198" s="26">
        <v>0</v>
      </c>
      <c r="AY198" s="21">
        <v>0</v>
      </c>
      <c r="AZ198" s="14">
        <f t="shared" si="21"/>
        <v>25559.995023041472</v>
      </c>
    </row>
    <row r="199" spans="1:52" x14ac:dyDescent="0.25">
      <c r="A199" t="s">
        <v>253</v>
      </c>
      <c r="B199" s="21">
        <v>0</v>
      </c>
      <c r="C199" s="21">
        <v>0</v>
      </c>
      <c r="D199">
        <v>0</v>
      </c>
      <c r="E199" s="14">
        <v>0</v>
      </c>
      <c r="F199" s="21">
        <v>4</v>
      </c>
      <c r="G199" s="22">
        <v>2178</v>
      </c>
      <c r="H199" s="21">
        <v>0</v>
      </c>
      <c r="I199" s="22">
        <v>0</v>
      </c>
      <c r="K199" s="14"/>
      <c r="M199" s="14"/>
      <c r="O199" s="14"/>
      <c r="Q199" s="14"/>
      <c r="S199" s="14"/>
      <c r="U199" s="14"/>
      <c r="W199" s="14"/>
      <c r="X199">
        <v>1</v>
      </c>
      <c r="Y199" s="14">
        <v>400</v>
      </c>
      <c r="AA199" s="15"/>
      <c r="AC199" s="14"/>
      <c r="AE199" s="1">
        <f t="shared" si="15"/>
        <v>0</v>
      </c>
      <c r="AG199" s="1">
        <f t="shared" si="16"/>
        <v>0</v>
      </c>
      <c r="AH199" s="16"/>
      <c r="AI199" s="1">
        <f t="shared" si="17"/>
        <v>0</v>
      </c>
      <c r="AK199" s="14"/>
      <c r="AM199" s="14"/>
      <c r="AO199" s="14"/>
      <c r="AP199">
        <v>1</v>
      </c>
      <c r="AQ199" s="14">
        <f t="shared" si="18"/>
        <v>360</v>
      </c>
      <c r="AS199" s="14">
        <f t="shared" si="20"/>
        <v>0</v>
      </c>
      <c r="AT199">
        <v>1</v>
      </c>
      <c r="AU199" s="14">
        <f t="shared" si="19"/>
        <v>360</v>
      </c>
      <c r="AV199" s="29" t="s">
        <v>52</v>
      </c>
      <c r="AW199" s="14"/>
      <c r="AX199" s="26">
        <v>0</v>
      </c>
      <c r="AY199" s="21">
        <v>0</v>
      </c>
      <c r="AZ199" s="14">
        <f t="shared" si="21"/>
        <v>3298</v>
      </c>
    </row>
    <row r="200" spans="1:52" x14ac:dyDescent="0.25">
      <c r="A200" t="s">
        <v>254</v>
      </c>
      <c r="B200" s="21">
        <v>0</v>
      </c>
      <c r="C200" s="21">
        <v>0</v>
      </c>
      <c r="D200">
        <v>0</v>
      </c>
      <c r="E200" s="14">
        <v>0</v>
      </c>
      <c r="F200" s="21">
        <v>0</v>
      </c>
      <c r="G200" s="22">
        <v>0</v>
      </c>
      <c r="H200" s="21">
        <v>0</v>
      </c>
      <c r="I200" s="22">
        <v>0</v>
      </c>
      <c r="K200" s="14"/>
      <c r="M200" s="14"/>
      <c r="O200" s="14"/>
      <c r="Q200" s="14"/>
      <c r="S200" s="14"/>
      <c r="U200" s="14"/>
      <c r="W200" s="14"/>
      <c r="Y200" s="14"/>
      <c r="AA200" s="15"/>
      <c r="AC200" s="14"/>
      <c r="AE200" s="1">
        <f t="shared" si="15"/>
        <v>0</v>
      </c>
      <c r="AG200" s="1">
        <f t="shared" si="16"/>
        <v>0</v>
      </c>
      <c r="AH200" s="16"/>
      <c r="AI200" s="1">
        <f t="shared" si="17"/>
        <v>0</v>
      </c>
      <c r="AK200" s="14"/>
      <c r="AM200" s="14"/>
      <c r="AO200" s="14"/>
      <c r="AQ200" s="14">
        <f t="shared" si="18"/>
        <v>0</v>
      </c>
      <c r="AS200" s="14">
        <f t="shared" si="20"/>
        <v>0</v>
      </c>
      <c r="AU200" s="14">
        <f t="shared" si="19"/>
        <v>0</v>
      </c>
      <c r="AV200" s="29" t="s">
        <v>52</v>
      </c>
      <c r="AW200" s="14"/>
      <c r="AX200" s="26">
        <v>2</v>
      </c>
      <c r="AY200" s="21">
        <v>0</v>
      </c>
      <c r="AZ200" s="14">
        <f t="shared" si="21"/>
        <v>0</v>
      </c>
    </row>
    <row r="201" spans="1:52" x14ac:dyDescent="0.25">
      <c r="A201" t="s">
        <v>255</v>
      </c>
      <c r="B201" s="21">
        <v>0</v>
      </c>
      <c r="C201" s="21">
        <v>0</v>
      </c>
      <c r="D201">
        <v>0</v>
      </c>
      <c r="E201" s="14">
        <v>0</v>
      </c>
      <c r="F201" s="21">
        <v>0</v>
      </c>
      <c r="G201" s="22">
        <v>0</v>
      </c>
      <c r="H201" s="21">
        <v>0</v>
      </c>
      <c r="I201" s="22">
        <v>0</v>
      </c>
      <c r="K201" s="14"/>
      <c r="M201" s="14"/>
      <c r="O201" s="14"/>
      <c r="Q201" s="14"/>
      <c r="S201" s="14"/>
      <c r="U201" s="14"/>
      <c r="W201" s="14"/>
      <c r="Y201" s="14"/>
      <c r="AA201" s="15"/>
      <c r="AC201" s="14"/>
      <c r="AE201" s="1">
        <f t="shared" si="15"/>
        <v>0</v>
      </c>
      <c r="AG201" s="1">
        <f t="shared" si="16"/>
        <v>0</v>
      </c>
      <c r="AH201" s="16"/>
      <c r="AI201" s="1">
        <f t="shared" si="17"/>
        <v>0</v>
      </c>
      <c r="AK201" s="14"/>
      <c r="AM201" s="14"/>
      <c r="AO201" s="14"/>
      <c r="AQ201" s="14">
        <f t="shared" si="18"/>
        <v>0</v>
      </c>
      <c r="AS201" s="14">
        <f t="shared" si="20"/>
        <v>0</v>
      </c>
      <c r="AU201" s="14">
        <f t="shared" si="19"/>
        <v>0</v>
      </c>
      <c r="AV201" s="29" t="s">
        <v>52</v>
      </c>
      <c r="AW201" s="14"/>
      <c r="AX201" s="26">
        <v>0</v>
      </c>
      <c r="AY201" s="21">
        <v>0</v>
      </c>
      <c r="AZ201" s="14">
        <f t="shared" si="21"/>
        <v>0</v>
      </c>
    </row>
    <row r="202" spans="1:52" x14ac:dyDescent="0.25">
      <c r="A202" t="s">
        <v>256</v>
      </c>
      <c r="B202" s="21">
        <v>12</v>
      </c>
      <c r="C202" s="21">
        <v>3391.63</v>
      </c>
      <c r="D202">
        <v>0</v>
      </c>
      <c r="E202" s="14">
        <v>0</v>
      </c>
      <c r="F202" s="21">
        <v>109</v>
      </c>
      <c r="G202" s="22">
        <v>58223.33</v>
      </c>
      <c r="H202" s="21">
        <v>7</v>
      </c>
      <c r="I202" s="22">
        <v>3468.25</v>
      </c>
      <c r="K202" s="14"/>
      <c r="M202" s="14"/>
      <c r="N202">
        <v>1</v>
      </c>
      <c r="O202" s="14">
        <v>3280</v>
      </c>
      <c r="Q202" s="14"/>
      <c r="R202">
        <v>2</v>
      </c>
      <c r="S202" s="14">
        <v>18697.96</v>
      </c>
      <c r="U202" s="14"/>
      <c r="V202">
        <v>5</v>
      </c>
      <c r="W202" s="14">
        <v>23850</v>
      </c>
      <c r="X202">
        <v>4</v>
      </c>
      <c r="Y202" s="14">
        <v>1600</v>
      </c>
      <c r="Z202">
        <v>4</v>
      </c>
      <c r="AA202" s="15">
        <v>24008.799999999999</v>
      </c>
      <c r="AB202">
        <v>3</v>
      </c>
      <c r="AC202" s="14"/>
      <c r="AD202">
        <v>10</v>
      </c>
      <c r="AE202" s="1">
        <f t="shared" si="15"/>
        <v>130456.26811594202</v>
      </c>
      <c r="AF202">
        <v>3</v>
      </c>
      <c r="AG202" s="1">
        <f t="shared" si="16"/>
        <v>66563.290076335878</v>
      </c>
      <c r="AH202" s="16">
        <v>8</v>
      </c>
      <c r="AI202" s="1">
        <f t="shared" si="17"/>
        <v>17208.626728110597</v>
      </c>
      <c r="AJ202">
        <v>3</v>
      </c>
      <c r="AK202" s="14">
        <v>138028.53</v>
      </c>
      <c r="AM202" s="14"/>
      <c r="AN202">
        <v>5</v>
      </c>
      <c r="AO202" s="14"/>
      <c r="AP202">
        <v>6</v>
      </c>
      <c r="AQ202" s="14">
        <f t="shared" si="18"/>
        <v>2160</v>
      </c>
      <c r="AR202">
        <v>1</v>
      </c>
      <c r="AS202" s="14">
        <f t="shared" si="20"/>
        <v>360</v>
      </c>
      <c r="AT202">
        <v>4</v>
      </c>
      <c r="AU202" s="14">
        <f t="shared" si="19"/>
        <v>1440</v>
      </c>
      <c r="AV202" s="29" t="s">
        <v>68</v>
      </c>
      <c r="AW202" s="14"/>
      <c r="AX202" s="26">
        <v>37</v>
      </c>
      <c r="AY202" s="21">
        <v>0</v>
      </c>
      <c r="AZ202" s="14">
        <f t="shared" si="21"/>
        <v>492736.68492038851</v>
      </c>
    </row>
    <row r="203" spans="1:52" x14ac:dyDescent="0.25">
      <c r="A203" t="s">
        <v>257</v>
      </c>
      <c r="B203" s="21">
        <v>0</v>
      </c>
      <c r="C203" s="21">
        <v>0</v>
      </c>
      <c r="D203">
        <v>0</v>
      </c>
      <c r="E203" s="14">
        <v>0</v>
      </c>
      <c r="F203" s="21">
        <v>1</v>
      </c>
      <c r="G203" s="22">
        <v>550</v>
      </c>
      <c r="H203" s="21">
        <v>0</v>
      </c>
      <c r="I203" s="22">
        <v>0</v>
      </c>
      <c r="K203" s="14"/>
      <c r="M203" s="14"/>
      <c r="O203" s="14"/>
      <c r="Q203" s="14"/>
      <c r="S203" s="14"/>
      <c r="U203" s="14"/>
      <c r="W203" s="14"/>
      <c r="Y203" s="14"/>
      <c r="AA203" s="15"/>
      <c r="AC203" s="14"/>
      <c r="AE203" s="1">
        <f t="shared" ref="AE203:AE212" si="22">3600593/AD$213*AD203</f>
        <v>0</v>
      </c>
      <c r="AG203" s="1">
        <f t="shared" ref="AG203:AG212" si="23">2906597/AF$213*AF203</f>
        <v>0</v>
      </c>
      <c r="AH203" s="16"/>
      <c r="AI203" s="1">
        <f t="shared" ref="AI203:AI212" si="24">466784/AH$213*AH203</f>
        <v>0</v>
      </c>
      <c r="AK203" s="14"/>
      <c r="AM203" s="14"/>
      <c r="AO203" s="14"/>
      <c r="AQ203" s="14">
        <f t="shared" ref="AQ203:AQ212" si="25">AP203*360</f>
        <v>0</v>
      </c>
      <c r="AS203" s="14">
        <f t="shared" si="20"/>
        <v>0</v>
      </c>
      <c r="AU203" s="14">
        <f t="shared" ref="AU203:AU212" si="26">AT203*360</f>
        <v>0</v>
      </c>
      <c r="AV203" s="29" t="s">
        <v>52</v>
      </c>
      <c r="AW203" s="14"/>
      <c r="AX203" s="26">
        <v>2</v>
      </c>
      <c r="AY203" s="21">
        <v>0</v>
      </c>
      <c r="AZ203" s="14">
        <f t="shared" si="21"/>
        <v>550</v>
      </c>
    </row>
    <row r="204" spans="1:52" x14ac:dyDescent="0.25">
      <c r="A204" t="s">
        <v>258</v>
      </c>
      <c r="B204" s="21">
        <v>0</v>
      </c>
      <c r="C204" s="21">
        <v>0</v>
      </c>
      <c r="D204">
        <v>0</v>
      </c>
      <c r="E204" s="14">
        <v>0</v>
      </c>
      <c r="F204" s="21">
        <v>0</v>
      </c>
      <c r="G204" s="22">
        <v>0</v>
      </c>
      <c r="H204" s="21">
        <v>0</v>
      </c>
      <c r="I204" s="22">
        <v>0</v>
      </c>
      <c r="J204">
        <v>4</v>
      </c>
      <c r="K204" s="14">
        <v>38032</v>
      </c>
      <c r="M204" s="14"/>
      <c r="O204" s="14"/>
      <c r="P204">
        <v>2</v>
      </c>
      <c r="Q204" s="14">
        <v>40213.46</v>
      </c>
      <c r="R204">
        <v>4</v>
      </c>
      <c r="S204" s="14">
        <v>1457.2</v>
      </c>
      <c r="T204">
        <v>2</v>
      </c>
      <c r="U204" s="14">
        <v>28738</v>
      </c>
      <c r="V204">
        <v>3</v>
      </c>
      <c r="W204" s="14">
        <v>14264</v>
      </c>
      <c r="Y204" s="14"/>
      <c r="AA204" s="15"/>
      <c r="AB204">
        <v>5</v>
      </c>
      <c r="AC204" s="14"/>
      <c r="AE204" s="1">
        <f t="shared" si="22"/>
        <v>0</v>
      </c>
      <c r="AG204" s="1">
        <f t="shared" si="23"/>
        <v>0</v>
      </c>
      <c r="AH204" s="16"/>
      <c r="AI204" s="1">
        <f t="shared" si="24"/>
        <v>0</v>
      </c>
      <c r="AK204" s="14"/>
      <c r="AL204">
        <v>2</v>
      </c>
      <c r="AM204" s="14">
        <v>36566.080000000002</v>
      </c>
      <c r="AN204">
        <v>1</v>
      </c>
      <c r="AO204" s="14"/>
      <c r="AP204">
        <v>8</v>
      </c>
      <c r="AQ204" s="14">
        <f t="shared" si="25"/>
        <v>2880</v>
      </c>
      <c r="AR204">
        <v>1</v>
      </c>
      <c r="AS204" s="14">
        <f t="shared" si="20"/>
        <v>360</v>
      </c>
      <c r="AT204">
        <v>1</v>
      </c>
      <c r="AU204" s="14">
        <f t="shared" si="26"/>
        <v>360</v>
      </c>
      <c r="AV204" s="29" t="s">
        <v>52</v>
      </c>
      <c r="AW204" s="14"/>
      <c r="AX204" s="26">
        <v>0</v>
      </c>
      <c r="AY204" s="21">
        <v>0</v>
      </c>
      <c r="AZ204" s="14">
        <f t="shared" si="21"/>
        <v>162870.74</v>
      </c>
    </row>
    <row r="205" spans="1:52" x14ac:dyDescent="0.25">
      <c r="A205" t="s">
        <v>259</v>
      </c>
      <c r="B205" s="21">
        <v>0</v>
      </c>
      <c r="C205" s="21">
        <v>0</v>
      </c>
      <c r="D205">
        <v>0</v>
      </c>
      <c r="E205" s="14">
        <v>0</v>
      </c>
      <c r="F205" s="21">
        <v>0</v>
      </c>
      <c r="G205" s="22">
        <v>0</v>
      </c>
      <c r="H205" s="21">
        <v>0</v>
      </c>
      <c r="I205" s="22">
        <v>0</v>
      </c>
      <c r="J205">
        <v>1</v>
      </c>
      <c r="K205" s="14">
        <v>10661.5</v>
      </c>
      <c r="M205" s="14"/>
      <c r="O205" s="14"/>
      <c r="P205">
        <v>3</v>
      </c>
      <c r="Q205" s="14">
        <v>27500</v>
      </c>
      <c r="R205">
        <v>4</v>
      </c>
      <c r="S205" s="14">
        <v>14628.52</v>
      </c>
      <c r="U205" s="14"/>
      <c r="V205">
        <v>5</v>
      </c>
      <c r="W205" s="14">
        <v>23568</v>
      </c>
      <c r="Y205" s="14"/>
      <c r="AA205" s="15"/>
      <c r="AB205">
        <v>2</v>
      </c>
      <c r="AC205" s="14"/>
      <c r="AE205" s="1">
        <f t="shared" si="22"/>
        <v>0</v>
      </c>
      <c r="AG205" s="1">
        <f t="shared" si="23"/>
        <v>0</v>
      </c>
      <c r="AH205" s="16"/>
      <c r="AI205" s="1">
        <f t="shared" si="24"/>
        <v>0</v>
      </c>
      <c r="AK205" s="14"/>
      <c r="AM205" s="14"/>
      <c r="AN205">
        <v>1</v>
      </c>
      <c r="AO205" s="14"/>
      <c r="AP205">
        <v>2</v>
      </c>
      <c r="AQ205" s="14">
        <f t="shared" si="25"/>
        <v>720</v>
      </c>
      <c r="AR205">
        <v>1</v>
      </c>
      <c r="AS205" s="14">
        <f t="shared" si="20"/>
        <v>360</v>
      </c>
      <c r="AU205" s="14">
        <f t="shared" si="26"/>
        <v>0</v>
      </c>
      <c r="AV205" s="29" t="s">
        <v>58</v>
      </c>
      <c r="AW205" s="14"/>
      <c r="AX205" s="26">
        <v>0</v>
      </c>
      <c r="AY205" s="21">
        <v>1</v>
      </c>
      <c r="AZ205" s="14">
        <f t="shared" si="21"/>
        <v>77438.02</v>
      </c>
    </row>
    <row r="206" spans="1:52" x14ac:dyDescent="0.25">
      <c r="A206" t="s">
        <v>260</v>
      </c>
      <c r="B206" s="21">
        <v>0</v>
      </c>
      <c r="C206" s="21">
        <v>0</v>
      </c>
      <c r="D206">
        <v>0</v>
      </c>
      <c r="E206" s="14">
        <v>0</v>
      </c>
      <c r="F206" s="21">
        <v>0</v>
      </c>
      <c r="G206" s="22">
        <v>0</v>
      </c>
      <c r="H206" s="21">
        <v>0</v>
      </c>
      <c r="I206" s="22">
        <v>0</v>
      </c>
      <c r="K206" s="14"/>
      <c r="M206" s="14"/>
      <c r="O206" s="14"/>
      <c r="Q206" s="14"/>
      <c r="S206" s="14"/>
      <c r="U206" s="14"/>
      <c r="W206" s="14"/>
      <c r="Y206" s="14"/>
      <c r="AA206" s="15"/>
      <c r="AC206" s="14"/>
      <c r="AE206" s="1">
        <f t="shared" si="22"/>
        <v>0</v>
      </c>
      <c r="AG206" s="1">
        <f t="shared" si="23"/>
        <v>0</v>
      </c>
      <c r="AH206" s="16"/>
      <c r="AI206" s="1">
        <f t="shared" si="24"/>
        <v>0</v>
      </c>
      <c r="AK206" s="14"/>
      <c r="AM206" s="14"/>
      <c r="AO206" s="14"/>
      <c r="AQ206" s="14">
        <f t="shared" si="25"/>
        <v>0</v>
      </c>
      <c r="AS206" s="14">
        <f t="shared" si="20"/>
        <v>0</v>
      </c>
      <c r="AU206" s="14">
        <f t="shared" si="26"/>
        <v>0</v>
      </c>
      <c r="AV206" s="29" t="s">
        <v>52</v>
      </c>
      <c r="AW206" s="14"/>
      <c r="AX206" s="26">
        <v>1</v>
      </c>
      <c r="AY206" s="21">
        <v>0</v>
      </c>
      <c r="AZ206" s="14">
        <f t="shared" si="21"/>
        <v>0</v>
      </c>
    </row>
    <row r="207" spans="1:52" x14ac:dyDescent="0.25">
      <c r="A207" t="s">
        <v>261</v>
      </c>
      <c r="B207" s="21">
        <v>0</v>
      </c>
      <c r="C207" s="21">
        <v>0</v>
      </c>
      <c r="D207">
        <v>0</v>
      </c>
      <c r="E207" s="14">
        <v>0</v>
      </c>
      <c r="F207" s="21">
        <v>0</v>
      </c>
      <c r="G207" s="22">
        <v>0</v>
      </c>
      <c r="H207" s="21">
        <v>0</v>
      </c>
      <c r="I207" s="22">
        <v>0</v>
      </c>
      <c r="K207" s="14"/>
      <c r="M207" s="14"/>
      <c r="O207" s="14"/>
      <c r="Q207" s="14"/>
      <c r="S207" s="14"/>
      <c r="U207" s="14"/>
      <c r="W207" s="14"/>
      <c r="Y207" s="14"/>
      <c r="AA207" s="15"/>
      <c r="AB207">
        <v>1</v>
      </c>
      <c r="AC207" s="14"/>
      <c r="AD207">
        <v>19</v>
      </c>
      <c r="AE207" s="1">
        <f t="shared" si="22"/>
        <v>247866.90942028983</v>
      </c>
      <c r="AF207">
        <v>15</v>
      </c>
      <c r="AG207" s="1">
        <f t="shared" si="23"/>
        <v>332816.4503816794</v>
      </c>
      <c r="AH207" s="16"/>
      <c r="AI207" s="1">
        <f t="shared" si="24"/>
        <v>0</v>
      </c>
      <c r="AK207" s="14"/>
      <c r="AM207" s="14"/>
      <c r="AN207">
        <v>2</v>
      </c>
      <c r="AO207" s="14"/>
      <c r="AP207">
        <v>6</v>
      </c>
      <c r="AQ207" s="14">
        <f t="shared" si="25"/>
        <v>2160</v>
      </c>
      <c r="AS207" s="14">
        <f t="shared" si="20"/>
        <v>0</v>
      </c>
      <c r="AT207">
        <v>1</v>
      </c>
      <c r="AU207" s="14">
        <f t="shared" si="26"/>
        <v>360</v>
      </c>
      <c r="AV207" s="29" t="s">
        <v>131</v>
      </c>
      <c r="AW207" s="14"/>
      <c r="AX207" s="26">
        <v>4</v>
      </c>
      <c r="AY207" s="21">
        <v>0</v>
      </c>
      <c r="AZ207" s="14">
        <f t="shared" si="21"/>
        <v>583203.35980196926</v>
      </c>
    </row>
    <row r="208" spans="1:52" x14ac:dyDescent="0.25">
      <c r="A208" t="s">
        <v>262</v>
      </c>
      <c r="B208" s="21">
        <v>0</v>
      </c>
      <c r="C208" s="21">
        <v>0</v>
      </c>
      <c r="D208">
        <v>0</v>
      </c>
      <c r="E208" s="14">
        <v>0</v>
      </c>
      <c r="F208" s="21">
        <v>0</v>
      </c>
      <c r="G208" s="22">
        <v>0</v>
      </c>
      <c r="H208" s="21">
        <v>0</v>
      </c>
      <c r="I208" s="22">
        <v>0</v>
      </c>
      <c r="K208" s="14"/>
      <c r="L208">
        <v>1</v>
      </c>
      <c r="M208" s="14">
        <v>234300</v>
      </c>
      <c r="O208" s="14"/>
      <c r="Q208" s="14"/>
      <c r="S208" s="14"/>
      <c r="U208" s="14"/>
      <c r="W208" s="14"/>
      <c r="Y208" s="14"/>
      <c r="AA208" s="15"/>
      <c r="AB208">
        <v>1</v>
      </c>
      <c r="AC208" s="14"/>
      <c r="AE208" s="1">
        <f t="shared" si="22"/>
        <v>0</v>
      </c>
      <c r="AG208" s="1">
        <f t="shared" si="23"/>
        <v>0</v>
      </c>
      <c r="AH208" s="16"/>
      <c r="AI208" s="1">
        <f t="shared" si="24"/>
        <v>0</v>
      </c>
      <c r="AK208" s="14"/>
      <c r="AL208">
        <v>1</v>
      </c>
      <c r="AM208" s="14">
        <v>104119.76</v>
      </c>
      <c r="AN208">
        <v>2</v>
      </c>
      <c r="AO208" s="14"/>
      <c r="AP208">
        <v>1</v>
      </c>
      <c r="AQ208" s="14">
        <f t="shared" si="25"/>
        <v>360</v>
      </c>
      <c r="AR208">
        <v>2</v>
      </c>
      <c r="AS208" s="14">
        <f t="shared" ref="AS208:AS212" si="27">AR208*360</f>
        <v>720</v>
      </c>
      <c r="AU208" s="14">
        <f t="shared" si="26"/>
        <v>0</v>
      </c>
      <c r="AV208" s="29" t="s">
        <v>52</v>
      </c>
      <c r="AW208" s="14"/>
      <c r="AX208" s="26">
        <v>0</v>
      </c>
      <c r="AY208" s="21">
        <v>39</v>
      </c>
      <c r="AZ208" s="14">
        <f t="shared" si="21"/>
        <v>339499.76</v>
      </c>
    </row>
    <row r="209" spans="1:52" x14ac:dyDescent="0.25">
      <c r="A209" t="s">
        <v>263</v>
      </c>
      <c r="B209" s="21">
        <v>0</v>
      </c>
      <c r="C209" s="21">
        <v>0</v>
      </c>
      <c r="D209">
        <v>0</v>
      </c>
      <c r="E209" s="14">
        <v>0</v>
      </c>
      <c r="F209" s="21">
        <v>0</v>
      </c>
      <c r="G209" s="22">
        <v>0</v>
      </c>
      <c r="H209" s="21">
        <v>0</v>
      </c>
      <c r="I209" s="22">
        <v>0</v>
      </c>
      <c r="K209" s="14"/>
      <c r="M209" s="14"/>
      <c r="O209" s="14"/>
      <c r="Q209" s="14"/>
      <c r="S209" s="14"/>
      <c r="U209" s="14"/>
      <c r="W209" s="14"/>
      <c r="Y209" s="14"/>
      <c r="AA209" s="15"/>
      <c r="AC209" s="14"/>
      <c r="AE209" s="1">
        <f t="shared" si="22"/>
        <v>0</v>
      </c>
      <c r="AG209" s="1">
        <f t="shared" si="23"/>
        <v>0</v>
      </c>
      <c r="AH209" s="16"/>
      <c r="AI209" s="1">
        <f t="shared" si="24"/>
        <v>0</v>
      </c>
      <c r="AK209" s="14"/>
      <c r="AL209">
        <v>1</v>
      </c>
      <c r="AM209" s="14">
        <v>200342.71</v>
      </c>
      <c r="AO209" s="14"/>
      <c r="AQ209" s="14">
        <f t="shared" si="25"/>
        <v>0</v>
      </c>
      <c r="AS209" s="14">
        <f t="shared" si="27"/>
        <v>0</v>
      </c>
      <c r="AU209" s="14">
        <f t="shared" si="26"/>
        <v>0</v>
      </c>
      <c r="AV209" s="29" t="s">
        <v>52</v>
      </c>
      <c r="AW209" s="14"/>
      <c r="AX209" s="26">
        <v>0</v>
      </c>
      <c r="AY209" s="21">
        <v>0</v>
      </c>
      <c r="AZ209" s="14">
        <f t="shared" si="21"/>
        <v>200342.71</v>
      </c>
    </row>
    <row r="210" spans="1:52" x14ac:dyDescent="0.25">
      <c r="A210" t="s">
        <v>264</v>
      </c>
      <c r="B210" s="21">
        <v>0</v>
      </c>
      <c r="C210" s="21">
        <v>0</v>
      </c>
      <c r="D210">
        <v>0</v>
      </c>
      <c r="E210" s="14">
        <v>0</v>
      </c>
      <c r="F210" s="21">
        <v>0</v>
      </c>
      <c r="G210" s="22">
        <v>0</v>
      </c>
      <c r="H210" s="21">
        <v>0</v>
      </c>
      <c r="I210" s="22">
        <v>0</v>
      </c>
      <c r="K210" s="14"/>
      <c r="M210" s="14"/>
      <c r="O210" s="14"/>
      <c r="Q210" s="14"/>
      <c r="S210" s="14"/>
      <c r="U210" s="14"/>
      <c r="W210" s="14"/>
      <c r="Y210" s="14"/>
      <c r="AA210" s="15"/>
      <c r="AC210" s="14"/>
      <c r="AE210" s="1">
        <f t="shared" si="22"/>
        <v>0</v>
      </c>
      <c r="AG210" s="1">
        <f t="shared" si="23"/>
        <v>0</v>
      </c>
      <c r="AH210" s="16"/>
      <c r="AI210" s="1">
        <f t="shared" si="24"/>
        <v>0</v>
      </c>
      <c r="AK210" s="14"/>
      <c r="AM210" s="14"/>
      <c r="AO210" s="14"/>
      <c r="AQ210" s="14">
        <f t="shared" si="25"/>
        <v>0</v>
      </c>
      <c r="AS210" s="14">
        <f t="shared" si="27"/>
        <v>0</v>
      </c>
      <c r="AU210" s="14">
        <f t="shared" si="26"/>
        <v>0</v>
      </c>
      <c r="AV210" s="29" t="s">
        <v>52</v>
      </c>
      <c r="AW210" s="14"/>
      <c r="AX210" s="26">
        <v>0</v>
      </c>
      <c r="AY210" s="21">
        <v>0</v>
      </c>
      <c r="AZ210" s="14">
        <f t="shared" si="21"/>
        <v>0</v>
      </c>
    </row>
    <row r="211" spans="1:52" x14ac:dyDescent="0.25">
      <c r="A211" t="s">
        <v>265</v>
      </c>
      <c r="B211" s="21">
        <v>2</v>
      </c>
      <c r="C211" s="21">
        <v>600</v>
      </c>
      <c r="D211">
        <v>0</v>
      </c>
      <c r="E211" s="14">
        <v>0</v>
      </c>
      <c r="F211" s="21">
        <v>16</v>
      </c>
      <c r="G211" s="22">
        <v>10736</v>
      </c>
      <c r="H211" s="21">
        <v>3</v>
      </c>
      <c r="I211" s="22">
        <v>1119.1199999999999</v>
      </c>
      <c r="K211" s="14"/>
      <c r="M211" s="14"/>
      <c r="O211" s="14"/>
      <c r="Q211" s="14"/>
      <c r="S211" s="14"/>
      <c r="U211" s="14"/>
      <c r="W211" s="14"/>
      <c r="Y211" s="14"/>
      <c r="AA211" s="15"/>
      <c r="AC211" s="14"/>
      <c r="AD211">
        <v>1</v>
      </c>
      <c r="AE211" s="1">
        <f>3600593/AD$213*AD211</f>
        <v>13045.626811594202</v>
      </c>
      <c r="AG211" s="1">
        <f t="shared" si="23"/>
        <v>0</v>
      </c>
      <c r="AH211" s="16">
        <v>2</v>
      </c>
      <c r="AI211" s="1">
        <f t="shared" si="24"/>
        <v>4302.1566820276494</v>
      </c>
      <c r="AK211" s="14"/>
      <c r="AM211" s="14"/>
      <c r="AO211" s="14"/>
      <c r="AQ211" s="14">
        <f t="shared" si="25"/>
        <v>0</v>
      </c>
      <c r="AR211">
        <v>1</v>
      </c>
      <c r="AS211" s="14">
        <f t="shared" si="27"/>
        <v>360</v>
      </c>
      <c r="AT211">
        <v>1</v>
      </c>
      <c r="AU211" s="14">
        <f t="shared" si="26"/>
        <v>360</v>
      </c>
      <c r="AV211" s="29" t="s">
        <v>115</v>
      </c>
      <c r="AW211" s="14"/>
      <c r="AX211" s="26">
        <v>0</v>
      </c>
      <c r="AY211" s="21">
        <v>0</v>
      </c>
      <c r="AZ211" s="14">
        <f t="shared" si="21"/>
        <v>30522.903493621849</v>
      </c>
    </row>
    <row r="212" spans="1:52" x14ac:dyDescent="0.25">
      <c r="A212" t="s">
        <v>266</v>
      </c>
      <c r="B212" s="21"/>
      <c r="C212" s="21"/>
      <c r="E212" s="14"/>
      <c r="F212" s="21"/>
      <c r="G212" s="21"/>
      <c r="H212" s="21"/>
      <c r="I212" s="21"/>
      <c r="K212" s="14"/>
      <c r="M212" s="14"/>
      <c r="O212" s="18"/>
      <c r="S212" s="14"/>
      <c r="V212">
        <v>3</v>
      </c>
      <c r="W212" s="14">
        <v>13800</v>
      </c>
      <c r="Y212" s="14"/>
      <c r="AA212" s="15"/>
      <c r="AE212" s="1">
        <f t="shared" si="22"/>
        <v>0</v>
      </c>
      <c r="AG212" s="1">
        <f t="shared" si="23"/>
        <v>0</v>
      </c>
      <c r="AH212">
        <v>1</v>
      </c>
      <c r="AI212" s="1">
        <f t="shared" si="24"/>
        <v>2151.0783410138247</v>
      </c>
      <c r="AP212">
        <v>2</v>
      </c>
      <c r="AQ212" s="14">
        <f t="shared" si="25"/>
        <v>720</v>
      </c>
      <c r="AS212" s="14">
        <f t="shared" si="27"/>
        <v>0</v>
      </c>
      <c r="AU212" s="14">
        <f t="shared" si="26"/>
        <v>0</v>
      </c>
      <c r="AV212" s="29" t="s">
        <v>52</v>
      </c>
      <c r="AX212" s="26">
        <v>0</v>
      </c>
      <c r="AY212" s="21">
        <v>0</v>
      </c>
      <c r="AZ212" s="14">
        <f t="shared" si="21"/>
        <v>16671.078341013825</v>
      </c>
    </row>
    <row r="213" spans="1:52" x14ac:dyDescent="0.25">
      <c r="AA213" s="15"/>
      <c r="AD213" s="27">
        <f>SUM(AD10:AD212)</f>
        <v>276</v>
      </c>
      <c r="AE213" s="27">
        <f>SUM(AE10:AE212)</f>
        <v>3600593.0000000005</v>
      </c>
      <c r="AF213" s="27">
        <f t="shared" ref="AF213:AG213" si="28">SUM(AF10:AF212)</f>
        <v>131</v>
      </c>
      <c r="AG213" s="27">
        <f t="shared" si="28"/>
        <v>2906597.0000000005</v>
      </c>
      <c r="AH213" s="27">
        <f>SUM(AH10:AH212)</f>
        <v>217</v>
      </c>
      <c r="AI213" s="27">
        <f>SUM(AI10:AI212)</f>
        <v>466783.99999999994</v>
      </c>
      <c r="AZ213" s="14"/>
    </row>
    <row r="214" spans="1:52" x14ac:dyDescent="0.25">
      <c r="K214" s="14"/>
      <c r="AA214" s="15"/>
      <c r="AZ214" s="14"/>
    </row>
    <row r="215" spans="1:52" x14ac:dyDescent="0.25">
      <c r="AA215" s="15"/>
      <c r="AZ215" s="14"/>
    </row>
    <row r="217" spans="1:52" ht="15" customHeight="1" x14ac:dyDescent="0.25">
      <c r="W217" s="14"/>
    </row>
    <row r="218" spans="1:52" ht="15" customHeight="1" x14ac:dyDescent="0.25"/>
    <row r="219" spans="1:52" ht="15" customHeight="1" x14ac:dyDescent="0.25">
      <c r="A219" t="s">
        <v>267</v>
      </c>
      <c r="Z219">
        <v>2</v>
      </c>
      <c r="AA219">
        <v>12004.4</v>
      </c>
    </row>
    <row r="220" spans="1:52" ht="15" customHeight="1" x14ac:dyDescent="0.25">
      <c r="G220" s="14"/>
    </row>
  </sheetData>
  <mergeCells count="21">
    <mergeCell ref="AW2:AX2"/>
    <mergeCell ref="AN2:AO2"/>
    <mergeCell ref="AD2:AE2"/>
    <mergeCell ref="AF2:AG2"/>
    <mergeCell ref="AL2:AM2"/>
    <mergeCell ref="AH2:AI2"/>
    <mergeCell ref="AJ2:AK2"/>
    <mergeCell ref="AP2:AQ2"/>
    <mergeCell ref="AR2:AS2"/>
    <mergeCell ref="AT2:AU2"/>
    <mergeCell ref="AB2:AC2"/>
    <mergeCell ref="D2:E2"/>
    <mergeCell ref="F2:G2"/>
    <mergeCell ref="H2:I2"/>
    <mergeCell ref="J2:K2"/>
    <mergeCell ref="L2:M2"/>
    <mergeCell ref="R2:S2"/>
    <mergeCell ref="T2:U2"/>
    <mergeCell ref="V2:W2"/>
    <mergeCell ref="X2:Y2"/>
    <mergeCell ref="Z2:A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FY24 Town Campaign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Ruby Bean</dc:creator>
  <cp:keywords/>
  <dc:description/>
  <cp:lastModifiedBy>Ruby Bean</cp:lastModifiedBy>
  <cp:revision/>
  <dcterms:created xsi:type="dcterms:W3CDTF">2024-10-03T20:21:02Z</dcterms:created>
  <dcterms:modified xsi:type="dcterms:W3CDTF">2025-01-13T17:35:38Z</dcterms:modified>
  <cp:category/>
  <cp:contentStatus/>
</cp:coreProperties>
</file>