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derson\Desktop\addisons archive\gdi_master\data\bird\gulls\"/>
    </mc:Choice>
  </mc:AlternateContent>
  <bookViews>
    <workbookView xWindow="-120" yWindow="-120" windowWidth="29040" windowHeight="15840" tabRatio="500"/>
  </bookViews>
  <sheets>
    <sheet name="Sheet1" sheetId="1" r:id="rId1"/>
  </sheets>
  <definedNames>
    <definedName name="COA_Property">Sheet1!$O$1</definedName>
    <definedName name="total_TNC_IFW" localSheetId="0">Sheet1!$Q$1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K25" i="1"/>
  <c r="Q25" i="1"/>
  <c r="O25" i="1"/>
  <c r="J24" i="1" l="1"/>
  <c r="K24" i="1" s="1"/>
  <c r="Q24" i="1"/>
  <c r="O24" i="1"/>
  <c r="Q21" i="1"/>
  <c r="Q23" i="1"/>
  <c r="J23" i="1"/>
  <c r="K23" i="1" s="1"/>
  <c r="O23" i="1"/>
  <c r="Q22" i="1" l="1"/>
  <c r="O22" i="1"/>
  <c r="J22" i="1" l="1"/>
  <c r="K22" i="1" s="1"/>
  <c r="J21" i="1" l="1"/>
  <c r="K21" i="1" s="1"/>
  <c r="O21" i="1"/>
  <c r="J20" i="1"/>
  <c r="K20" i="1" s="1"/>
  <c r="Q20" i="1"/>
  <c r="O20" i="1"/>
  <c r="J3" i="1"/>
  <c r="K3" i="1" s="1"/>
  <c r="J5" i="1"/>
  <c r="J6" i="1"/>
  <c r="J7" i="1"/>
  <c r="J8" i="1"/>
  <c r="J9" i="1"/>
  <c r="J10" i="1"/>
  <c r="J11" i="1"/>
  <c r="J12" i="1"/>
  <c r="J14" i="1"/>
  <c r="J15" i="1"/>
  <c r="J16" i="1"/>
  <c r="K16" i="1" s="1"/>
  <c r="J17" i="1"/>
  <c r="K17" i="1" s="1"/>
  <c r="J18" i="1"/>
  <c r="K18" i="1" s="1"/>
  <c r="J19" i="1"/>
  <c r="K19" i="1" s="1"/>
  <c r="J2" i="1"/>
  <c r="K2" i="1" s="1"/>
  <c r="Q3" i="1"/>
  <c r="Q4" i="1"/>
  <c r="Q5" i="1"/>
  <c r="Q6" i="1"/>
  <c r="Q7" i="1"/>
  <c r="Q8" i="1"/>
  <c r="Q9" i="1"/>
  <c r="Q10" i="1"/>
  <c r="Q11" i="1"/>
  <c r="Q12" i="1"/>
  <c r="Q14" i="1"/>
  <c r="Q15" i="1"/>
  <c r="Q16" i="1"/>
  <c r="Q17" i="1"/>
  <c r="Q18" i="1"/>
  <c r="Q19" i="1"/>
  <c r="Q2" i="1"/>
  <c r="O17" i="1"/>
  <c r="O18" i="1"/>
  <c r="O19" i="1"/>
  <c r="N16" i="1"/>
  <c r="O16" i="1"/>
  <c r="O15" i="1"/>
  <c r="N15" i="1"/>
</calcChain>
</file>

<file path=xl/sharedStrings.xml><?xml version="1.0" encoding="utf-8"?>
<sst xmlns="http://schemas.openxmlformats.org/spreadsheetml/2006/main" count="24" uniqueCount="24">
  <si>
    <t>YEAR</t>
  </si>
  <si>
    <t>East</t>
  </si>
  <si>
    <t>West</t>
  </si>
  <si>
    <t>Extension</t>
  </si>
  <si>
    <t>Point</t>
  </si>
  <si>
    <t>Cabin</t>
  </si>
  <si>
    <t>Hell</t>
  </si>
  <si>
    <t>Borofsky</t>
  </si>
  <si>
    <t>Little Point (near Boathouse)</t>
  </si>
  <si>
    <t>TOTAL</t>
  </si>
  <si>
    <t>Total Corrected</t>
  </si>
  <si>
    <t>Total South (East+West+Ext.)</t>
  </si>
  <si>
    <t>Total North (Point+Cabin+Hell)</t>
  </si>
  <si>
    <t>Cabin+Hell</t>
  </si>
  <si>
    <t>193 (w/ Ext.)</t>
  </si>
  <si>
    <t xml:space="preserve">NOTES: </t>
  </si>
  <si>
    <t>*"Total Corrected" = n/0.85</t>
  </si>
  <si>
    <t>**2001 data from "...2001 (v.2)"</t>
  </si>
  <si>
    <t>*assembled by K. Shlepr in 11/2011. Revised on 2/25/2012 and in Feb 2013.</t>
  </si>
  <si>
    <t>*raw data from "island_nest_count_[year].xls" sheets on island computer</t>
  </si>
  <si>
    <t>Borofsky started non-lethal control in 2006 dog in 2008</t>
  </si>
  <si>
    <t>COA Property</t>
  </si>
  <si>
    <t>total TNC/IFW/Borofsky</t>
  </si>
  <si>
    <t>edited by jga april 2014 and june 2015, dec 2016, 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</si>
</sst>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Gull Nest Distribution on GDI Coa Property and Rest of the Island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Sheet1!$O$2:$O$25</c:f>
              <c:numCache>
                <c:formatCode>General</c:formatCode>
                <c:ptCount val="24"/>
                <c:pt idx="0">
                  <c:v>107</c:v>
                </c:pt>
                <c:pt idx="1">
                  <c:v>133</c:v>
                </c:pt>
                <c:pt idx="2">
                  <c:v>108</c:v>
                </c:pt>
                <c:pt idx="3">
                  <c:v>138</c:v>
                </c:pt>
                <c:pt idx="4">
                  <c:v>153</c:v>
                </c:pt>
                <c:pt idx="5">
                  <c:v>234</c:v>
                </c:pt>
                <c:pt idx="6">
                  <c:v>182</c:v>
                </c:pt>
                <c:pt idx="7">
                  <c:v>215</c:v>
                </c:pt>
                <c:pt idx="8">
                  <c:v>204</c:v>
                </c:pt>
                <c:pt idx="9">
                  <c:v>281</c:v>
                </c:pt>
                <c:pt idx="10">
                  <c:v>353</c:v>
                </c:pt>
                <c:pt idx="11">
                  <c:v>292</c:v>
                </c:pt>
                <c:pt idx="12">
                  <c:v>330</c:v>
                </c:pt>
                <c:pt idx="13">
                  <c:v>456</c:v>
                </c:pt>
                <c:pt idx="14">
                  <c:v>488</c:v>
                </c:pt>
                <c:pt idx="15">
                  <c:v>577</c:v>
                </c:pt>
                <c:pt idx="16">
                  <c:v>744</c:v>
                </c:pt>
                <c:pt idx="17">
                  <c:v>721</c:v>
                </c:pt>
                <c:pt idx="18">
                  <c:v>687</c:v>
                </c:pt>
                <c:pt idx="19">
                  <c:v>650</c:v>
                </c:pt>
                <c:pt idx="20">
                  <c:v>672</c:v>
                </c:pt>
                <c:pt idx="21">
                  <c:v>731</c:v>
                </c:pt>
                <c:pt idx="22">
                  <c:v>801</c:v>
                </c:pt>
                <c:pt idx="23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0C2-965E-84BBB3BDE96B}"/>
            </c:ext>
          </c:extLst>
        </c:ser>
        <c:ser>
          <c:idx val="2"/>
          <c:order val="1"/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Sheet1!$Q$2:$Q$25</c:f>
              <c:numCache>
                <c:formatCode>General</c:formatCode>
                <c:ptCount val="24"/>
                <c:pt idx="0">
                  <c:v>473</c:v>
                </c:pt>
                <c:pt idx="1">
                  <c:v>811</c:v>
                </c:pt>
                <c:pt idx="2">
                  <c:v>529</c:v>
                </c:pt>
                <c:pt idx="3">
                  <c:v>661</c:v>
                </c:pt>
                <c:pt idx="4">
                  <c:v>653</c:v>
                </c:pt>
                <c:pt idx="5">
                  <c:v>819</c:v>
                </c:pt>
                <c:pt idx="6">
                  <c:v>675</c:v>
                </c:pt>
                <c:pt idx="7">
                  <c:v>646</c:v>
                </c:pt>
                <c:pt idx="8">
                  <c:v>834</c:v>
                </c:pt>
                <c:pt idx="9">
                  <c:v>609</c:v>
                </c:pt>
                <c:pt idx="10">
                  <c:v>745</c:v>
                </c:pt>
                <c:pt idx="11">
                  <c:v>786</c:v>
                </c:pt>
                <c:pt idx="12">
                  <c:v>682</c:v>
                </c:pt>
                <c:pt idx="13">
                  <c:v>531</c:v>
                </c:pt>
                <c:pt idx="14">
                  <c:v>511</c:v>
                </c:pt>
                <c:pt idx="15">
                  <c:v>562</c:v>
                </c:pt>
                <c:pt idx="16">
                  <c:v>465</c:v>
                </c:pt>
                <c:pt idx="17">
                  <c:v>465</c:v>
                </c:pt>
                <c:pt idx="18">
                  <c:v>478</c:v>
                </c:pt>
                <c:pt idx="19">
                  <c:v>319</c:v>
                </c:pt>
                <c:pt idx="20">
                  <c:v>427</c:v>
                </c:pt>
                <c:pt idx="21">
                  <c:v>372</c:v>
                </c:pt>
                <c:pt idx="22">
                  <c:v>339</c:v>
                </c:pt>
                <c:pt idx="23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F-40C2-965E-84BBB3BDE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96128"/>
        <c:axId val="76897664"/>
      </c:barChart>
      <c:catAx>
        <c:axId val="768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97664"/>
        <c:crosses val="autoZero"/>
        <c:auto val="1"/>
        <c:lblAlgn val="ctr"/>
        <c:lblOffset val="100"/>
        <c:noMultiLvlLbl val="0"/>
      </c:catAx>
      <c:valAx>
        <c:axId val="7689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Nests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89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Gull</a:t>
            </a:r>
            <a:r>
              <a:rPr lang="en-US" baseline="0"/>
              <a:t> Nests on GDI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Sheet1!$K$2:$K$25</c:f>
              <c:numCache>
                <c:formatCode>0</c:formatCode>
                <c:ptCount val="24"/>
                <c:pt idx="0">
                  <c:v>682.35294117647061</c:v>
                </c:pt>
                <c:pt idx="1">
                  <c:v>1091.7647058823529</c:v>
                </c:pt>
                <c:pt idx="2">
                  <c:v>934.11764705882399</c:v>
                </c:pt>
                <c:pt idx="3">
                  <c:v>1029.4117647058799</c:v>
                </c:pt>
                <c:pt idx="4">
                  <c:v>924.70588235294099</c:v>
                </c:pt>
                <c:pt idx="5">
                  <c:v>1287.0588235294099</c:v>
                </c:pt>
                <c:pt idx="6">
                  <c:v>1015.29411764706</c:v>
                </c:pt>
                <c:pt idx="7">
                  <c:v>1049.4117647058799</c:v>
                </c:pt>
                <c:pt idx="8">
                  <c:v>1269.4117647058799</c:v>
                </c:pt>
                <c:pt idx="9">
                  <c:v>1051.76470588235</c:v>
                </c:pt>
                <c:pt idx="10">
                  <c:v>1281.1764705882399</c:v>
                </c:pt>
                <c:pt idx="11">
                  <c:v>1078</c:v>
                </c:pt>
                <c:pt idx="12">
                  <c:v>1090.5882352941201</c:v>
                </c:pt>
                <c:pt idx="13">
                  <c:v>1161</c:v>
                </c:pt>
                <c:pt idx="14" formatCode="General">
                  <c:v>1175.2941176470588</c:v>
                </c:pt>
                <c:pt idx="15" formatCode="General">
                  <c:v>1340</c:v>
                </c:pt>
                <c:pt idx="16" formatCode="General">
                  <c:v>1422.3529411764707</c:v>
                </c:pt>
                <c:pt idx="17" formatCode="General">
                  <c:v>1395.2941176470588</c:v>
                </c:pt>
                <c:pt idx="18" formatCode="General">
                  <c:v>1370.5882352941178</c:v>
                </c:pt>
                <c:pt idx="19" formatCode="General">
                  <c:v>1140</c:v>
                </c:pt>
                <c:pt idx="20" formatCode="General">
                  <c:v>1292.9411764705883</c:v>
                </c:pt>
                <c:pt idx="21" formatCode="General">
                  <c:v>1297.6470588235295</c:v>
                </c:pt>
                <c:pt idx="22" formatCode="General">
                  <c:v>1341.1764705882354</c:v>
                </c:pt>
                <c:pt idx="23" formatCode="General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B-45A7-A1AC-1AD5338C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88384"/>
        <c:axId val="96700672"/>
      </c:barChart>
      <c:catAx>
        <c:axId val="966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00672"/>
        <c:crosses val="autoZero"/>
        <c:auto val="1"/>
        <c:lblAlgn val="ctr"/>
        <c:lblOffset val="100"/>
        <c:noMultiLvlLbl val="0"/>
      </c:catAx>
      <c:valAx>
        <c:axId val="9670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Nests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668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3812357830271214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Borofsky Inholding</c:v>
          </c:tx>
          <c:invertIfNegative val="0"/>
          <c:cat>
            <c:numRef>
              <c:f>Sheet1!$A$3:$A$18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105</c:v>
                </c:pt>
                <c:pt idx="1">
                  <c:v>125</c:v>
                </c:pt>
                <c:pt idx="2">
                  <c:v>116</c:v>
                </c:pt>
                <c:pt idx="3">
                  <c:v>113</c:v>
                </c:pt>
                <c:pt idx="4">
                  <c:v>123</c:v>
                </c:pt>
                <c:pt idx="5">
                  <c:v>183</c:v>
                </c:pt>
                <c:pt idx="6">
                  <c:v>149</c:v>
                </c:pt>
                <c:pt idx="7">
                  <c:v>262</c:v>
                </c:pt>
                <c:pt idx="8">
                  <c:v>37</c:v>
                </c:pt>
                <c:pt idx="9">
                  <c:v>152</c:v>
                </c:pt>
                <c:pt idx="10">
                  <c:v>162</c:v>
                </c:pt>
                <c:pt idx="11">
                  <c:v>109</c:v>
                </c:pt>
                <c:pt idx="12">
                  <c:v>72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F-4C50-A769-0458CE36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77696"/>
        <c:axId val="76808960"/>
      </c:barChart>
      <c:catAx>
        <c:axId val="1288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08960"/>
        <c:crosses val="autoZero"/>
        <c:auto val="1"/>
        <c:lblAlgn val="ctr"/>
        <c:lblOffset val="100"/>
        <c:noMultiLvlLbl val="0"/>
      </c:catAx>
      <c:valAx>
        <c:axId val="768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7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147320</xdr:colOff>
      <xdr:row>31</xdr:row>
      <xdr:rowOff>146050</xdr:rowOff>
    </xdr:from>
    <xdr:to>
      <xdr:col>9</xdr:col>
      <xdr:colOff>690562</xdr:colOff>
      <xdr:row>51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354013</xdr:colOff>
      <xdr:row>30</xdr:row>
      <xdr:rowOff>167640</xdr:rowOff>
    </xdr:from>
    <xdr:to>
      <xdr:col>21</xdr:col>
      <xdr:colOff>59531</xdr:colOff>
      <xdr:row>51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404812</xdr:colOff>
      <xdr:row>53</xdr:row>
      <xdr:rowOff>23812</xdr:rowOff>
    </xdr:from>
    <xdr:to>
      <xdr:col>17</xdr:col>
      <xdr:colOff>83343</xdr:colOff>
      <xdr:row>74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20" zoomScale="80" zoomScaleNormal="80" zoomScalePageLayoutView="125" workbookViewId="0">
      <selection activeCell="K57" sqref="K57"/>
    </sheetView>
  </sheetViews>
  <sheetFormatPr defaultColWidth="11" defaultRowHeight="15.6" x14ac:dyDescent="0.6"/>
  <sheetData>
    <row r="1" spans="1:1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Q1" t="s">
        <v>22</v>
      </c>
    </row>
    <row r="2" spans="1:17" x14ac:dyDescent="0.6">
      <c r="A2">
        <v>1999</v>
      </c>
      <c r="B2">
        <v>48</v>
      </c>
      <c r="C2">
        <v>59</v>
      </c>
      <c r="D2">
        <v>150</v>
      </c>
      <c r="E2">
        <v>74</v>
      </c>
      <c r="F2">
        <v>199</v>
      </c>
      <c r="G2">
        <v>50</v>
      </c>
      <c r="J2">
        <f>B2+C2+D2+E2+F2+G2+H2</f>
        <v>580</v>
      </c>
      <c r="K2" s="1">
        <f>+J2/0.85</f>
        <v>682.35294117647061</v>
      </c>
      <c r="L2">
        <v>200</v>
      </c>
      <c r="M2">
        <v>323</v>
      </c>
      <c r="N2">
        <v>249</v>
      </c>
      <c r="O2">
        <v>107</v>
      </c>
      <c r="Q2">
        <f>+G2+F2+E2+D2+H2</f>
        <v>473</v>
      </c>
    </row>
    <row r="3" spans="1:17" x14ac:dyDescent="0.6">
      <c r="A3">
        <v>2000</v>
      </c>
      <c r="B3">
        <v>46</v>
      </c>
      <c r="C3">
        <v>71</v>
      </c>
      <c r="D3">
        <v>266</v>
      </c>
      <c r="E3">
        <v>79</v>
      </c>
      <c r="F3">
        <v>282</v>
      </c>
      <c r="G3">
        <v>79</v>
      </c>
      <c r="H3">
        <v>105</v>
      </c>
      <c r="J3">
        <f t="shared" ref="J3:J25" si="0">B3+C3+D3+E3+F3+G3+H3</f>
        <v>928</v>
      </c>
      <c r="K3" s="1">
        <f>J3/0.85</f>
        <v>1091.7647058823529</v>
      </c>
      <c r="L3">
        <v>315</v>
      </c>
      <c r="M3">
        <v>440</v>
      </c>
      <c r="N3">
        <v>361</v>
      </c>
      <c r="O3">
        <v>133</v>
      </c>
      <c r="Q3">
        <f t="shared" ref="Q3:Q25" si="1">+G3+F3+E3+D3+H3</f>
        <v>811</v>
      </c>
    </row>
    <row r="4" spans="1:17" x14ac:dyDescent="0.6">
      <c r="A4">
        <v>2001</v>
      </c>
      <c r="B4">
        <v>68</v>
      </c>
      <c r="C4" t="s">
        <v>14</v>
      </c>
      <c r="E4">
        <v>79</v>
      </c>
      <c r="F4">
        <v>325</v>
      </c>
      <c r="H4">
        <v>125</v>
      </c>
      <c r="I4">
        <v>4</v>
      </c>
      <c r="J4">
        <v>794</v>
      </c>
      <c r="K4" s="1">
        <v>934.11764705882399</v>
      </c>
      <c r="L4">
        <v>261</v>
      </c>
      <c r="M4">
        <v>404</v>
      </c>
      <c r="N4">
        <v>325</v>
      </c>
      <c r="O4">
        <v>108</v>
      </c>
      <c r="Q4">
        <f t="shared" si="1"/>
        <v>529</v>
      </c>
    </row>
    <row r="5" spans="1:17" x14ac:dyDescent="0.6">
      <c r="A5">
        <v>2002</v>
      </c>
      <c r="B5">
        <v>94</v>
      </c>
      <c r="C5">
        <v>44</v>
      </c>
      <c r="D5">
        <v>112</v>
      </c>
      <c r="E5">
        <v>68</v>
      </c>
      <c r="F5">
        <v>206</v>
      </c>
      <c r="G5">
        <v>159</v>
      </c>
      <c r="H5">
        <v>116</v>
      </c>
      <c r="J5">
        <f t="shared" si="0"/>
        <v>799</v>
      </c>
      <c r="K5" s="1">
        <v>1029.4117647058799</v>
      </c>
      <c r="L5">
        <v>250</v>
      </c>
      <c r="M5">
        <v>433</v>
      </c>
      <c r="N5">
        <v>365</v>
      </c>
      <c r="O5">
        <v>138</v>
      </c>
      <c r="Q5">
        <f t="shared" si="1"/>
        <v>661</v>
      </c>
    </row>
    <row r="6" spans="1:17" x14ac:dyDescent="0.6">
      <c r="A6">
        <v>2003</v>
      </c>
      <c r="B6">
        <v>93</v>
      </c>
      <c r="C6">
        <v>42</v>
      </c>
      <c r="D6">
        <v>110</v>
      </c>
      <c r="E6">
        <v>67</v>
      </c>
      <c r="F6">
        <v>205</v>
      </c>
      <c r="G6">
        <v>158</v>
      </c>
      <c r="H6">
        <v>113</v>
      </c>
      <c r="J6">
        <f t="shared" si="0"/>
        <v>788</v>
      </c>
      <c r="K6" s="1">
        <v>924.70588235294099</v>
      </c>
      <c r="N6">
        <v>381</v>
      </c>
      <c r="O6">
        <v>153</v>
      </c>
      <c r="Q6">
        <f t="shared" si="1"/>
        <v>653</v>
      </c>
    </row>
    <row r="7" spans="1:17" x14ac:dyDescent="0.6">
      <c r="A7">
        <v>2004</v>
      </c>
      <c r="B7">
        <v>180</v>
      </c>
      <c r="C7">
        <v>54</v>
      </c>
      <c r="D7">
        <v>278</v>
      </c>
      <c r="E7">
        <v>71</v>
      </c>
      <c r="F7">
        <v>221</v>
      </c>
      <c r="G7">
        <v>126</v>
      </c>
      <c r="H7">
        <v>123</v>
      </c>
      <c r="I7">
        <v>5</v>
      </c>
      <c r="J7">
        <f t="shared" si="0"/>
        <v>1053</v>
      </c>
      <c r="K7" s="1">
        <v>1287.0588235294099</v>
      </c>
      <c r="L7">
        <v>446</v>
      </c>
      <c r="M7">
        <v>418</v>
      </c>
      <c r="N7">
        <v>347</v>
      </c>
      <c r="O7">
        <v>234</v>
      </c>
      <c r="Q7">
        <f t="shared" si="1"/>
        <v>819</v>
      </c>
    </row>
    <row r="8" spans="1:17" x14ac:dyDescent="0.6">
      <c r="A8">
        <v>2005</v>
      </c>
      <c r="B8">
        <v>150</v>
      </c>
      <c r="C8">
        <v>32</v>
      </c>
      <c r="D8">
        <v>150</v>
      </c>
      <c r="E8">
        <v>56</v>
      </c>
      <c r="F8">
        <v>169</v>
      </c>
      <c r="G8">
        <v>117</v>
      </c>
      <c r="H8">
        <v>183</v>
      </c>
      <c r="I8">
        <v>3</v>
      </c>
      <c r="J8">
        <f t="shared" si="0"/>
        <v>857</v>
      </c>
      <c r="K8" s="1">
        <v>1015.29411764706</v>
      </c>
      <c r="L8">
        <v>332</v>
      </c>
      <c r="M8">
        <v>342</v>
      </c>
      <c r="N8">
        <v>286</v>
      </c>
      <c r="O8">
        <v>182</v>
      </c>
      <c r="Q8">
        <f t="shared" si="1"/>
        <v>675</v>
      </c>
    </row>
    <row r="9" spans="1:17" x14ac:dyDescent="0.6">
      <c r="A9">
        <v>2006</v>
      </c>
      <c r="B9">
        <v>163</v>
      </c>
      <c r="C9">
        <v>52</v>
      </c>
      <c r="D9">
        <v>101</v>
      </c>
      <c r="E9">
        <v>59</v>
      </c>
      <c r="F9">
        <v>204</v>
      </c>
      <c r="G9">
        <v>133</v>
      </c>
      <c r="H9">
        <v>149</v>
      </c>
      <c r="I9">
        <v>4</v>
      </c>
      <c r="J9">
        <f t="shared" si="0"/>
        <v>861</v>
      </c>
      <c r="K9" s="1">
        <v>1049.4117647058799</v>
      </c>
      <c r="L9">
        <v>316</v>
      </c>
      <c r="M9">
        <v>396</v>
      </c>
      <c r="N9">
        <v>337</v>
      </c>
      <c r="O9">
        <v>215</v>
      </c>
      <c r="Q9">
        <f t="shared" si="1"/>
        <v>646</v>
      </c>
    </row>
    <row r="10" spans="1:17" x14ac:dyDescent="0.6">
      <c r="A10">
        <v>2007</v>
      </c>
      <c r="B10">
        <v>154</v>
      </c>
      <c r="C10">
        <v>50</v>
      </c>
      <c r="D10">
        <v>161</v>
      </c>
      <c r="E10">
        <v>39</v>
      </c>
      <c r="F10">
        <v>244</v>
      </c>
      <c r="G10">
        <v>128</v>
      </c>
      <c r="H10">
        <v>262</v>
      </c>
      <c r="J10">
        <f t="shared" si="0"/>
        <v>1038</v>
      </c>
      <c r="K10" s="1">
        <v>1269.4117647058799</v>
      </c>
      <c r="L10">
        <v>365</v>
      </c>
      <c r="M10">
        <v>411</v>
      </c>
      <c r="N10">
        <v>372</v>
      </c>
      <c r="O10">
        <v>204</v>
      </c>
      <c r="Q10">
        <f t="shared" si="1"/>
        <v>834</v>
      </c>
    </row>
    <row r="11" spans="1:17" x14ac:dyDescent="0.6">
      <c r="A11">
        <v>2008</v>
      </c>
      <c r="B11">
        <v>192</v>
      </c>
      <c r="C11">
        <v>89</v>
      </c>
      <c r="D11">
        <v>170</v>
      </c>
      <c r="E11">
        <v>54</v>
      </c>
      <c r="F11">
        <v>208</v>
      </c>
      <c r="G11">
        <v>140</v>
      </c>
      <c r="H11">
        <v>37</v>
      </c>
      <c r="I11">
        <v>1</v>
      </c>
      <c r="J11">
        <f t="shared" si="0"/>
        <v>890</v>
      </c>
      <c r="K11" s="1">
        <v>1051.76470588235</v>
      </c>
      <c r="L11">
        <v>451</v>
      </c>
      <c r="M11">
        <v>402</v>
      </c>
      <c r="N11">
        <v>348</v>
      </c>
      <c r="O11">
        <v>281</v>
      </c>
      <c r="Q11">
        <f t="shared" si="1"/>
        <v>609</v>
      </c>
    </row>
    <row r="12" spans="1:17" x14ac:dyDescent="0.6">
      <c r="A12">
        <v>2009</v>
      </c>
      <c r="B12">
        <v>221</v>
      </c>
      <c r="C12">
        <v>132</v>
      </c>
      <c r="D12">
        <v>181</v>
      </c>
      <c r="E12">
        <v>49</v>
      </c>
      <c r="F12">
        <v>228</v>
      </c>
      <c r="G12">
        <v>135</v>
      </c>
      <c r="H12">
        <v>152</v>
      </c>
      <c r="I12">
        <v>1</v>
      </c>
      <c r="J12">
        <f t="shared" si="0"/>
        <v>1098</v>
      </c>
      <c r="K12" s="1">
        <v>1281.1764705882399</v>
      </c>
      <c r="L12">
        <v>534</v>
      </c>
      <c r="M12">
        <v>412</v>
      </c>
      <c r="N12">
        <v>363</v>
      </c>
      <c r="O12">
        <v>353</v>
      </c>
      <c r="Q12">
        <f t="shared" si="1"/>
        <v>745</v>
      </c>
    </row>
    <row r="13" spans="1:17" x14ac:dyDescent="0.6">
      <c r="A13">
        <v>2010</v>
      </c>
      <c r="B13">
        <v>186</v>
      </c>
      <c r="C13">
        <v>106</v>
      </c>
      <c r="H13">
        <v>162</v>
      </c>
      <c r="J13">
        <v>937</v>
      </c>
      <c r="K13" s="1">
        <v>1078</v>
      </c>
      <c r="O13">
        <v>292</v>
      </c>
      <c r="Q13">
        <v>786</v>
      </c>
    </row>
    <row r="14" spans="1:17" x14ac:dyDescent="0.6">
      <c r="A14">
        <v>2011</v>
      </c>
      <c r="B14">
        <v>194</v>
      </c>
      <c r="C14">
        <v>136</v>
      </c>
      <c r="D14">
        <v>139</v>
      </c>
      <c r="E14">
        <v>35</v>
      </c>
      <c r="F14">
        <v>226</v>
      </c>
      <c r="G14">
        <v>173</v>
      </c>
      <c r="H14">
        <v>109</v>
      </c>
      <c r="J14">
        <f t="shared" si="0"/>
        <v>1012</v>
      </c>
      <c r="K14" s="1">
        <v>1090.5882352941201</v>
      </c>
      <c r="L14">
        <v>469</v>
      </c>
      <c r="M14">
        <v>434</v>
      </c>
      <c r="N14">
        <v>399</v>
      </c>
      <c r="O14">
        <v>330</v>
      </c>
      <c r="Q14">
        <f t="shared" si="1"/>
        <v>682</v>
      </c>
    </row>
    <row r="15" spans="1:17" x14ac:dyDescent="0.6">
      <c r="A15">
        <v>2012</v>
      </c>
      <c r="B15">
        <v>239</v>
      </c>
      <c r="C15">
        <v>217</v>
      </c>
      <c r="D15">
        <v>167</v>
      </c>
      <c r="E15">
        <v>21</v>
      </c>
      <c r="F15">
        <v>177</v>
      </c>
      <c r="G15">
        <v>94</v>
      </c>
      <c r="H15">
        <v>72</v>
      </c>
      <c r="I15">
        <v>0</v>
      </c>
      <c r="J15">
        <f t="shared" si="0"/>
        <v>987</v>
      </c>
      <c r="K15" s="1">
        <v>1161</v>
      </c>
      <c r="N15">
        <f>F15+G15</f>
        <v>271</v>
      </c>
      <c r="O15">
        <f>B15+C15</f>
        <v>456</v>
      </c>
      <c r="Q15">
        <f t="shared" si="1"/>
        <v>531</v>
      </c>
    </row>
    <row r="16" spans="1:17" x14ac:dyDescent="0.6">
      <c r="A16">
        <v>2013</v>
      </c>
      <c r="B16">
        <v>293</v>
      </c>
      <c r="C16">
        <v>195</v>
      </c>
      <c r="D16">
        <v>162</v>
      </c>
      <c r="E16">
        <v>18</v>
      </c>
      <c r="F16">
        <v>208</v>
      </c>
      <c r="G16">
        <v>119</v>
      </c>
      <c r="H16">
        <v>4</v>
      </c>
      <c r="I16">
        <v>0</v>
      </c>
      <c r="J16">
        <f t="shared" si="0"/>
        <v>999</v>
      </c>
      <c r="K16">
        <f t="shared" ref="K16:K25" si="2">J16/0.85</f>
        <v>1175.2941176470588</v>
      </c>
      <c r="N16">
        <f>F16+G16</f>
        <v>327</v>
      </c>
      <c r="O16">
        <f>B16+C16</f>
        <v>488</v>
      </c>
      <c r="Q16">
        <f t="shared" si="1"/>
        <v>511</v>
      </c>
    </row>
    <row r="17" spans="1:17" x14ac:dyDescent="0.6">
      <c r="A17">
        <v>2014</v>
      </c>
      <c r="B17">
        <v>383</v>
      </c>
      <c r="C17">
        <v>194</v>
      </c>
      <c r="D17">
        <v>219</v>
      </c>
      <c r="E17">
        <v>22</v>
      </c>
      <c r="F17">
        <v>197</v>
      </c>
      <c r="G17">
        <v>120</v>
      </c>
      <c r="H17">
        <v>4</v>
      </c>
      <c r="I17">
        <v>0</v>
      </c>
      <c r="J17">
        <f t="shared" si="0"/>
        <v>1139</v>
      </c>
      <c r="K17">
        <f t="shared" si="2"/>
        <v>1340</v>
      </c>
      <c r="O17">
        <f t="shared" ref="O17:O25" si="3">B17+C17</f>
        <v>577</v>
      </c>
      <c r="Q17">
        <f t="shared" si="1"/>
        <v>562</v>
      </c>
    </row>
    <row r="18" spans="1:17" x14ac:dyDescent="0.6">
      <c r="A18">
        <v>2015</v>
      </c>
      <c r="B18">
        <v>428</v>
      </c>
      <c r="C18">
        <v>316</v>
      </c>
      <c r="D18">
        <v>161</v>
      </c>
      <c r="E18">
        <v>2</v>
      </c>
      <c r="F18">
        <v>185</v>
      </c>
      <c r="G18">
        <v>115</v>
      </c>
      <c r="H18">
        <v>2</v>
      </c>
      <c r="I18">
        <v>0</v>
      </c>
      <c r="J18">
        <f t="shared" si="0"/>
        <v>1209</v>
      </c>
      <c r="K18">
        <f t="shared" si="2"/>
        <v>1422.3529411764707</v>
      </c>
      <c r="O18">
        <f t="shared" si="3"/>
        <v>744</v>
      </c>
      <c r="Q18">
        <f t="shared" si="1"/>
        <v>465</v>
      </c>
    </row>
    <row r="19" spans="1:17" x14ac:dyDescent="0.6">
      <c r="A19">
        <v>2016</v>
      </c>
      <c r="B19">
        <v>401</v>
      </c>
      <c r="C19">
        <v>320</v>
      </c>
      <c r="D19">
        <v>208</v>
      </c>
      <c r="E19">
        <v>1</v>
      </c>
      <c r="F19">
        <v>169</v>
      </c>
      <c r="G19">
        <v>87</v>
      </c>
      <c r="H19">
        <v>0</v>
      </c>
      <c r="I19">
        <v>0</v>
      </c>
      <c r="J19">
        <f t="shared" si="0"/>
        <v>1186</v>
      </c>
      <c r="K19">
        <f t="shared" si="2"/>
        <v>1395.2941176470588</v>
      </c>
      <c r="O19">
        <f t="shared" si="3"/>
        <v>721</v>
      </c>
      <c r="Q19">
        <f t="shared" si="1"/>
        <v>465</v>
      </c>
    </row>
    <row r="20" spans="1:17" x14ac:dyDescent="0.6">
      <c r="A20">
        <v>2017</v>
      </c>
      <c r="B20">
        <v>402</v>
      </c>
      <c r="C20">
        <v>285</v>
      </c>
      <c r="D20">
        <v>185</v>
      </c>
      <c r="E20">
        <v>1</v>
      </c>
      <c r="F20">
        <v>190</v>
      </c>
      <c r="G20">
        <v>102</v>
      </c>
      <c r="H20">
        <v>0</v>
      </c>
      <c r="I20">
        <v>0</v>
      </c>
      <c r="J20">
        <f t="shared" si="0"/>
        <v>1165</v>
      </c>
      <c r="K20">
        <f t="shared" si="2"/>
        <v>1370.5882352941178</v>
      </c>
      <c r="O20">
        <f t="shared" si="3"/>
        <v>687</v>
      </c>
      <c r="Q20">
        <f t="shared" si="1"/>
        <v>478</v>
      </c>
    </row>
    <row r="21" spans="1:17" x14ac:dyDescent="0.6">
      <c r="A21">
        <v>2018</v>
      </c>
      <c r="B21">
        <v>373</v>
      </c>
      <c r="C21">
        <v>277</v>
      </c>
      <c r="D21">
        <v>101</v>
      </c>
      <c r="E21">
        <v>0</v>
      </c>
      <c r="F21">
        <v>126</v>
      </c>
      <c r="G21">
        <v>92</v>
      </c>
      <c r="H21">
        <v>0</v>
      </c>
      <c r="I21">
        <v>0</v>
      </c>
      <c r="J21">
        <f t="shared" si="0"/>
        <v>969</v>
      </c>
      <c r="K21">
        <f t="shared" si="2"/>
        <v>1140</v>
      </c>
      <c r="O21">
        <f t="shared" si="3"/>
        <v>650</v>
      </c>
      <c r="Q21">
        <f t="shared" si="1"/>
        <v>319</v>
      </c>
    </row>
    <row r="22" spans="1:17" x14ac:dyDescent="0.6">
      <c r="A22">
        <v>2019</v>
      </c>
      <c r="B22">
        <v>379</v>
      </c>
      <c r="C22">
        <v>293</v>
      </c>
      <c r="D22">
        <v>152</v>
      </c>
      <c r="F22">
        <v>177</v>
      </c>
      <c r="G22">
        <v>98</v>
      </c>
      <c r="H22">
        <v>0</v>
      </c>
      <c r="J22">
        <f t="shared" si="0"/>
        <v>1099</v>
      </c>
      <c r="K22">
        <f t="shared" si="2"/>
        <v>1292.9411764705883</v>
      </c>
      <c r="O22">
        <f t="shared" si="3"/>
        <v>672</v>
      </c>
      <c r="Q22">
        <f t="shared" si="1"/>
        <v>427</v>
      </c>
    </row>
    <row r="23" spans="1:17" x14ac:dyDescent="0.6">
      <c r="A23">
        <v>2020</v>
      </c>
      <c r="B23">
        <v>433</v>
      </c>
      <c r="C23">
        <v>298</v>
      </c>
      <c r="D23">
        <v>136</v>
      </c>
      <c r="E23">
        <v>0</v>
      </c>
      <c r="F23">
        <v>166</v>
      </c>
      <c r="G23">
        <v>70</v>
      </c>
      <c r="H23">
        <v>0</v>
      </c>
      <c r="I23">
        <v>0</v>
      </c>
      <c r="J23">
        <f t="shared" si="0"/>
        <v>1103</v>
      </c>
      <c r="K23">
        <f t="shared" si="2"/>
        <v>1297.6470588235295</v>
      </c>
      <c r="O23">
        <f t="shared" si="3"/>
        <v>731</v>
      </c>
      <c r="Q23">
        <f t="shared" si="1"/>
        <v>372</v>
      </c>
    </row>
    <row r="24" spans="1:17" x14ac:dyDescent="0.6">
      <c r="A24">
        <v>2021</v>
      </c>
      <c r="B24">
        <v>434</v>
      </c>
      <c r="C24">
        <v>367</v>
      </c>
      <c r="D24">
        <v>100</v>
      </c>
      <c r="E24">
        <v>0</v>
      </c>
      <c r="F24">
        <v>171</v>
      </c>
      <c r="G24">
        <v>68</v>
      </c>
      <c r="H24">
        <v>0</v>
      </c>
      <c r="I24">
        <v>0</v>
      </c>
      <c r="J24">
        <f t="shared" si="0"/>
        <v>1140</v>
      </c>
      <c r="K24">
        <f t="shared" si="2"/>
        <v>1341.1764705882354</v>
      </c>
      <c r="O24">
        <f t="shared" si="3"/>
        <v>801</v>
      </c>
      <c r="Q24">
        <f t="shared" si="1"/>
        <v>339</v>
      </c>
    </row>
    <row r="25" spans="1:17" x14ac:dyDescent="0.6">
      <c r="A25">
        <v>2022</v>
      </c>
      <c r="B25">
        <v>382</v>
      </c>
      <c r="C25">
        <v>344</v>
      </c>
      <c r="D25">
        <v>114</v>
      </c>
      <c r="E25">
        <v>0</v>
      </c>
      <c r="F25">
        <v>155</v>
      </c>
      <c r="G25">
        <v>59</v>
      </c>
      <c r="H25">
        <v>0</v>
      </c>
      <c r="I25">
        <v>0</v>
      </c>
      <c r="J25">
        <f t="shared" si="0"/>
        <v>1054</v>
      </c>
      <c r="K25">
        <f t="shared" si="2"/>
        <v>1240</v>
      </c>
      <c r="O25">
        <f t="shared" si="3"/>
        <v>726</v>
      </c>
      <c r="Q25">
        <f t="shared" si="1"/>
        <v>328</v>
      </c>
    </row>
    <row r="26" spans="1:17" x14ac:dyDescent="0.6">
      <c r="A26" t="s">
        <v>15</v>
      </c>
    </row>
    <row r="28" spans="1:17" x14ac:dyDescent="0.6">
      <c r="A28" t="s">
        <v>18</v>
      </c>
      <c r="G28" t="s">
        <v>23</v>
      </c>
      <c r="I28" t="s">
        <v>20</v>
      </c>
    </row>
    <row r="29" spans="1:17" x14ac:dyDescent="0.6">
      <c r="A29" t="s">
        <v>19</v>
      </c>
    </row>
    <row r="30" spans="1:17" x14ac:dyDescent="0.6">
      <c r="A30" t="s">
        <v>16</v>
      </c>
    </row>
    <row r="31" spans="1:17" x14ac:dyDescent="0.6">
      <c r="A31" t="s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COA_Property</vt:lpstr>
      <vt:lpstr>Sheet1!total_TNC_IFW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 Shlepr</dc:creator>
  <cp:lastModifiedBy>John Anderson</cp:lastModifiedBy>
  <dcterms:created xsi:type="dcterms:W3CDTF">2013-02-20T02:46:28Z</dcterms:created>
  <dcterms:modified xsi:type="dcterms:W3CDTF">2023-02-10T21:40:05Z</dcterms:modified>
</cp:coreProperties>
</file>