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715"/>
  <workbookPr showInkAnnotation="0" autoCompressPictures="0"/>
  <mc:AlternateContent xmlns:mc="http://schemas.openxmlformats.org/markup-compatibility/2006">
    <mc:Choice Requires="x15">
      <x15ac:absPath xmlns:x15ac="http://schemas.microsoft.com/office/spreadsheetml/2010/11/ac" url="/Users/macg/dev/esdoc/repos/esdoc-docs/cmip6/experiments/spreadsheet/"/>
    </mc:Choice>
  </mc:AlternateContent>
  <bookViews>
    <workbookView xWindow="0" yWindow="0" windowWidth="28800" windowHeight="18000" tabRatio="1000" activeTab="3"/>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D7" i="9" l="1"/>
  <c r="AT65" i="8"/>
  <c r="BA65" i="8"/>
  <c r="S431" i="3"/>
  <c r="R431" i="3"/>
  <c r="M431" i="3"/>
  <c r="L431" i="3"/>
  <c r="K431" i="3"/>
  <c r="J431" i="3"/>
  <c r="S430" i="3"/>
  <c r="R430" i="3"/>
  <c r="M430" i="3"/>
  <c r="L430" i="3"/>
  <c r="K430" i="3"/>
  <c r="J430" i="3"/>
  <c r="AZ65" i="8"/>
  <c r="BF65" i="8"/>
  <c r="BE65" i="8"/>
  <c r="BD65" i="8"/>
  <c r="BC65" i="8"/>
  <c r="BB65" i="8"/>
  <c r="AY65" i="8"/>
  <c r="AX65" i="8"/>
  <c r="AW65" i="8"/>
  <c r="AV65" i="8"/>
  <c r="AU65" i="8"/>
  <c r="AO65" i="8"/>
  <c r="AG65" i="8"/>
  <c r="AE65" i="8"/>
  <c r="X65" i="8"/>
  <c r="V65" i="8"/>
  <c r="U65" i="8"/>
  <c r="K65" i="8"/>
  <c r="J65" i="8"/>
  <c r="I65" i="8"/>
  <c r="CC7" i="9"/>
  <c r="BA64" i="8"/>
  <c r="AZ64" i="8"/>
  <c r="M429" i="3"/>
  <c r="M428" i="3"/>
  <c r="M425" i="3"/>
  <c r="M427" i="3"/>
  <c r="S429" i="3"/>
  <c r="R429" i="3"/>
  <c r="L429" i="3"/>
  <c r="K429" i="3"/>
  <c r="J429" i="3"/>
  <c r="R427" i="3"/>
  <c r="S428" i="3"/>
  <c r="R428" i="3"/>
  <c r="L428" i="3"/>
  <c r="K428" i="3"/>
  <c r="J428" i="3"/>
  <c r="BA63" i="8"/>
  <c r="R425" i="3"/>
  <c r="S426" i="3"/>
  <c r="R426" i="3"/>
  <c r="M426" i="3"/>
  <c r="L426" i="3"/>
  <c r="K426" i="3"/>
  <c r="J426" i="3"/>
  <c r="BB64" i="8"/>
  <c r="BB63" i="8"/>
  <c r="AT64" i="8"/>
  <c r="S427" i="3"/>
  <c r="L427" i="3"/>
  <c r="K427" i="3"/>
  <c r="J427" i="3"/>
  <c r="BF64" i="8"/>
  <c r="BE64" i="8"/>
  <c r="BD64" i="8"/>
  <c r="BC64" i="8"/>
  <c r="AY64" i="8"/>
  <c r="AX64" i="8"/>
  <c r="AW64" i="8"/>
  <c r="AV64" i="8"/>
  <c r="AU64" i="8"/>
  <c r="AO64" i="8"/>
  <c r="AG64" i="8"/>
  <c r="AE64" i="8"/>
  <c r="X64" i="8"/>
  <c r="V64" i="8"/>
  <c r="U64" i="8"/>
  <c r="K64" i="8"/>
  <c r="J64" i="8"/>
  <c r="I64" i="8"/>
  <c r="CB7" i="9"/>
  <c r="AT63" i="8"/>
  <c r="S425" i="3"/>
  <c r="L425" i="3"/>
  <c r="K425" i="3"/>
  <c r="J425" i="3"/>
  <c r="AT62" i="8"/>
  <c r="BB62" i="8"/>
  <c r="BF63" i="8"/>
  <c r="BE63" i="8"/>
  <c r="BD63" i="8"/>
  <c r="AV63" i="8"/>
  <c r="AU63" i="8"/>
  <c r="BC63" i="8"/>
  <c r="AZ63" i="8"/>
  <c r="AY63" i="8"/>
  <c r="AX63" i="8"/>
  <c r="AW63" i="8"/>
  <c r="AO63" i="8"/>
  <c r="AG63" i="8"/>
  <c r="AE63" i="8"/>
  <c r="X63" i="8"/>
  <c r="V63" i="8"/>
  <c r="U63" i="8"/>
  <c r="K63" i="8"/>
  <c r="J63" i="8"/>
  <c r="I63" i="8"/>
  <c r="Q148" i="8"/>
  <c r="E120" i="6"/>
  <c r="AV15" i="9"/>
  <c r="AE156" i="8"/>
  <c r="K85" i="4"/>
  <c r="H85" i="4"/>
  <c r="G85" i="4"/>
  <c r="H60" i="4"/>
  <c r="G60" i="4"/>
  <c r="W149" i="8"/>
  <c r="W153" i="8"/>
  <c r="AY156" i="8"/>
  <c r="AX156" i="8"/>
  <c r="AW156" i="8"/>
  <c r="AV156" i="8"/>
  <c r="AU156" i="8"/>
  <c r="AT156" i="8"/>
  <c r="AS156" i="8"/>
  <c r="AR156" i="8"/>
  <c r="AQ156" i="8"/>
  <c r="AP156" i="8"/>
  <c r="AO156" i="8"/>
  <c r="AH156" i="8"/>
  <c r="AG156" i="8"/>
  <c r="U156" i="8"/>
  <c r="U153" i="8"/>
  <c r="R156" i="8"/>
  <c r="Q156" i="8"/>
  <c r="P156" i="8"/>
  <c r="O156" i="8"/>
  <c r="N156" i="8"/>
  <c r="S156" i="8"/>
  <c r="J156" i="8"/>
  <c r="I156" i="8"/>
  <c r="AX155" i="8"/>
  <c r="AW155" i="8"/>
  <c r="AV155" i="8"/>
  <c r="AU155" i="8"/>
  <c r="S155" i="8"/>
  <c r="Z151" i="8"/>
  <c r="AV153" i="8"/>
  <c r="AW153" i="8"/>
  <c r="AT153" i="8"/>
  <c r="AW151" i="8"/>
  <c r="AU151" i="8"/>
  <c r="AT151" i="8"/>
  <c r="AZ148" i="8"/>
  <c r="AY148" i="8"/>
  <c r="AY149" i="8"/>
  <c r="AX149" i="8"/>
  <c r="AV149" i="8"/>
  <c r="AT148" i="8"/>
  <c r="M424" i="3"/>
  <c r="S424" i="3"/>
  <c r="K424" i="3"/>
  <c r="J424" i="3"/>
  <c r="P148" i="8"/>
  <c r="N257" i="8"/>
  <c r="N256" i="8"/>
  <c r="N255" i="8"/>
  <c r="N252" i="8"/>
  <c r="N251" i="8"/>
  <c r="N250" i="8"/>
  <c r="N249" i="8"/>
  <c r="N248" i="8"/>
  <c r="N247" i="8"/>
  <c r="O252" i="8"/>
  <c r="O251" i="8"/>
  <c r="O250" i="8"/>
  <c r="O249" i="8"/>
  <c r="O248" i="8"/>
  <c r="O247" i="8"/>
  <c r="N246" i="8"/>
  <c r="N245" i="8"/>
  <c r="N244" i="8"/>
  <c r="N243" i="8"/>
  <c r="N242" i="8"/>
  <c r="N276" i="8"/>
  <c r="N275" i="8"/>
  <c r="N273" i="8"/>
  <c r="N272" i="8"/>
  <c r="N271" i="8"/>
  <c r="N270" i="8"/>
  <c r="N266" i="8"/>
  <c r="N264" i="8"/>
  <c r="N263" i="8"/>
  <c r="N262" i="8"/>
  <c r="N261" i="8"/>
  <c r="N260" i="8"/>
  <c r="N259" i="8"/>
  <c r="O258" i="8"/>
  <c r="O257" i="8"/>
  <c r="O256" i="8"/>
  <c r="O255" i="8"/>
  <c r="O263" i="8"/>
  <c r="O264" i="8"/>
  <c r="O265" i="8"/>
  <c r="O266" i="8"/>
  <c r="N265" i="8"/>
  <c r="T22" i="9"/>
  <c r="R22" i="9"/>
  <c r="P22" i="9"/>
  <c r="O22" i="9"/>
  <c r="E118" i="6"/>
  <c r="E117" i="6"/>
  <c r="AX264" i="8"/>
  <c r="BB263" i="8"/>
  <c r="AY262" i="8"/>
  <c r="AX261" i="8"/>
  <c r="U150" i="2"/>
  <c r="T150" i="2"/>
  <c r="S150" i="2"/>
  <c r="R150" i="2"/>
  <c r="S423" i="3"/>
  <c r="R423" i="3"/>
  <c r="O423" i="3"/>
  <c r="N423" i="3"/>
  <c r="M423" i="3"/>
  <c r="L423" i="3"/>
  <c r="K423" i="3"/>
  <c r="J423" i="3"/>
  <c r="S422" i="3"/>
  <c r="R422" i="3"/>
  <c r="P422" i="3"/>
  <c r="O422" i="3"/>
  <c r="N422" i="3"/>
  <c r="M422" i="3"/>
  <c r="K422" i="3"/>
  <c r="J422" i="3"/>
  <c r="S421" i="3"/>
  <c r="R421" i="3"/>
  <c r="N421" i="3"/>
  <c r="M421" i="3"/>
  <c r="K421" i="3"/>
  <c r="J421" i="3"/>
  <c r="O150" i="2"/>
  <c r="K150" i="2"/>
  <c r="J150" i="2"/>
  <c r="I150" i="2"/>
  <c r="H150" i="2"/>
  <c r="AV260" i="8"/>
  <c r="AZ259" i="8"/>
  <c r="AY258" i="8"/>
  <c r="AZ257" i="8"/>
  <c r="BB256" i="8"/>
  <c r="AZ256" i="8"/>
  <c r="BF255" i="8"/>
  <c r="BD255" i="8"/>
  <c r="AZ254" i="8"/>
  <c r="AZ253" i="8"/>
  <c r="AX252" i="8"/>
  <c r="AY251" i="8"/>
  <c r="AX250" i="8"/>
  <c r="AX249" i="8"/>
  <c r="AX248" i="8"/>
  <c r="AX247" i="8"/>
  <c r="AY254" i="8"/>
  <c r="AX254" i="8"/>
  <c r="AW254" i="8"/>
  <c r="AV254" i="8"/>
  <c r="AV278" i="8"/>
  <c r="AV276" i="8"/>
  <c r="BA263" i="8"/>
  <c r="AW261" i="8"/>
  <c r="AY259" i="8"/>
  <c r="AY256" i="8"/>
  <c r="BA256" i="8"/>
  <c r="BE255" i="8"/>
  <c r="BC255" i="8"/>
  <c r="AW249" i="8"/>
  <c r="U61" i="2"/>
  <c r="W62" i="2"/>
  <c r="T63" i="2"/>
  <c r="W64" i="2"/>
  <c r="W65" i="2"/>
  <c r="V64" i="2"/>
  <c r="T64" i="2"/>
  <c r="V62" i="2"/>
  <c r="AW241" i="8"/>
  <c r="AV241" i="8"/>
  <c r="AW240" i="8"/>
  <c r="AV240" i="8"/>
  <c r="AW239" i="8"/>
  <c r="AV239" i="8"/>
  <c r="AV236" i="8"/>
  <c r="AY238" i="8"/>
  <c r="AX238" i="8"/>
  <c r="AY237" i="8"/>
  <c r="AX237" i="8"/>
  <c r="AY235" i="8"/>
  <c r="AX235" i="8"/>
  <c r="AW235" i="8"/>
  <c r="AV235" i="8"/>
  <c r="AY236" i="8"/>
  <c r="AX236" i="8"/>
  <c r="AW236" i="8"/>
  <c r="AY234" i="8"/>
  <c r="AX234" i="8"/>
  <c r="AY233" i="8"/>
  <c r="AY232" i="8"/>
  <c r="AY231" i="8"/>
  <c r="AX229" i="8"/>
  <c r="AX228" i="8"/>
  <c r="AX227" i="8"/>
  <c r="AY226" i="8"/>
  <c r="AY225" i="8"/>
  <c r="AY224" i="8"/>
  <c r="BB223" i="8"/>
  <c r="BA223" i="8"/>
  <c r="BB222" i="8"/>
  <c r="BA222" i="8"/>
  <c r="BB221" i="8"/>
  <c r="BA221" i="8"/>
  <c r="AZ220" i="8"/>
  <c r="BA220" i="8"/>
  <c r="AV219" i="8"/>
  <c r="AU219" i="8"/>
  <c r="AV218" i="8"/>
  <c r="AU218" i="8"/>
  <c r="AV217" i="8"/>
  <c r="AU217" i="8"/>
  <c r="BA214" i="8"/>
  <c r="AZ214" i="8"/>
  <c r="BA213" i="8"/>
  <c r="AZ213" i="8"/>
  <c r="BB212" i="8"/>
  <c r="BA212" i="8"/>
  <c r="AY212" i="8"/>
  <c r="AX212" i="8"/>
  <c r="AW207" i="8"/>
  <c r="AV207" i="8"/>
  <c r="AW206" i="8"/>
  <c r="AV206" i="8"/>
  <c r="AW205" i="8"/>
  <c r="AV205" i="8"/>
  <c r="BB204" i="8"/>
  <c r="BA204" i="8"/>
  <c r="AZ204" i="8"/>
  <c r="AY204" i="8"/>
  <c r="AW184" i="8"/>
  <c r="BA176" i="8"/>
  <c r="BA175" i="8"/>
  <c r="BA174" i="8"/>
  <c r="AZ173" i="8"/>
  <c r="AV172" i="8"/>
  <c r="S420" i="3"/>
  <c r="R420" i="3"/>
  <c r="N420" i="3"/>
  <c r="M420" i="3"/>
  <c r="K420" i="3"/>
  <c r="J420" i="3"/>
  <c r="AU165" i="8"/>
  <c r="AV161" i="8"/>
  <c r="AU161" i="8"/>
  <c r="AZ160" i="8"/>
  <c r="AY160" i="8"/>
  <c r="AX160" i="8"/>
  <c r="AW160" i="8"/>
  <c r="AY164" i="8"/>
  <c r="AX164" i="8"/>
  <c r="AW164" i="8"/>
  <c r="AW159" i="8"/>
  <c r="AV158" i="8"/>
  <c r="AV157" i="8"/>
  <c r="AV154" i="8"/>
  <c r="AU152" i="8"/>
  <c r="AU150" i="8"/>
  <c r="AV151" i="8"/>
  <c r="BD147" i="8"/>
  <c r="BC147" i="8"/>
  <c r="BB147" i="8"/>
  <c r="BA147" i="8"/>
  <c r="BD146" i="8"/>
  <c r="BC146" i="8"/>
  <c r="BB146" i="8"/>
  <c r="BA146" i="8"/>
  <c r="BD145" i="8"/>
  <c r="BC145" i="8"/>
  <c r="BB145" i="8"/>
  <c r="BA145" i="8"/>
  <c r="BB144" i="8"/>
  <c r="BA144" i="8"/>
  <c r="AZ144" i="8"/>
  <c r="AY144" i="8"/>
  <c r="BB143" i="8"/>
  <c r="BA143" i="8"/>
  <c r="AZ143" i="8"/>
  <c r="AY143" i="8"/>
  <c r="BB142" i="8"/>
  <c r="BA142" i="8"/>
  <c r="AZ142" i="8"/>
  <c r="AY142" i="8"/>
  <c r="AZ127" i="8"/>
  <c r="AW126" i="8"/>
  <c r="AW125" i="8"/>
  <c r="AX124" i="8"/>
  <c r="AW123" i="8"/>
  <c r="AX109" i="8"/>
  <c r="AW122" i="8"/>
  <c r="S350" i="3"/>
  <c r="N350" i="3"/>
  <c r="M350" i="3"/>
  <c r="K350" i="3"/>
  <c r="J350" i="3"/>
  <c r="AV121" i="8"/>
  <c r="BB121" i="8"/>
  <c r="BA121" i="8"/>
  <c r="O122" i="8"/>
  <c r="N122" i="8"/>
  <c r="AW120" i="8"/>
  <c r="AV119" i="8"/>
  <c r="AU119" i="8"/>
  <c r="AW117" i="8"/>
  <c r="AW116" i="8"/>
  <c r="AV116" i="8"/>
  <c r="AU116" i="8"/>
  <c r="AT116" i="8"/>
  <c r="AW115" i="8"/>
  <c r="Y69" i="2"/>
  <c r="X71" i="2"/>
  <c r="Y72" i="2"/>
  <c r="AW108" i="8"/>
  <c r="AY107" i="8"/>
  <c r="AW107" i="8"/>
  <c r="AX107" i="8"/>
  <c r="AV107" i="8"/>
  <c r="AU107" i="8"/>
  <c r="BE106" i="8"/>
  <c r="BD106" i="8"/>
  <c r="BC106" i="8"/>
  <c r="BA106" i="8"/>
  <c r="AZ106" i="8"/>
  <c r="AY106" i="8"/>
  <c r="AX106" i="8"/>
  <c r="BD103" i="8"/>
  <c r="BC103" i="8"/>
  <c r="BB103" i="8"/>
  <c r="BA103" i="8"/>
  <c r="BE102" i="8"/>
  <c r="BD102" i="8"/>
  <c r="BC102" i="8"/>
  <c r="BB102" i="8"/>
  <c r="AX98" i="8"/>
  <c r="BD99" i="8"/>
  <c r="BC99" i="8"/>
  <c r="BB99" i="8"/>
  <c r="BA99" i="8"/>
  <c r="AX95" i="8"/>
  <c r="BA94" i="8"/>
  <c r="AZ93" i="8"/>
  <c r="AY92" i="8"/>
  <c r="AX91" i="8"/>
  <c r="BC88" i="8"/>
  <c r="BB88" i="8"/>
  <c r="BA88" i="8"/>
  <c r="AZ88" i="8"/>
  <c r="R173" i="3"/>
  <c r="R172" i="3"/>
  <c r="O173" i="3"/>
  <c r="O172" i="3"/>
  <c r="M9" i="3"/>
  <c r="M175" i="3"/>
  <c r="M174" i="3"/>
  <c r="M173" i="3"/>
  <c r="M172" i="3"/>
  <c r="BC79" i="8"/>
  <c r="BB79" i="8"/>
  <c r="BA79" i="8"/>
  <c r="AZ79" i="8"/>
  <c r="BD78" i="8"/>
  <c r="BC78" i="8"/>
  <c r="BB78" i="8"/>
  <c r="BA78" i="8"/>
  <c r="BC77" i="8"/>
  <c r="BB77" i="8"/>
  <c r="AV76" i="8"/>
  <c r="AU76" i="8"/>
  <c r="AW75" i="8"/>
  <c r="AV75" i="8"/>
  <c r="AV74" i="8"/>
  <c r="AU74" i="8"/>
  <c r="AW73" i="8"/>
  <c r="AV73" i="8"/>
  <c r="BA72" i="8"/>
  <c r="AZ72" i="8"/>
  <c r="BB56" i="8"/>
  <c r="BA56" i="8"/>
  <c r="BF62" i="8"/>
  <c r="BE62" i="8"/>
  <c r="BF61" i="8"/>
  <c r="BE61" i="8"/>
  <c r="BF60" i="8"/>
  <c r="BE60" i="8"/>
  <c r="BF59" i="8"/>
  <c r="BE59" i="8"/>
  <c r="BF58" i="8"/>
  <c r="BE58" i="8"/>
  <c r="BF57" i="8"/>
  <c r="BE57" i="8"/>
  <c r="BF55" i="8"/>
  <c r="BE55" i="8"/>
  <c r="BF54" i="8"/>
  <c r="BE54" i="8"/>
  <c r="BC53" i="8"/>
  <c r="BB53" i="8"/>
  <c r="BC52" i="8"/>
  <c r="BB52" i="8"/>
  <c r="BC51" i="8"/>
  <c r="BB51" i="8"/>
  <c r="BE50" i="8"/>
  <c r="BD50" i="8"/>
  <c r="BF49" i="8"/>
  <c r="BE49" i="8"/>
  <c r="BE48" i="8"/>
  <c r="BD48" i="8"/>
  <c r="BD47" i="8"/>
  <c r="BC47" i="8"/>
  <c r="BD46" i="8"/>
  <c r="BC46" i="8"/>
  <c r="BC45" i="8"/>
  <c r="BB45" i="8"/>
  <c r="BB44" i="8"/>
  <c r="BA44" i="8"/>
  <c r="BA43" i="8"/>
  <c r="AZ43" i="8"/>
  <c r="AY42" i="8"/>
  <c r="AX42" i="8"/>
  <c r="AY41" i="8"/>
  <c r="AX41" i="8"/>
  <c r="BC40" i="8"/>
  <c r="BB40" i="8"/>
  <c r="BC39" i="8"/>
  <c r="BB39" i="8"/>
  <c r="AV38" i="8"/>
  <c r="AU38" i="8"/>
  <c r="AX37" i="8"/>
  <c r="AW37" i="8"/>
  <c r="AX36" i="8"/>
  <c r="AW36" i="8"/>
  <c r="AV27" i="8"/>
  <c r="AU27" i="8"/>
  <c r="AV25" i="8"/>
  <c r="AU25" i="8"/>
  <c r="AV24" i="8"/>
  <c r="AU24" i="8"/>
  <c r="AV23" i="8"/>
  <c r="AU23" i="8"/>
  <c r="BC34" i="8"/>
  <c r="BB34" i="8"/>
  <c r="BC35" i="8"/>
  <c r="BB35" i="8"/>
  <c r="BB33" i="8"/>
  <c r="BA33" i="8"/>
  <c r="BB32" i="8"/>
  <c r="BA32" i="8"/>
  <c r="BB31" i="8"/>
  <c r="BA31" i="8"/>
  <c r="BA30" i="8"/>
  <c r="AZ30" i="8"/>
  <c r="AZ29" i="8"/>
  <c r="BA29" i="8"/>
  <c r="AV28" i="8"/>
  <c r="AU28" i="8"/>
  <c r="AV26" i="8"/>
  <c r="AU26" i="8"/>
  <c r="AV22" i="8"/>
  <c r="AU22" i="8"/>
  <c r="AV21" i="8"/>
  <c r="AU21" i="8"/>
  <c r="AV20" i="8"/>
  <c r="AU20" i="8"/>
  <c r="AV19" i="8"/>
  <c r="AV18" i="8"/>
  <c r="AV17" i="8"/>
  <c r="AU19" i="8"/>
  <c r="AU18" i="8"/>
  <c r="AU17" i="8"/>
  <c r="AZ16" i="8"/>
  <c r="AY16" i="8"/>
  <c r="AX16" i="8"/>
  <c r="AW16" i="8"/>
  <c r="AZ15" i="8"/>
  <c r="AY15" i="8"/>
  <c r="AZ14" i="8"/>
  <c r="AY14" i="8"/>
  <c r="AX15" i="8"/>
  <c r="AZ12" i="8"/>
  <c r="AY12" i="8"/>
  <c r="AU11" i="8"/>
  <c r="AU9" i="8"/>
  <c r="Z68" i="2"/>
  <c r="BB7" i="8"/>
  <c r="BA7" i="8"/>
  <c r="AY7" i="8"/>
  <c r="AW5" i="8"/>
  <c r="AV5" i="8"/>
  <c r="AU5" i="8"/>
  <c r="Y45" i="2"/>
  <c r="X43" i="2"/>
  <c r="Y42" i="2"/>
  <c r="U11" i="2"/>
  <c r="R11" i="2"/>
  <c r="S11" i="2"/>
  <c r="T11" i="2"/>
  <c r="O11" i="2"/>
  <c r="K11" i="2"/>
  <c r="J11" i="2"/>
  <c r="I11" i="2"/>
  <c r="H11" i="2"/>
  <c r="U10" i="2"/>
  <c r="T10" i="2"/>
  <c r="S10" i="2"/>
  <c r="R10" i="2"/>
  <c r="S419" i="3"/>
  <c r="R419" i="3"/>
  <c r="N419" i="3"/>
  <c r="M419" i="3"/>
  <c r="J419" i="3"/>
  <c r="S418" i="3"/>
  <c r="R418" i="3"/>
  <c r="N418" i="3"/>
  <c r="M418" i="3"/>
  <c r="K418" i="3"/>
  <c r="J418" i="3"/>
  <c r="S417" i="3"/>
  <c r="R417" i="3"/>
  <c r="O417" i="3"/>
  <c r="N417" i="3"/>
  <c r="M417" i="3"/>
  <c r="L417" i="3"/>
  <c r="K417" i="3"/>
  <c r="J417" i="3"/>
  <c r="S416" i="3"/>
  <c r="R416" i="3"/>
  <c r="P416" i="3"/>
  <c r="O416" i="3"/>
  <c r="N416" i="3"/>
  <c r="M416" i="3"/>
  <c r="K416" i="3"/>
  <c r="J416" i="3"/>
  <c r="S415" i="3"/>
  <c r="R415" i="3"/>
  <c r="N415" i="3"/>
  <c r="M415" i="3"/>
  <c r="K415" i="3"/>
  <c r="J415" i="3"/>
  <c r="S414" i="3"/>
  <c r="R414" i="3"/>
  <c r="N414" i="3"/>
  <c r="M414" i="3"/>
  <c r="J414" i="3"/>
  <c r="S411" i="3"/>
  <c r="S410" i="3"/>
  <c r="J413" i="3"/>
  <c r="K411" i="3"/>
  <c r="J411" i="3"/>
  <c r="S413" i="3"/>
  <c r="R413" i="3"/>
  <c r="N413" i="3"/>
  <c r="M413" i="3"/>
  <c r="K413" i="3"/>
  <c r="S412" i="3"/>
  <c r="R412" i="3"/>
  <c r="O412" i="3"/>
  <c r="N412" i="3"/>
  <c r="M412" i="3"/>
  <c r="L412" i="3"/>
  <c r="K412" i="3"/>
  <c r="J412" i="3"/>
  <c r="R411" i="3"/>
  <c r="P411" i="3"/>
  <c r="O411" i="3"/>
  <c r="N411" i="3"/>
  <c r="M411" i="3"/>
  <c r="R410" i="3"/>
  <c r="N410" i="3"/>
  <c r="M410" i="3"/>
  <c r="K410" i="3"/>
  <c r="J410" i="3"/>
  <c r="O10" i="2"/>
  <c r="K10" i="2"/>
  <c r="J10" i="2"/>
  <c r="I10" i="2"/>
  <c r="H10" i="2"/>
  <c r="O371" i="3"/>
  <c r="R371" i="3"/>
  <c r="R161" i="3"/>
  <c r="M161" i="3"/>
  <c r="M152" i="3"/>
  <c r="R152" i="3"/>
  <c r="R14" i="3"/>
  <c r="M14" i="3"/>
  <c r="E116" i="6"/>
  <c r="U9" i="2"/>
  <c r="I9" i="2"/>
  <c r="J9" i="2"/>
  <c r="T9" i="2"/>
  <c r="S9" i="2"/>
  <c r="R9" i="2"/>
  <c r="O9" i="2"/>
  <c r="K9" i="2"/>
  <c r="H9" i="2"/>
  <c r="K8" i="2"/>
  <c r="AX251" i="8"/>
  <c r="AT5" i="9"/>
  <c r="AS5" i="9"/>
  <c r="AR5" i="9"/>
  <c r="AQ5" i="9"/>
  <c r="AP5" i="9"/>
  <c r="X3" i="9"/>
  <c r="U4" i="9"/>
  <c r="M4" i="9"/>
  <c r="N4" i="9"/>
  <c r="H4" i="9"/>
  <c r="BH16" i="9"/>
  <c r="Z172" i="8"/>
  <c r="P243" i="8"/>
  <c r="P245" i="8"/>
  <c r="P171" i="8"/>
  <c r="E115" i="6"/>
  <c r="AC167" i="8"/>
  <c r="AE172" i="8"/>
  <c r="K84" i="4"/>
  <c r="I84" i="4"/>
  <c r="H84" i="4"/>
  <c r="G84" i="4"/>
  <c r="AU172" i="8"/>
  <c r="AT172" i="8"/>
  <c r="AO172" i="8"/>
  <c r="AG172" i="8"/>
  <c r="W172" i="8"/>
  <c r="U172" i="8"/>
  <c r="N172" i="8"/>
  <c r="M172" i="8"/>
  <c r="L172" i="8"/>
  <c r="K172" i="8"/>
  <c r="J172" i="8"/>
  <c r="I172" i="8"/>
  <c r="AB167" i="8"/>
  <c r="AA167" i="8"/>
  <c r="AA164" i="8"/>
  <c r="Z164" i="8"/>
  <c r="Z160" i="8"/>
  <c r="AC169" i="8"/>
  <c r="AB169" i="8"/>
  <c r="AB168" i="8"/>
  <c r="AA168" i="8"/>
  <c r="AA165" i="8"/>
  <c r="Z165" i="8"/>
  <c r="AA161" i="8"/>
  <c r="Z161" i="8"/>
  <c r="AA159" i="8"/>
  <c r="Z159" i="8"/>
  <c r="AU159" i="8"/>
  <c r="S409" i="3"/>
  <c r="M409" i="3"/>
  <c r="K409" i="3"/>
  <c r="I161" i="8"/>
  <c r="L409" i="3"/>
  <c r="L160" i="8"/>
  <c r="J409" i="3"/>
  <c r="J159" i="8"/>
  <c r="Q105" i="8"/>
  <c r="Q104" i="8"/>
  <c r="Q103" i="8"/>
  <c r="Q102" i="8"/>
  <c r="O94" i="8"/>
  <c r="O93" i="8"/>
  <c r="O90" i="8"/>
  <c r="O89" i="8"/>
  <c r="P88" i="8"/>
  <c r="Q87" i="8"/>
  <c r="Q86" i="8"/>
  <c r="Q85" i="8"/>
  <c r="Q84" i="8"/>
  <c r="O111" i="8"/>
  <c r="O109" i="8"/>
  <c r="O108" i="8"/>
  <c r="O107" i="8"/>
  <c r="N105" i="8"/>
  <c r="N104" i="8"/>
  <c r="N103" i="8"/>
  <c r="N102" i="8"/>
  <c r="N94" i="8"/>
  <c r="N93" i="8"/>
  <c r="N90" i="8"/>
  <c r="N89" i="8"/>
  <c r="N88" i="8"/>
  <c r="N87" i="8"/>
  <c r="N86" i="8"/>
  <c r="N85" i="8"/>
  <c r="N84" i="8"/>
  <c r="Q82" i="8"/>
  <c r="Q81" i="8"/>
  <c r="Q80" i="8"/>
  <c r="Q79" i="8"/>
  <c r="Q78" i="8"/>
  <c r="N82" i="8"/>
  <c r="N81" i="8"/>
  <c r="N80" i="8"/>
  <c r="N79" i="8"/>
  <c r="N78" i="8"/>
  <c r="AX153" i="8"/>
  <c r="AW149" i="8"/>
  <c r="AX148" i="8"/>
  <c r="AW148" i="8"/>
  <c r="AV148" i="8"/>
  <c r="AU149" i="8"/>
  <c r="S408" i="3"/>
  <c r="K408" i="3"/>
  <c r="J408" i="3"/>
  <c r="M408" i="3"/>
  <c r="O239" i="8"/>
  <c r="N241" i="8"/>
  <c r="N240" i="8"/>
  <c r="N239" i="8"/>
  <c r="N238" i="8"/>
  <c r="N237" i="8"/>
  <c r="N236" i="8"/>
  <c r="N235" i="8"/>
  <c r="L239" i="8"/>
  <c r="M239" i="8"/>
  <c r="K239" i="8"/>
  <c r="BB22" i="9"/>
  <c r="V276" i="8"/>
  <c r="AE71" i="8"/>
  <c r="AE70" i="8"/>
  <c r="AE69" i="8"/>
  <c r="AE67" i="8"/>
  <c r="AE68" i="8"/>
  <c r="M127" i="8"/>
  <c r="L127" i="8"/>
  <c r="M126" i="8"/>
  <c r="L126" i="8"/>
  <c r="M125" i="8"/>
  <c r="L125" i="8"/>
  <c r="M124" i="8"/>
  <c r="L124" i="8"/>
  <c r="M123" i="8"/>
  <c r="L123" i="8"/>
  <c r="AT76" i="8"/>
  <c r="AT27" i="8"/>
  <c r="AO76" i="8"/>
  <c r="U76" i="8"/>
  <c r="Z75" i="8"/>
  <c r="Z76" i="8"/>
  <c r="W76" i="8"/>
  <c r="AH75" i="8"/>
  <c r="K12" i="5"/>
  <c r="J12" i="5"/>
  <c r="I12" i="5"/>
  <c r="H12" i="5"/>
  <c r="G12" i="5"/>
  <c r="AH76" i="8"/>
  <c r="K11" i="5"/>
  <c r="J11" i="5"/>
  <c r="I11" i="5"/>
  <c r="H11" i="5"/>
  <c r="G11" i="5"/>
  <c r="AG76" i="8"/>
  <c r="AE76" i="8"/>
  <c r="N76" i="8"/>
  <c r="K76" i="8"/>
  <c r="J76" i="8"/>
  <c r="I76" i="8"/>
  <c r="L12" i="9"/>
  <c r="K12" i="9"/>
  <c r="E80" i="1"/>
  <c r="F81" i="1"/>
  <c r="E81" i="1"/>
  <c r="F80" i="1"/>
  <c r="AV204" i="8"/>
  <c r="AV203" i="8"/>
  <c r="S407" i="3"/>
  <c r="R407" i="3"/>
  <c r="O407" i="3"/>
  <c r="N407" i="3"/>
  <c r="M407" i="3"/>
  <c r="K407" i="3"/>
  <c r="J407" i="3"/>
  <c r="AU202" i="8"/>
  <c r="AP202" i="8"/>
  <c r="S406" i="3"/>
  <c r="R406" i="3"/>
  <c r="O406" i="3"/>
  <c r="N406" i="3"/>
  <c r="M406" i="3"/>
  <c r="L406" i="3"/>
  <c r="K406" i="3"/>
  <c r="J406" i="3"/>
  <c r="AV202" i="8"/>
  <c r="AP200" i="8"/>
  <c r="AU201" i="8"/>
  <c r="S405" i="3"/>
  <c r="R405" i="3"/>
  <c r="O405" i="3"/>
  <c r="N405" i="3"/>
  <c r="M405" i="3"/>
  <c r="L405" i="3"/>
  <c r="K405" i="3"/>
  <c r="J405" i="3"/>
  <c r="AV201" i="8"/>
  <c r="AU200" i="8"/>
  <c r="S404" i="3"/>
  <c r="R404" i="3"/>
  <c r="O404" i="3"/>
  <c r="N404" i="3"/>
  <c r="M404" i="3"/>
  <c r="L404" i="3"/>
  <c r="K404" i="3"/>
  <c r="J404" i="3"/>
  <c r="AV200" i="8"/>
  <c r="AX199" i="8"/>
  <c r="AV198" i="8"/>
  <c r="AV197" i="8"/>
  <c r="AV196" i="8"/>
  <c r="S403" i="3"/>
  <c r="R403" i="3"/>
  <c r="O403" i="3"/>
  <c r="N403" i="3"/>
  <c r="M403" i="3"/>
  <c r="K403" i="3"/>
  <c r="J403" i="3"/>
  <c r="AU195" i="8"/>
  <c r="AP195" i="8"/>
  <c r="O402" i="3"/>
  <c r="S402" i="3"/>
  <c r="R402" i="3"/>
  <c r="N402" i="3"/>
  <c r="M402" i="3"/>
  <c r="L402" i="3"/>
  <c r="K402" i="3"/>
  <c r="J402" i="3"/>
  <c r="AV195" i="8"/>
  <c r="AV194" i="8"/>
  <c r="AV193" i="8"/>
  <c r="S401" i="3"/>
  <c r="R401" i="3"/>
  <c r="O401" i="3"/>
  <c r="N401" i="3"/>
  <c r="M401" i="3"/>
  <c r="K401" i="3"/>
  <c r="J401" i="3"/>
  <c r="AV192" i="8"/>
  <c r="AV191" i="8"/>
  <c r="AV190" i="8"/>
  <c r="AV189" i="8"/>
  <c r="AV188" i="8"/>
  <c r="R124" i="3"/>
  <c r="R125" i="3"/>
  <c r="O124" i="3"/>
  <c r="N125" i="3"/>
  <c r="R130" i="3"/>
  <c r="N130" i="3"/>
  <c r="R134" i="3"/>
  <c r="R135" i="3"/>
  <c r="N134" i="3"/>
  <c r="N135" i="3"/>
  <c r="R136" i="3"/>
  <c r="N136" i="3"/>
  <c r="R137" i="3"/>
  <c r="N137" i="3"/>
  <c r="R147" i="3"/>
  <c r="R148" i="3"/>
  <c r="R149" i="3"/>
  <c r="R150" i="3"/>
  <c r="N149" i="3"/>
  <c r="N148" i="3"/>
  <c r="N147" i="3"/>
  <c r="N150" i="3"/>
  <c r="N161" i="3"/>
  <c r="N152" i="3"/>
  <c r="R162" i="3"/>
  <c r="O170" i="3"/>
  <c r="R170" i="3"/>
  <c r="E114" i="6"/>
  <c r="R176" i="3"/>
  <c r="S400" i="3"/>
  <c r="R400" i="3"/>
  <c r="O400" i="3"/>
  <c r="N400" i="3"/>
  <c r="M400" i="3"/>
  <c r="K400" i="3"/>
  <c r="J400" i="3"/>
  <c r="O11" i="9"/>
  <c r="N11" i="9"/>
  <c r="Q21" i="9"/>
  <c r="N20" i="9"/>
  <c r="P19" i="9"/>
  <c r="P18" i="9"/>
  <c r="N17" i="9"/>
  <c r="O16" i="9"/>
  <c r="Q15" i="9"/>
  <c r="O14" i="9"/>
  <c r="O13" i="9"/>
  <c r="P12" i="9"/>
  <c r="Q9" i="9"/>
  <c r="P8" i="9"/>
  <c r="N7" i="9"/>
  <c r="R6" i="9"/>
  <c r="O3" i="9"/>
  <c r="O10" i="9"/>
  <c r="P276" i="3"/>
  <c r="P278" i="3"/>
  <c r="P277" i="3"/>
  <c r="P275" i="3"/>
  <c r="P274" i="3"/>
  <c r="P273" i="3"/>
  <c r="P272" i="3"/>
  <c r="Q271" i="3"/>
  <c r="Q270" i="3"/>
  <c r="Q269" i="3"/>
  <c r="R278" i="3"/>
  <c r="R277" i="3"/>
  <c r="R275" i="3"/>
  <c r="R274" i="3"/>
  <c r="R273" i="3"/>
  <c r="R272" i="3"/>
  <c r="R271" i="3"/>
  <c r="R270" i="3"/>
  <c r="R269" i="3"/>
  <c r="Q256" i="3"/>
  <c r="P256" i="3"/>
  <c r="Q257" i="3"/>
  <c r="P257" i="3"/>
  <c r="Q258" i="3"/>
  <c r="P258" i="3"/>
  <c r="Q259" i="3"/>
  <c r="P259" i="3"/>
  <c r="Q260" i="3"/>
  <c r="P260" i="3"/>
  <c r="Q261" i="3"/>
  <c r="P261" i="3"/>
  <c r="P266" i="3"/>
  <c r="O266" i="3"/>
  <c r="P265" i="3"/>
  <c r="O265" i="3"/>
  <c r="P264" i="3"/>
  <c r="O264" i="3"/>
  <c r="O263" i="3"/>
  <c r="P263" i="3"/>
  <c r="O262" i="3"/>
  <c r="R266" i="3"/>
  <c r="R265" i="3"/>
  <c r="R264" i="3"/>
  <c r="R263" i="3"/>
  <c r="R261" i="3"/>
  <c r="R260" i="3"/>
  <c r="R259" i="3"/>
  <c r="R258" i="3"/>
  <c r="R257" i="3"/>
  <c r="R256" i="3"/>
  <c r="P255" i="3"/>
  <c r="P251" i="3"/>
  <c r="R251" i="3"/>
  <c r="R250" i="3"/>
  <c r="P250" i="3"/>
  <c r="O251" i="3"/>
  <c r="O250" i="3"/>
  <c r="E113" i="6"/>
  <c r="E112" i="6"/>
  <c r="E111" i="6"/>
  <c r="R254" i="3"/>
  <c r="R253" i="3"/>
  <c r="N239" i="3"/>
  <c r="N238" i="3"/>
  <c r="R239" i="3"/>
  <c r="R238" i="3"/>
  <c r="R31" i="3"/>
  <c r="R30" i="3"/>
  <c r="M13" i="3"/>
  <c r="R13" i="3"/>
  <c r="R235" i="3"/>
  <c r="E94" i="6"/>
  <c r="R219" i="3"/>
  <c r="R215" i="3"/>
  <c r="R214" i="3"/>
  <c r="R213" i="3"/>
  <c r="E29" i="6"/>
  <c r="R164" i="3"/>
  <c r="E69" i="6"/>
  <c r="N3" i="9"/>
  <c r="O232" i="3"/>
  <c r="O224" i="3"/>
  <c r="N26" i="3"/>
  <c r="N17" i="3"/>
  <c r="O16" i="3"/>
  <c r="P9" i="3"/>
  <c r="N8" i="3"/>
  <c r="N396" i="3"/>
  <c r="O227" i="3"/>
  <c r="N120" i="3"/>
  <c r="N119" i="3"/>
  <c r="N118" i="3"/>
  <c r="N117" i="3"/>
  <c r="N114" i="3"/>
  <c r="N113" i="3"/>
  <c r="O112" i="3"/>
  <c r="O97" i="3"/>
  <c r="O93" i="3"/>
  <c r="N23" i="3"/>
  <c r="N22" i="3"/>
  <c r="R396" i="3"/>
  <c r="R227" i="3"/>
  <c r="R151" i="3"/>
  <c r="R138" i="3"/>
  <c r="R133" i="3"/>
  <c r="R132" i="3"/>
  <c r="R131" i="3"/>
  <c r="R120" i="3"/>
  <c r="R119" i="3"/>
  <c r="R118" i="3"/>
  <c r="R117" i="3"/>
  <c r="R114" i="3"/>
  <c r="R113" i="3"/>
  <c r="R112" i="3"/>
  <c r="R97" i="3"/>
  <c r="R93" i="3"/>
  <c r="R23" i="3"/>
  <c r="R22" i="3"/>
  <c r="R12" i="3"/>
  <c r="N12" i="3"/>
  <c r="E82" i="6"/>
  <c r="E75" i="6"/>
  <c r="E73" i="6"/>
  <c r="R362" i="3"/>
  <c r="N362" i="3"/>
  <c r="M232" i="3"/>
  <c r="M231" i="3"/>
  <c r="M224" i="3"/>
  <c r="M223" i="3"/>
  <c r="R232" i="3"/>
  <c r="R231" i="3"/>
  <c r="R224" i="3"/>
  <c r="R223" i="3"/>
  <c r="O190" i="3"/>
  <c r="R190" i="3"/>
  <c r="R26" i="3"/>
  <c r="R17" i="3"/>
  <c r="R16" i="3"/>
  <c r="R9" i="3"/>
  <c r="M26" i="3"/>
  <c r="M17" i="3"/>
  <c r="M16" i="3"/>
  <c r="M8" i="3"/>
  <c r="R8" i="3"/>
  <c r="R355" i="3"/>
  <c r="R363" i="3"/>
  <c r="R364" i="3"/>
  <c r="R365" i="3"/>
  <c r="R366" i="3"/>
  <c r="R367" i="3"/>
  <c r="R368" i="3"/>
  <c r="R369" i="3"/>
  <c r="R375" i="3"/>
  <c r="R374" i="3"/>
  <c r="R373" i="3"/>
  <c r="R372" i="3"/>
  <c r="R376" i="3"/>
  <c r="R377" i="3"/>
  <c r="R378" i="3"/>
  <c r="R379" i="3"/>
  <c r="R380" i="3"/>
  <c r="R381" i="3"/>
  <c r="R382" i="3"/>
  <c r="R383" i="3"/>
  <c r="R397" i="3"/>
  <c r="R398" i="3"/>
  <c r="R399" i="3"/>
  <c r="R340" i="3"/>
  <c r="R339" i="3"/>
  <c r="R338" i="3"/>
  <c r="R337" i="3"/>
  <c r="R336" i="3"/>
  <c r="R332" i="3"/>
  <c r="R331" i="3"/>
  <c r="R330" i="3"/>
  <c r="R329" i="3"/>
  <c r="R328" i="3"/>
  <c r="R327" i="3"/>
  <c r="R326" i="3"/>
  <c r="R325" i="3"/>
  <c r="R324" i="3"/>
  <c r="R323" i="3"/>
  <c r="R322" i="3"/>
  <c r="R321" i="3"/>
  <c r="R320" i="3"/>
  <c r="R319" i="3"/>
  <c r="R318" i="3"/>
  <c r="E101" i="6"/>
  <c r="R281" i="3"/>
  <c r="R280" i="3"/>
  <c r="R279" i="3"/>
  <c r="R247" i="3"/>
  <c r="R246" i="3"/>
  <c r="R245" i="3"/>
  <c r="R241" i="3"/>
  <c r="R240" i="3"/>
  <c r="E96" i="6"/>
  <c r="R233" i="3"/>
  <c r="R230" i="3"/>
  <c r="R229" i="3"/>
  <c r="R228" i="3"/>
  <c r="R226" i="3"/>
  <c r="R225" i="3"/>
  <c r="R222" i="3"/>
  <c r="R221" i="3"/>
  <c r="R220" i="3"/>
  <c r="R195" i="3"/>
  <c r="R194" i="3"/>
  <c r="R146" i="3"/>
  <c r="R145" i="3"/>
  <c r="R144" i="3"/>
  <c r="R143" i="3"/>
  <c r="R142" i="3"/>
  <c r="R141" i="3"/>
  <c r="R140" i="3"/>
  <c r="R139" i="3"/>
  <c r="R129" i="3"/>
  <c r="R128" i="3"/>
  <c r="R127" i="3"/>
  <c r="R126" i="3"/>
  <c r="R123" i="3"/>
  <c r="R122" i="3"/>
  <c r="R116" i="3"/>
  <c r="R115" i="3"/>
  <c r="R92" i="3"/>
  <c r="R29" i="3"/>
  <c r="R28" i="3"/>
  <c r="R27" i="3"/>
  <c r="R25" i="3"/>
  <c r="R24" i="3"/>
  <c r="R20" i="3"/>
  <c r="R19" i="3"/>
  <c r="R18" i="3"/>
  <c r="R15" i="3"/>
  <c r="R11" i="3"/>
  <c r="R10" i="3"/>
  <c r="R7" i="3"/>
  <c r="R6" i="3"/>
  <c r="R5" i="3"/>
  <c r="E2" i="6"/>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4" i="3"/>
  <c r="S45" i="3"/>
  <c r="S46" i="3"/>
  <c r="S47" i="3"/>
  <c r="S48" i="3"/>
  <c r="S49" i="3"/>
  <c r="S50" i="3"/>
  <c r="S51" i="3"/>
  <c r="S52" i="3"/>
  <c r="S53" i="3"/>
  <c r="S54" i="3"/>
  <c r="S56" i="3"/>
  <c r="S57" i="3"/>
  <c r="S58" i="3"/>
  <c r="S59" i="3"/>
  <c r="S60" i="3"/>
  <c r="S61" i="3"/>
  <c r="S62" i="3"/>
  <c r="S63" i="3"/>
  <c r="S64" i="3"/>
  <c r="S65" i="3"/>
  <c r="S66"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22" i="3"/>
  <c r="S123" i="3"/>
  <c r="S124" i="3"/>
  <c r="S125"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AZ94" i="8"/>
  <c r="AY93" i="8"/>
  <c r="AX92" i="8"/>
  <c r="AX90" i="8"/>
  <c r="L179" i="3"/>
  <c r="K179" i="3"/>
  <c r="J179" i="3"/>
  <c r="AT109" i="8"/>
  <c r="AH119" i="8"/>
  <c r="AH117" i="8"/>
  <c r="AH114" i="8"/>
  <c r="AH111" i="8"/>
  <c r="K28" i="5"/>
  <c r="H28" i="5"/>
  <c r="G28" i="5"/>
  <c r="K27" i="5"/>
  <c r="H27" i="5"/>
  <c r="G27" i="5"/>
  <c r="K26" i="5"/>
  <c r="H26" i="5"/>
  <c r="G26" i="5"/>
  <c r="K25" i="5"/>
  <c r="H25" i="5"/>
  <c r="G25" i="5"/>
  <c r="E110" i="6"/>
  <c r="AS7" i="9"/>
  <c r="AQ7" i="9"/>
  <c r="AP7" i="9"/>
  <c r="J169" i="8"/>
  <c r="I169" i="8"/>
  <c r="J170" i="8"/>
  <c r="I170" i="8"/>
  <c r="J171" i="8"/>
  <c r="I171" i="8"/>
  <c r="J168" i="8"/>
  <c r="I168" i="8"/>
  <c r="J167" i="8"/>
  <c r="I167" i="8"/>
  <c r="J166" i="8"/>
  <c r="I166" i="8"/>
  <c r="J165" i="8"/>
  <c r="I165" i="8"/>
  <c r="J164" i="8"/>
  <c r="I164" i="8"/>
  <c r="J163" i="8"/>
  <c r="I163" i="8"/>
  <c r="J162" i="8"/>
  <c r="I162" i="8"/>
  <c r="J161" i="8"/>
  <c r="J160" i="8"/>
  <c r="I160" i="8"/>
  <c r="I159" i="8"/>
  <c r="J158" i="8"/>
  <c r="I158" i="8"/>
  <c r="I208" i="8"/>
  <c r="H19" i="9"/>
  <c r="F79" i="1"/>
  <c r="I16" i="9"/>
  <c r="H16" i="9"/>
  <c r="F78" i="1"/>
  <c r="F77" i="1"/>
  <c r="O8" i="9"/>
  <c r="E109" i="6"/>
  <c r="N8" i="9"/>
  <c r="E108" i="6"/>
  <c r="O12" i="9"/>
  <c r="E107" i="6"/>
  <c r="AW18" i="9"/>
  <c r="AV18" i="9"/>
  <c r="BA18" i="9"/>
  <c r="BC8" i="9"/>
  <c r="AT74" i="8"/>
  <c r="AT26" i="8"/>
  <c r="AH74" i="8"/>
  <c r="K10" i="5"/>
  <c r="J10" i="5"/>
  <c r="I10" i="5"/>
  <c r="H10" i="5"/>
  <c r="G10" i="5"/>
  <c r="V74" i="8"/>
  <c r="W74" i="8"/>
  <c r="U74" i="8"/>
  <c r="P74" i="8"/>
  <c r="AG74" i="8"/>
  <c r="AE74" i="8"/>
  <c r="N74" i="8"/>
  <c r="AO74" i="8"/>
  <c r="K74" i="8"/>
  <c r="J74" i="8"/>
  <c r="I74" i="8"/>
  <c r="AT13" i="9"/>
  <c r="AX10" i="9"/>
  <c r="V264" i="8"/>
  <c r="V263" i="8"/>
  <c r="V260" i="8"/>
  <c r="V259" i="8"/>
  <c r="AC258" i="8"/>
  <c r="AC257" i="8"/>
  <c r="AC256" i="8"/>
  <c r="AC255" i="8"/>
  <c r="AA27" i="8"/>
  <c r="Z27" i="8"/>
  <c r="Z25" i="8"/>
  <c r="Z24" i="8"/>
  <c r="AA24" i="8"/>
  <c r="AA25" i="8"/>
  <c r="AX43" i="8"/>
  <c r="AW43" i="8"/>
  <c r="AV43" i="8"/>
  <c r="AU43" i="8"/>
  <c r="AY43" i="8"/>
  <c r="AD110" i="8"/>
  <c r="W110" i="8"/>
  <c r="AV109" i="8"/>
  <c r="W118" i="8"/>
  <c r="V122" i="8"/>
  <c r="V121" i="8"/>
  <c r="V120" i="8"/>
  <c r="V112" i="8"/>
  <c r="V110" i="8"/>
  <c r="V109" i="8"/>
  <c r="V108" i="8"/>
  <c r="V107" i="8"/>
  <c r="AX9" i="9"/>
  <c r="BJ9" i="9"/>
  <c r="T126" i="2"/>
  <c r="S126" i="2"/>
  <c r="R126" i="2"/>
  <c r="P399" i="3"/>
  <c r="O399" i="3"/>
  <c r="N399" i="3"/>
  <c r="M399" i="3"/>
  <c r="P398" i="3"/>
  <c r="O398" i="3"/>
  <c r="N398" i="3"/>
  <c r="M398" i="3"/>
  <c r="P397" i="3"/>
  <c r="O397" i="3"/>
  <c r="N397" i="3"/>
  <c r="M397" i="3"/>
  <c r="L399" i="3"/>
  <c r="K399" i="3"/>
  <c r="J399" i="3"/>
  <c r="L398" i="3"/>
  <c r="K398" i="3"/>
  <c r="J398" i="3"/>
  <c r="L397" i="3"/>
  <c r="K397" i="3"/>
  <c r="J397" i="3"/>
  <c r="V55" i="2"/>
  <c r="U55" i="2"/>
  <c r="T55" i="2"/>
  <c r="S55" i="2"/>
  <c r="R55" i="2"/>
  <c r="V54" i="2"/>
  <c r="U54" i="2"/>
  <c r="T54" i="2"/>
  <c r="S54" i="2"/>
  <c r="R54" i="2"/>
  <c r="AV120" i="8"/>
  <c r="AW119" i="8"/>
  <c r="AX118" i="8"/>
  <c r="AV117" i="8"/>
  <c r="AX116" i="8"/>
  <c r="AV115" i="8"/>
  <c r="R73" i="2"/>
  <c r="K73" i="2"/>
  <c r="J73" i="2"/>
  <c r="I73" i="2"/>
  <c r="H73" i="2"/>
  <c r="Y73" i="2"/>
  <c r="X73" i="2"/>
  <c r="W73" i="2"/>
  <c r="V73" i="2"/>
  <c r="U73" i="2"/>
  <c r="T73" i="2"/>
  <c r="S73" i="2"/>
  <c r="O73" i="2"/>
  <c r="AV114" i="8"/>
  <c r="AV113" i="8"/>
  <c r="AX112" i="8"/>
  <c r="X72" i="2"/>
  <c r="W72" i="2"/>
  <c r="V72" i="2"/>
  <c r="U72" i="2"/>
  <c r="T72" i="2"/>
  <c r="S72" i="2"/>
  <c r="R72" i="2"/>
  <c r="O72" i="2"/>
  <c r="K72" i="2"/>
  <c r="J72" i="2"/>
  <c r="I72" i="2"/>
  <c r="H72" i="2"/>
  <c r="AU111" i="8"/>
  <c r="AY110" i="8"/>
  <c r="AW109" i="8"/>
  <c r="W71" i="2"/>
  <c r="V71" i="2"/>
  <c r="U71" i="2"/>
  <c r="T71" i="2"/>
  <c r="S71" i="2"/>
  <c r="R71" i="2"/>
  <c r="O71" i="2"/>
  <c r="K71" i="2"/>
  <c r="J71" i="2"/>
  <c r="I71" i="2"/>
  <c r="H71" i="2"/>
  <c r="AV108" i="8"/>
  <c r="AZ107" i="8"/>
  <c r="K70" i="2"/>
  <c r="J70" i="2"/>
  <c r="I70" i="2"/>
  <c r="H70" i="2"/>
  <c r="X70" i="2"/>
  <c r="W70" i="2"/>
  <c r="V70" i="2"/>
  <c r="U70" i="2"/>
  <c r="T70" i="2"/>
  <c r="S70" i="2"/>
  <c r="R70" i="2"/>
  <c r="O70" i="2"/>
  <c r="V66" i="2"/>
  <c r="U66" i="2"/>
  <c r="V65" i="2"/>
  <c r="U65" i="2"/>
  <c r="C3" i="13"/>
  <c r="C6" i="13"/>
  <c r="D15" i="13"/>
  <c r="C5" i="13"/>
  <c r="D14" i="13"/>
  <c r="C4" i="13"/>
  <c r="D13" i="13"/>
  <c r="D12" i="13"/>
  <c r="E6" i="13"/>
  <c r="E5" i="13"/>
  <c r="E4" i="13"/>
  <c r="E3" i="13"/>
  <c r="E8" i="13"/>
  <c r="W205" i="8"/>
  <c r="W206" i="8"/>
  <c r="W155" i="8"/>
  <c r="W75" i="8"/>
  <c r="W73" i="8"/>
  <c r="W36" i="8"/>
  <c r="W165" i="8"/>
  <c r="W168" i="8"/>
  <c r="W167" i="8"/>
  <c r="W164" i="8"/>
  <c r="W163" i="8"/>
  <c r="W115" i="8"/>
  <c r="W260" i="8"/>
  <c r="W116" i="8"/>
  <c r="W29" i="8"/>
  <c r="W120" i="8"/>
  <c r="W108" i="8"/>
  <c r="W107" i="8"/>
  <c r="W45" i="8"/>
  <c r="W259" i="8"/>
  <c r="W122" i="8"/>
  <c r="W121" i="8"/>
  <c r="W109" i="8"/>
  <c r="V278" i="8"/>
  <c r="W275" i="8"/>
  <c r="X264" i="8"/>
  <c r="Z264" i="8"/>
  <c r="X263" i="8"/>
  <c r="Z260" i="8"/>
  <c r="Z259" i="8"/>
  <c r="AD258" i="8"/>
  <c r="AD257" i="8"/>
  <c r="AD256" i="8"/>
  <c r="AD255" i="8"/>
  <c r="X262" i="8"/>
  <c r="X261" i="8"/>
  <c r="AB258" i="8"/>
  <c r="AA258" i="8"/>
  <c r="Z258" i="8"/>
  <c r="AB257" i="8"/>
  <c r="AA257" i="8"/>
  <c r="Z257" i="8"/>
  <c r="AB256" i="8"/>
  <c r="AA256" i="8"/>
  <c r="Z256" i="8"/>
  <c r="AB255" i="8"/>
  <c r="AA255" i="8"/>
  <c r="Z255" i="8"/>
  <c r="X258" i="8"/>
  <c r="X257" i="8"/>
  <c r="X256" i="8"/>
  <c r="X255" i="8"/>
  <c r="Z254" i="8"/>
  <c r="V253" i="8"/>
  <c r="X254" i="8"/>
  <c r="X253" i="8"/>
  <c r="X252" i="8"/>
  <c r="X251" i="8"/>
  <c r="X250" i="8"/>
  <c r="X249" i="8"/>
  <c r="X247" i="8"/>
  <c r="Z232" i="8"/>
  <c r="Z233" i="8"/>
  <c r="Z230" i="8"/>
  <c r="Z231" i="8"/>
  <c r="Z203" i="8"/>
  <c r="V203" i="8"/>
  <c r="Z201" i="8"/>
  <c r="V201" i="8"/>
  <c r="Z200" i="8"/>
  <c r="V200" i="8"/>
  <c r="Z199" i="8"/>
  <c r="V199" i="8"/>
  <c r="Z198" i="8"/>
  <c r="V198" i="8"/>
  <c r="Z197" i="8"/>
  <c r="V197" i="8"/>
  <c r="Z194" i="8"/>
  <c r="Z193" i="8"/>
  <c r="W187" i="8"/>
  <c r="W186" i="8"/>
  <c r="W185" i="8"/>
  <c r="AB182" i="8"/>
  <c r="AA181" i="8"/>
  <c r="X179" i="8"/>
  <c r="V176" i="8"/>
  <c r="V175" i="8"/>
  <c r="V174" i="8"/>
  <c r="W169" i="8"/>
  <c r="AH169" i="8"/>
  <c r="Z163" i="8"/>
  <c r="W161" i="8"/>
  <c r="W160" i="8"/>
  <c r="W144" i="8"/>
  <c r="W143" i="8"/>
  <c r="W142" i="8"/>
  <c r="W139" i="8"/>
  <c r="W140" i="8"/>
  <c r="V152" i="8"/>
  <c r="Z150" i="8"/>
  <c r="Z152" i="8"/>
  <c r="V150" i="8"/>
  <c r="AC127" i="8"/>
  <c r="AA121" i="8"/>
  <c r="Z121" i="8"/>
  <c r="AB118" i="8"/>
  <c r="W114" i="8"/>
  <c r="Y114" i="8"/>
  <c r="AA113" i="8"/>
  <c r="W113" i="8"/>
  <c r="W112" i="8"/>
  <c r="AA111" i="8"/>
  <c r="V100" i="8"/>
  <c r="Z98" i="8"/>
  <c r="Z97" i="8"/>
  <c r="Z96" i="8"/>
  <c r="Z95" i="8"/>
  <c r="X98" i="8"/>
  <c r="V98" i="8"/>
  <c r="X97" i="8"/>
  <c r="V97" i="8"/>
  <c r="X96" i="8"/>
  <c r="V96" i="8"/>
  <c r="X95" i="8"/>
  <c r="V95" i="8"/>
  <c r="Z94" i="8"/>
  <c r="X94" i="8"/>
  <c r="V94" i="8"/>
  <c r="X93" i="8"/>
  <c r="V93" i="8"/>
  <c r="X92" i="8"/>
  <c r="V92" i="8"/>
  <c r="W84" i="8"/>
  <c r="Z79" i="8"/>
  <c r="V79" i="8"/>
  <c r="Z78" i="8"/>
  <c r="V78" i="8"/>
  <c r="V77" i="8"/>
  <c r="V72" i="8"/>
  <c r="V71" i="8"/>
  <c r="W68" i="8"/>
  <c r="X66" i="8"/>
  <c r="V66" i="8"/>
  <c r="X62" i="8"/>
  <c r="V62" i="8"/>
  <c r="X61" i="8"/>
  <c r="V61" i="8"/>
  <c r="X60" i="8"/>
  <c r="V60" i="8"/>
  <c r="X59" i="8"/>
  <c r="V59" i="8"/>
  <c r="X58" i="8"/>
  <c r="V58" i="8"/>
  <c r="X57" i="8"/>
  <c r="V57" i="8"/>
  <c r="X56" i="8"/>
  <c r="V56" i="8"/>
  <c r="X55" i="8"/>
  <c r="V55" i="8"/>
  <c r="X54" i="8"/>
  <c r="V54" i="8"/>
  <c r="X53" i="8"/>
  <c r="V53" i="8"/>
  <c r="X52" i="8"/>
  <c r="V52" i="8"/>
  <c r="X51" i="8"/>
  <c r="V51" i="8"/>
  <c r="X50" i="8"/>
  <c r="V50" i="8"/>
  <c r="X49" i="8"/>
  <c r="V49" i="8"/>
  <c r="AA47" i="8"/>
  <c r="AA46" i="8"/>
  <c r="Z47" i="8"/>
  <c r="X47" i="8"/>
  <c r="V47" i="8"/>
  <c r="X46" i="8"/>
  <c r="V46" i="8"/>
  <c r="V45" i="8"/>
  <c r="V44" i="8"/>
  <c r="X44" i="8"/>
  <c r="X43" i="8"/>
  <c r="V43" i="8"/>
  <c r="AO36" i="8"/>
  <c r="V38" i="8"/>
  <c r="X39" i="8"/>
  <c r="X38" i="8"/>
  <c r="V33" i="8"/>
  <c r="V32" i="8"/>
  <c r="X33" i="8"/>
  <c r="X32" i="8"/>
  <c r="Z31" i="8"/>
  <c r="X31" i="8"/>
  <c r="W28" i="8"/>
  <c r="AB27" i="8"/>
  <c r="Z16" i="8"/>
  <c r="Z15" i="8"/>
  <c r="Z9" i="8"/>
  <c r="AE26" i="8"/>
  <c r="AE12" i="8"/>
  <c r="AU192" i="8"/>
  <c r="AV253" i="8"/>
  <c r="AW68" i="8"/>
  <c r="Z84" i="8"/>
  <c r="O109" i="2"/>
  <c r="K109" i="2"/>
  <c r="I109" i="2"/>
  <c r="H109" i="2"/>
  <c r="H44" i="2"/>
  <c r="H42" i="2"/>
  <c r="I9" i="8"/>
  <c r="O9" i="3"/>
  <c r="E106" i="6"/>
  <c r="E105" i="6"/>
  <c r="N9" i="3"/>
  <c r="AO241" i="8"/>
  <c r="AO240" i="8"/>
  <c r="AO239" i="8"/>
  <c r="AO238" i="8"/>
  <c r="AO237" i="8"/>
  <c r="AO236" i="8"/>
  <c r="AO235" i="8"/>
  <c r="AO234" i="8"/>
  <c r="AO233" i="8"/>
  <c r="AO232" i="8"/>
  <c r="AO231" i="8"/>
  <c r="AO230" i="8"/>
  <c r="AO229" i="8"/>
  <c r="AO228" i="8"/>
  <c r="AO227" i="8"/>
  <c r="AO226" i="8"/>
  <c r="AO225" i="8"/>
  <c r="AO224" i="8"/>
  <c r="AO223" i="8"/>
  <c r="AO222" i="8"/>
  <c r="AO221" i="8"/>
  <c r="AO220" i="8"/>
  <c r="AO219" i="8"/>
  <c r="AO218" i="8"/>
  <c r="AO217" i="8"/>
  <c r="AO216" i="8"/>
  <c r="AO215" i="8"/>
  <c r="AO214" i="8"/>
  <c r="AO213" i="8"/>
  <c r="AO212" i="8"/>
  <c r="O212" i="8"/>
  <c r="AE276" i="8"/>
  <c r="J83" i="4"/>
  <c r="I83" i="4"/>
  <c r="H83" i="4"/>
  <c r="G83" i="4"/>
  <c r="K83" i="4"/>
  <c r="J59" i="5"/>
  <c r="AE275" i="8"/>
  <c r="AE273" i="8"/>
  <c r="AE272" i="8"/>
  <c r="AE271" i="8"/>
  <c r="K82" i="4"/>
  <c r="J82" i="4"/>
  <c r="I82" i="4"/>
  <c r="H82" i="4"/>
  <c r="G82" i="4"/>
  <c r="J58" i="5"/>
  <c r="J56" i="5"/>
  <c r="AE268" i="8"/>
  <c r="AE267" i="8"/>
  <c r="AE266" i="8"/>
  <c r="BE22" i="9"/>
  <c r="AS22" i="9"/>
  <c r="AR22" i="9"/>
  <c r="BD22" i="9"/>
  <c r="BC22" i="9"/>
  <c r="BA22" i="9"/>
  <c r="AZ22" i="9"/>
  <c r="AY22" i="9"/>
  <c r="AX22" i="9"/>
  <c r="AW22" i="9"/>
  <c r="AV22" i="9"/>
  <c r="AU22" i="9"/>
  <c r="AI278" i="8"/>
  <c r="AU278" i="8"/>
  <c r="AA270" i="8"/>
  <c r="AG278" i="8"/>
  <c r="AH278" i="8"/>
  <c r="AE278" i="8"/>
  <c r="P278" i="8"/>
  <c r="O278" i="8"/>
  <c r="T149" i="2"/>
  <c r="K149" i="2"/>
  <c r="J149" i="2"/>
  <c r="I149" i="2"/>
  <c r="H149" i="2"/>
  <c r="M149" i="2"/>
  <c r="L149" i="2"/>
  <c r="U149" i="2"/>
  <c r="S149" i="2"/>
  <c r="R149" i="2"/>
  <c r="O149" i="2"/>
  <c r="W278" i="8"/>
  <c r="AT278" i="8"/>
  <c r="AO278" i="8"/>
  <c r="Z278" i="8"/>
  <c r="U278" i="8"/>
  <c r="N278" i="8"/>
  <c r="K278" i="8"/>
  <c r="J278" i="8"/>
  <c r="I278" i="8"/>
  <c r="AU277" i="8"/>
  <c r="V277" i="8"/>
  <c r="P277" i="8"/>
  <c r="O277" i="8"/>
  <c r="N277" i="8"/>
  <c r="M148" i="2"/>
  <c r="L148" i="2"/>
  <c r="W148" i="2"/>
  <c r="V148" i="2"/>
  <c r="U148" i="2"/>
  <c r="T148" i="2"/>
  <c r="S148" i="2"/>
  <c r="R148" i="2"/>
  <c r="L74" i="2"/>
  <c r="K74" i="2"/>
  <c r="L69" i="2"/>
  <c r="K69" i="2"/>
  <c r="K148" i="2"/>
  <c r="O148" i="2"/>
  <c r="J148" i="2"/>
  <c r="I148" i="2"/>
  <c r="H148" i="2"/>
  <c r="K277" i="8"/>
  <c r="J277" i="8"/>
  <c r="I277" i="8"/>
  <c r="AE277" i="8"/>
  <c r="AG277" i="8"/>
  <c r="K69" i="5"/>
  <c r="J69" i="5"/>
  <c r="I69" i="5"/>
  <c r="H69" i="5"/>
  <c r="G69" i="5"/>
  <c r="K81" i="4"/>
  <c r="J81" i="4"/>
  <c r="I81" i="4"/>
  <c r="H81" i="4"/>
  <c r="G81" i="4"/>
  <c r="AI277" i="8"/>
  <c r="K68" i="5"/>
  <c r="J68" i="5"/>
  <c r="I68" i="5"/>
  <c r="H68" i="5"/>
  <c r="G68" i="5"/>
  <c r="AG270" i="8"/>
  <c r="K67" i="5"/>
  <c r="J67" i="5"/>
  <c r="I67" i="5"/>
  <c r="H67" i="5"/>
  <c r="G67" i="5"/>
  <c r="AH277" i="8"/>
  <c r="Z277" i="8"/>
  <c r="U277" i="8"/>
  <c r="W277" i="8"/>
  <c r="I66" i="5"/>
  <c r="H66" i="5"/>
  <c r="G66" i="5"/>
  <c r="J66" i="5"/>
  <c r="K66" i="5"/>
  <c r="AT277" i="8"/>
  <c r="AO277" i="8"/>
  <c r="Z270" i="8"/>
  <c r="Z276" i="8"/>
  <c r="V275" i="8"/>
  <c r="AT274" i="8"/>
  <c r="AO274" i="8"/>
  <c r="AG274" i="8"/>
  <c r="AE274" i="8"/>
  <c r="Z274" i="8"/>
  <c r="V274" i="8"/>
  <c r="U274" i="8"/>
  <c r="O274" i="8"/>
  <c r="N274" i="8"/>
  <c r="K274" i="8"/>
  <c r="J274" i="8"/>
  <c r="I274" i="8"/>
  <c r="AT268" i="8"/>
  <c r="M338" i="3"/>
  <c r="L338" i="3"/>
  <c r="K338" i="3"/>
  <c r="J338" i="3"/>
  <c r="AU268" i="8"/>
  <c r="AO268" i="8"/>
  <c r="AG268" i="8"/>
  <c r="AA268" i="8"/>
  <c r="AA267" i="8"/>
  <c r="Z268" i="8"/>
  <c r="W268" i="8"/>
  <c r="U268" i="8"/>
  <c r="N268" i="8"/>
  <c r="K268" i="8"/>
  <c r="J268" i="8"/>
  <c r="I268" i="8"/>
  <c r="AT267" i="8"/>
  <c r="M337" i="3"/>
  <c r="L337" i="3"/>
  <c r="K337" i="3"/>
  <c r="J337" i="3"/>
  <c r="AU267" i="8"/>
  <c r="AO267" i="8"/>
  <c r="AG267" i="8"/>
  <c r="Z267" i="8"/>
  <c r="W267" i="8"/>
  <c r="U267" i="8"/>
  <c r="N267" i="8"/>
  <c r="K267" i="8"/>
  <c r="J267" i="8"/>
  <c r="I267" i="8"/>
  <c r="P266" i="8"/>
  <c r="Q22" i="9"/>
  <c r="E104" i="6"/>
  <c r="AO17" i="8"/>
  <c r="AO141" i="8"/>
  <c r="AO140" i="8"/>
  <c r="AO139" i="8"/>
  <c r="AO152" i="8"/>
  <c r="AO187" i="8"/>
  <c r="AO276" i="8"/>
  <c r="AO273" i="8"/>
  <c r="AO272" i="8"/>
  <c r="AO271" i="8"/>
  <c r="AO270" i="8"/>
  <c r="AO269" i="8"/>
  <c r="AO266" i="8"/>
  <c r="BI21" i="9"/>
  <c r="BK265" i="8"/>
  <c r="BJ265" i="8"/>
  <c r="BI265" i="8"/>
  <c r="BH265" i="8"/>
  <c r="BG265" i="8"/>
  <c r="BF265" i="8"/>
  <c r="BE265" i="8"/>
  <c r="BD265" i="8"/>
  <c r="BC265" i="8"/>
  <c r="BB265" i="8"/>
  <c r="BA265" i="8"/>
  <c r="AZ265" i="8"/>
  <c r="AY265" i="8"/>
  <c r="AX265" i="8"/>
  <c r="AW265" i="8"/>
  <c r="AV265" i="8"/>
  <c r="AU265" i="8"/>
  <c r="AT265" i="8"/>
  <c r="AG265" i="8"/>
  <c r="AF65" i="5"/>
  <c r="AE65" i="5"/>
  <c r="AD65" i="5"/>
  <c r="AC65" i="5"/>
  <c r="AB65" i="5"/>
  <c r="AA65" i="5"/>
  <c r="Z65" i="5"/>
  <c r="Y65" i="5"/>
  <c r="X65" i="5"/>
  <c r="W65" i="5"/>
  <c r="V65" i="5"/>
  <c r="U65" i="5"/>
  <c r="T65" i="5"/>
  <c r="S65" i="5"/>
  <c r="R65" i="5"/>
  <c r="Q65" i="5"/>
  <c r="P65" i="5"/>
  <c r="AC265" i="8"/>
  <c r="O65" i="5"/>
  <c r="K65" i="5"/>
  <c r="J65" i="5"/>
  <c r="L140" i="2"/>
  <c r="K140" i="2"/>
  <c r="I65" i="5"/>
  <c r="H65" i="5"/>
  <c r="G65" i="5"/>
  <c r="AB265" i="8"/>
  <c r="V147" i="2"/>
  <c r="U147" i="2"/>
  <c r="T147" i="2"/>
  <c r="S147" i="2"/>
  <c r="R147" i="2"/>
  <c r="O147" i="2"/>
  <c r="M147" i="2"/>
  <c r="K147" i="2"/>
  <c r="L147" i="2"/>
  <c r="J147" i="2"/>
  <c r="I147" i="2"/>
  <c r="H147" i="2"/>
  <c r="T146" i="2"/>
  <c r="S146" i="2"/>
  <c r="R146" i="2"/>
  <c r="O146" i="2"/>
  <c r="M146" i="2"/>
  <c r="L146" i="2"/>
  <c r="K146" i="2"/>
  <c r="J146" i="2"/>
  <c r="I146" i="2"/>
  <c r="H146" i="2"/>
  <c r="U134" i="2"/>
  <c r="M298" i="3"/>
  <c r="L298" i="3"/>
  <c r="K298" i="3"/>
  <c r="J298" i="3"/>
  <c r="N297" i="3"/>
  <c r="N299" i="3"/>
  <c r="N300" i="3"/>
  <c r="N301" i="3"/>
  <c r="N302" i="3"/>
  <c r="N303" i="3"/>
  <c r="N304" i="3"/>
  <c r="N305" i="3"/>
  <c r="N306" i="3"/>
  <c r="N307" i="3"/>
  <c r="N308" i="3"/>
  <c r="N309" i="3"/>
  <c r="N310" i="3"/>
  <c r="N311" i="3"/>
  <c r="N312" i="3"/>
  <c r="N313" i="3"/>
  <c r="N314" i="3"/>
  <c r="N315" i="3"/>
  <c r="N316" i="3"/>
  <c r="N317" i="3"/>
  <c r="T134" i="2"/>
  <c r="S134" i="2"/>
  <c r="R134" i="2"/>
  <c r="O134" i="2"/>
  <c r="M134" i="2"/>
  <c r="L134" i="2"/>
  <c r="K134" i="2"/>
  <c r="J134" i="2"/>
  <c r="I134" i="2"/>
  <c r="H134" i="2"/>
  <c r="AA265" i="8"/>
  <c r="Z265" i="8"/>
  <c r="AO265" i="8"/>
  <c r="U265" i="8"/>
  <c r="P265" i="8"/>
  <c r="E58" i="6"/>
  <c r="E14" i="6"/>
  <c r="K265" i="8"/>
  <c r="J265" i="8"/>
  <c r="I265" i="8"/>
  <c r="M145" i="2"/>
  <c r="M144" i="2"/>
  <c r="M143" i="2"/>
  <c r="M142" i="2"/>
  <c r="M141" i="2"/>
  <c r="M140" i="2"/>
  <c r="M139" i="2"/>
  <c r="M138" i="2"/>
  <c r="M137" i="2"/>
  <c r="M136" i="2"/>
  <c r="M135" i="2"/>
  <c r="M133" i="2"/>
  <c r="M132" i="2"/>
  <c r="M131" i="2"/>
  <c r="M130" i="2"/>
  <c r="T145" i="2"/>
  <c r="S145" i="2"/>
  <c r="R145" i="2"/>
  <c r="O145" i="2"/>
  <c r="L145" i="2"/>
  <c r="K145" i="2"/>
  <c r="J145" i="2"/>
  <c r="I145" i="2"/>
  <c r="H145" i="2"/>
  <c r="T144" i="2"/>
  <c r="S144" i="2"/>
  <c r="R144" i="2"/>
  <c r="O144" i="2"/>
  <c r="L144" i="2"/>
  <c r="K144" i="2"/>
  <c r="J144" i="2"/>
  <c r="I144" i="2"/>
  <c r="H144" i="2"/>
  <c r="T143" i="2"/>
  <c r="S143" i="2"/>
  <c r="R143" i="2"/>
  <c r="O143" i="2"/>
  <c r="L143" i="2"/>
  <c r="K143" i="2"/>
  <c r="J143" i="2"/>
  <c r="I143" i="2"/>
  <c r="H143" i="2"/>
  <c r="T142" i="2"/>
  <c r="S142" i="2"/>
  <c r="R142" i="2"/>
  <c r="O142" i="2"/>
  <c r="L142" i="2"/>
  <c r="K142" i="2"/>
  <c r="J142" i="2"/>
  <c r="I142" i="2"/>
  <c r="H142" i="2"/>
  <c r="T141" i="2"/>
  <c r="S141" i="2"/>
  <c r="R141" i="2"/>
  <c r="O141" i="2"/>
  <c r="L141" i="2"/>
  <c r="K141" i="2"/>
  <c r="J141" i="2"/>
  <c r="I141" i="2"/>
  <c r="H141" i="2"/>
  <c r="T140" i="2"/>
  <c r="S140" i="2"/>
  <c r="R140" i="2"/>
  <c r="O140" i="2"/>
  <c r="J140" i="2"/>
  <c r="I140" i="2"/>
  <c r="H140" i="2"/>
  <c r="T139" i="2"/>
  <c r="S139" i="2"/>
  <c r="R139" i="2"/>
  <c r="O139" i="2"/>
  <c r="L139" i="2"/>
  <c r="K139" i="2"/>
  <c r="J139" i="2"/>
  <c r="I139" i="2"/>
  <c r="H139" i="2"/>
  <c r="T138" i="2"/>
  <c r="S138" i="2"/>
  <c r="R138" i="2"/>
  <c r="O138" i="2"/>
  <c r="L138" i="2"/>
  <c r="K138" i="2"/>
  <c r="J138" i="2"/>
  <c r="I138" i="2"/>
  <c r="H138" i="2"/>
  <c r="T137" i="2"/>
  <c r="S137" i="2"/>
  <c r="R137" i="2"/>
  <c r="O137" i="2"/>
  <c r="L137" i="2"/>
  <c r="K137" i="2"/>
  <c r="J137" i="2"/>
  <c r="I137" i="2"/>
  <c r="H137" i="2"/>
  <c r="T136" i="2"/>
  <c r="S136" i="2"/>
  <c r="R136" i="2"/>
  <c r="O136" i="2"/>
  <c r="L136" i="2"/>
  <c r="K136" i="2"/>
  <c r="J136" i="2"/>
  <c r="I136" i="2"/>
  <c r="H136" i="2"/>
  <c r="T135" i="2"/>
  <c r="S135" i="2"/>
  <c r="R135" i="2"/>
  <c r="O135" i="2"/>
  <c r="L135" i="2"/>
  <c r="K135" i="2"/>
  <c r="J135" i="2"/>
  <c r="I135" i="2"/>
  <c r="H135" i="2"/>
  <c r="T133" i="2"/>
  <c r="S133" i="2"/>
  <c r="R133" i="2"/>
  <c r="O133" i="2"/>
  <c r="L133" i="2"/>
  <c r="K133" i="2"/>
  <c r="J133" i="2"/>
  <c r="I133" i="2"/>
  <c r="H133" i="2"/>
  <c r="U132" i="2"/>
  <c r="T132" i="2"/>
  <c r="S132" i="2"/>
  <c r="R132" i="2"/>
  <c r="O132" i="2"/>
  <c r="L132" i="2"/>
  <c r="K132" i="2"/>
  <c r="J132" i="2"/>
  <c r="I132" i="2"/>
  <c r="H132" i="2"/>
  <c r="T131" i="2"/>
  <c r="S131" i="2"/>
  <c r="R131" i="2"/>
  <c r="O131" i="2"/>
  <c r="L131" i="2"/>
  <c r="K131" i="2"/>
  <c r="J131" i="2"/>
  <c r="I131" i="2"/>
  <c r="H131" i="2"/>
  <c r="T130" i="2"/>
  <c r="S130" i="2"/>
  <c r="R130" i="2"/>
  <c r="O130" i="2"/>
  <c r="L130" i="2"/>
  <c r="K130" i="2"/>
  <c r="J130" i="2"/>
  <c r="I130" i="2"/>
  <c r="H130" i="2"/>
  <c r="BF21" i="9"/>
  <c r="BE21" i="9"/>
  <c r="L60" i="2"/>
  <c r="AO260" i="8"/>
  <c r="AO259" i="8"/>
  <c r="AG259" i="8"/>
  <c r="P334" i="3"/>
  <c r="P335" i="3"/>
  <c r="Z253" i="8"/>
  <c r="AG264" i="8"/>
  <c r="AG263" i="8"/>
  <c r="O191" i="3"/>
  <c r="P190" i="3"/>
  <c r="N191" i="3"/>
  <c r="AX256" i="8"/>
  <c r="L66" i="2"/>
  <c r="AX258" i="8"/>
  <c r="K43" i="2"/>
  <c r="J43" i="2"/>
  <c r="I43" i="2"/>
  <c r="H43" i="2"/>
  <c r="W43" i="2"/>
  <c r="V43" i="2"/>
  <c r="U43" i="2"/>
  <c r="T43" i="2"/>
  <c r="S43" i="2"/>
  <c r="R43" i="2"/>
  <c r="O43" i="2"/>
  <c r="AW252" i="8"/>
  <c r="S64" i="2"/>
  <c r="R64" i="2"/>
  <c r="U64" i="2"/>
  <c r="O64" i="2"/>
  <c r="J64" i="2"/>
  <c r="I64" i="2"/>
  <c r="H64" i="2"/>
  <c r="K64" i="2"/>
  <c r="K62" i="2"/>
  <c r="R63" i="2"/>
  <c r="M396" i="3"/>
  <c r="L396" i="3"/>
  <c r="K396" i="3"/>
  <c r="J396" i="3"/>
  <c r="AW247" i="8"/>
  <c r="AW248" i="8"/>
  <c r="T62" i="2"/>
  <c r="S62" i="2"/>
  <c r="U62" i="2"/>
  <c r="R62" i="2"/>
  <c r="O62" i="2"/>
  <c r="L63" i="2"/>
  <c r="J62" i="2"/>
  <c r="I62" i="2"/>
  <c r="H62" i="2"/>
  <c r="L61" i="2"/>
  <c r="O96" i="3"/>
  <c r="O95" i="3"/>
  <c r="L58" i="2"/>
  <c r="L59" i="2"/>
  <c r="O318" i="3"/>
  <c r="N318" i="3"/>
  <c r="N296" i="3"/>
  <c r="N295" i="3"/>
  <c r="N294" i="3"/>
  <c r="N293" i="3"/>
  <c r="N292" i="3"/>
  <c r="N291" i="3"/>
  <c r="N290" i="3"/>
  <c r="N289" i="3"/>
  <c r="N288" i="3"/>
  <c r="N284" i="3"/>
  <c r="N283" i="3"/>
  <c r="N282" i="3"/>
  <c r="O286" i="3"/>
  <c r="N285" i="3"/>
  <c r="P246" i="8"/>
  <c r="E103" i="6"/>
  <c r="N286" i="3"/>
  <c r="E102" i="6"/>
  <c r="AW242" i="8"/>
  <c r="AV242" i="8"/>
  <c r="O242" i="8"/>
  <c r="O246" i="8"/>
  <c r="O245" i="8"/>
  <c r="O244" i="8"/>
  <c r="O243" i="8"/>
  <c r="P242" i="8"/>
  <c r="AW243" i="8"/>
  <c r="AV243" i="8"/>
  <c r="AW245" i="8"/>
  <c r="AV245" i="8"/>
  <c r="M395" i="3"/>
  <c r="K395" i="3"/>
  <c r="J395" i="3"/>
  <c r="M394" i="3"/>
  <c r="K394" i="3"/>
  <c r="J394" i="3"/>
  <c r="T129" i="2"/>
  <c r="S129" i="2"/>
  <c r="R129" i="2"/>
  <c r="T128" i="2"/>
  <c r="S128" i="2"/>
  <c r="R128" i="2"/>
  <c r="T127" i="2"/>
  <c r="S127" i="2"/>
  <c r="R127" i="2"/>
  <c r="M393" i="3"/>
  <c r="M392" i="3"/>
  <c r="M391" i="3"/>
  <c r="M390" i="3"/>
  <c r="M389" i="3"/>
  <c r="M388" i="3"/>
  <c r="M387" i="3"/>
  <c r="M386" i="3"/>
  <c r="M385" i="3"/>
  <c r="K393" i="3"/>
  <c r="J393" i="3"/>
  <c r="K392" i="3"/>
  <c r="J392" i="3"/>
  <c r="K391" i="3"/>
  <c r="J391" i="3"/>
  <c r="K390" i="3"/>
  <c r="J390" i="3"/>
  <c r="K389" i="3"/>
  <c r="J389" i="3"/>
  <c r="K388" i="3"/>
  <c r="J388" i="3"/>
  <c r="K387" i="3"/>
  <c r="J387" i="3"/>
  <c r="K386" i="3"/>
  <c r="J386" i="3"/>
  <c r="K385" i="3"/>
  <c r="J385" i="3"/>
  <c r="AT245" i="8"/>
  <c r="O129" i="2"/>
  <c r="L129" i="2"/>
  <c r="K129" i="2"/>
  <c r="I129" i="2"/>
  <c r="H129" i="2"/>
  <c r="O128" i="2"/>
  <c r="L128" i="2"/>
  <c r="K128" i="2"/>
  <c r="I128" i="2"/>
  <c r="H128" i="2"/>
  <c r="L127" i="2"/>
  <c r="O127" i="2"/>
  <c r="K127" i="2"/>
  <c r="I127" i="2"/>
  <c r="H127" i="2"/>
  <c r="N287" i="3"/>
  <c r="AO246" i="8"/>
  <c r="AO245" i="8"/>
  <c r="AO244" i="8"/>
  <c r="AO243" i="8"/>
  <c r="AO242" i="8"/>
  <c r="M20" i="9"/>
  <c r="E100" i="6"/>
  <c r="AU20" i="9"/>
  <c r="AZ211" i="8"/>
  <c r="AY210" i="8"/>
  <c r="AZ209" i="8"/>
  <c r="AY208" i="8"/>
  <c r="O384" i="3"/>
  <c r="E99" i="6"/>
  <c r="N384" i="3"/>
  <c r="M384" i="3"/>
  <c r="L384" i="3"/>
  <c r="K384" i="3"/>
  <c r="J384" i="3"/>
  <c r="AS19" i="9"/>
  <c r="AR19" i="9"/>
  <c r="AT211" i="8"/>
  <c r="AT210" i="8"/>
  <c r="M49" i="2"/>
  <c r="M126" i="2"/>
  <c r="K126" i="2"/>
  <c r="O126" i="2"/>
  <c r="L126" i="2"/>
  <c r="J126" i="2"/>
  <c r="I126" i="2"/>
  <c r="H126" i="2"/>
  <c r="AY211" i="8"/>
  <c r="AX211" i="8"/>
  <c r="AW211" i="8"/>
  <c r="AV211" i="8"/>
  <c r="AU211" i="8"/>
  <c r="AX210" i="8"/>
  <c r="AW210" i="8"/>
  <c r="AV210" i="8"/>
  <c r="AU210" i="8"/>
  <c r="AO211" i="8"/>
  <c r="AP210" i="8"/>
  <c r="AO210" i="8"/>
  <c r="L52" i="2"/>
  <c r="L51" i="2"/>
  <c r="AH211" i="8"/>
  <c r="AG211" i="8"/>
  <c r="AJ210" i="8"/>
  <c r="AI210" i="8"/>
  <c r="AH210" i="8"/>
  <c r="AG210" i="8"/>
  <c r="AE211" i="8"/>
  <c r="AE210" i="8"/>
  <c r="K80" i="4"/>
  <c r="I80" i="4"/>
  <c r="H80" i="4"/>
  <c r="G80" i="4"/>
  <c r="Z209" i="8"/>
  <c r="Z208" i="8"/>
  <c r="Z211" i="8"/>
  <c r="Z210" i="8"/>
  <c r="V211" i="8"/>
  <c r="AA210" i="8"/>
  <c r="AA211" i="8"/>
  <c r="AB210" i="8"/>
  <c r="U211" i="8"/>
  <c r="U210" i="8"/>
  <c r="L211" i="8"/>
  <c r="K211" i="8"/>
  <c r="J211" i="8"/>
  <c r="L210" i="8"/>
  <c r="K210" i="8"/>
  <c r="J210" i="8"/>
  <c r="N208" i="8"/>
  <c r="N209" i="8"/>
  <c r="O211" i="8"/>
  <c r="N211" i="8"/>
  <c r="N210" i="8"/>
  <c r="O210" i="8"/>
  <c r="E98" i="6"/>
  <c r="T208" i="8"/>
  <c r="O125" i="2"/>
  <c r="M125" i="2"/>
  <c r="L125" i="2"/>
  <c r="K125" i="2"/>
  <c r="J125" i="2"/>
  <c r="I125" i="2"/>
  <c r="H125" i="2"/>
  <c r="O124" i="2"/>
  <c r="L124" i="2"/>
  <c r="K124" i="2"/>
  <c r="J124" i="2"/>
  <c r="I124" i="2"/>
  <c r="H124" i="2"/>
  <c r="O123" i="2"/>
  <c r="L123" i="2"/>
  <c r="K123" i="2"/>
  <c r="J123" i="2"/>
  <c r="I123" i="2"/>
  <c r="H123" i="2"/>
  <c r="O122" i="2"/>
  <c r="L122" i="2"/>
  <c r="K122" i="2"/>
  <c r="J122" i="2"/>
  <c r="I122" i="2"/>
  <c r="H122" i="2"/>
  <c r="O121" i="2"/>
  <c r="L121" i="2"/>
  <c r="K121" i="2"/>
  <c r="J121" i="2"/>
  <c r="I121" i="2"/>
  <c r="H121" i="2"/>
  <c r="O120" i="2"/>
  <c r="L120" i="2"/>
  <c r="K120" i="2"/>
  <c r="J120" i="2"/>
  <c r="I120" i="2"/>
  <c r="H120" i="2"/>
  <c r="O19" i="9"/>
  <c r="E97" i="6"/>
  <c r="O18" i="9"/>
  <c r="M17" i="9"/>
  <c r="AW199" i="8"/>
  <c r="AV199" i="8"/>
  <c r="AU199" i="8"/>
  <c r="AT199" i="8"/>
  <c r="AP199" i="8"/>
  <c r="AO199" i="8"/>
  <c r="AG199" i="8"/>
  <c r="AF199" i="8"/>
  <c r="AE199" i="8"/>
  <c r="U199" i="8"/>
  <c r="O199" i="8"/>
  <c r="N199" i="8"/>
  <c r="J199" i="8"/>
  <c r="I199" i="8"/>
  <c r="BG18" i="9"/>
  <c r="BF18" i="9"/>
  <c r="BD18" i="9"/>
  <c r="BC18" i="9"/>
  <c r="BB18" i="9"/>
  <c r="AZ18" i="9"/>
  <c r="AY18" i="9"/>
  <c r="AX18" i="9"/>
  <c r="AU18" i="9"/>
  <c r="AT18" i="9"/>
  <c r="AS18" i="9"/>
  <c r="AG207" i="8"/>
  <c r="AP207" i="8"/>
  <c r="AO207" i="8"/>
  <c r="AP206" i="8"/>
  <c r="AP205" i="8"/>
  <c r="AO206" i="8"/>
  <c r="AO205" i="8"/>
  <c r="AG206" i="8"/>
  <c r="AH205" i="8"/>
  <c r="AG205" i="8"/>
  <c r="Q207" i="8"/>
  <c r="P207" i="8"/>
  <c r="Q206" i="8"/>
  <c r="P206" i="8"/>
  <c r="Q205" i="8"/>
  <c r="P205" i="8"/>
  <c r="AP204" i="8"/>
  <c r="AO204" i="8"/>
  <c r="Q204" i="8"/>
  <c r="P204" i="8"/>
  <c r="AH204" i="8"/>
  <c r="AG204" i="8"/>
  <c r="Q202" i="8"/>
  <c r="P202" i="8"/>
  <c r="O119" i="2"/>
  <c r="L119" i="2"/>
  <c r="K119" i="2"/>
  <c r="I119" i="2"/>
  <c r="H119" i="2"/>
  <c r="AW203" i="8"/>
  <c r="AU203" i="8"/>
  <c r="AP203" i="8"/>
  <c r="AF203" i="8"/>
  <c r="AE203" i="8"/>
  <c r="R203" i="8"/>
  <c r="Q203" i="8"/>
  <c r="P203" i="8"/>
  <c r="AP201" i="8"/>
  <c r="M101" i="2"/>
  <c r="M102" i="2"/>
  <c r="M103" i="2"/>
  <c r="M104" i="2"/>
  <c r="M105" i="2"/>
  <c r="M106" i="2"/>
  <c r="M107" i="2"/>
  <c r="M108" i="2"/>
  <c r="L110" i="2"/>
  <c r="N111" i="2"/>
  <c r="N112" i="2"/>
  <c r="L118" i="2"/>
  <c r="L117" i="2"/>
  <c r="N383" i="3"/>
  <c r="M383" i="3"/>
  <c r="K383" i="3"/>
  <c r="J383" i="3"/>
  <c r="N382" i="3"/>
  <c r="M382" i="3"/>
  <c r="K382" i="3"/>
  <c r="J382" i="3"/>
  <c r="N381" i="3"/>
  <c r="M381" i="3"/>
  <c r="K381" i="3"/>
  <c r="J381" i="3"/>
  <c r="N380" i="3"/>
  <c r="M380" i="3"/>
  <c r="K380" i="3"/>
  <c r="J380" i="3"/>
  <c r="N379" i="3"/>
  <c r="N378" i="3"/>
  <c r="N374" i="3"/>
  <c r="N373" i="3"/>
  <c r="O372" i="3"/>
  <c r="P371" i="3"/>
  <c r="N375" i="3"/>
  <c r="N376" i="3"/>
  <c r="N377" i="3"/>
  <c r="AF201" i="8"/>
  <c r="AE201" i="8"/>
  <c r="R201" i="8"/>
  <c r="Q201" i="8"/>
  <c r="P201" i="8"/>
  <c r="N13" i="3"/>
  <c r="M31" i="3"/>
  <c r="M30" i="3"/>
  <c r="N30" i="3"/>
  <c r="N31" i="3"/>
  <c r="AF190" i="8"/>
  <c r="AE190" i="8"/>
  <c r="O241" i="3"/>
  <c r="N241" i="3"/>
  <c r="L45" i="2"/>
  <c r="I45" i="2"/>
  <c r="H45" i="2"/>
  <c r="N240" i="3"/>
  <c r="M240" i="3"/>
  <c r="AP184" i="8"/>
  <c r="AE184" i="8"/>
  <c r="K79" i="4"/>
  <c r="H79" i="4"/>
  <c r="G79" i="4"/>
  <c r="T189" i="8"/>
  <c r="T188" i="8"/>
  <c r="R200" i="8"/>
  <c r="R198" i="8"/>
  <c r="R197" i="8"/>
  <c r="R196" i="8"/>
  <c r="R195" i="8"/>
  <c r="R194" i="8"/>
  <c r="Q193" i="8"/>
  <c r="R192" i="8"/>
  <c r="R191" i="8"/>
  <c r="P184" i="8"/>
  <c r="AO184" i="8"/>
  <c r="O184" i="8"/>
  <c r="O118" i="2"/>
  <c r="K118" i="2"/>
  <c r="I118" i="2"/>
  <c r="H118" i="2"/>
  <c r="AT200" i="8"/>
  <c r="AO200" i="8"/>
  <c r="AG200" i="8"/>
  <c r="AF200" i="8"/>
  <c r="AE200" i="8"/>
  <c r="U200" i="8"/>
  <c r="Q200" i="8"/>
  <c r="P200" i="8"/>
  <c r="O200" i="8"/>
  <c r="N200" i="8"/>
  <c r="J200" i="8"/>
  <c r="I200" i="8"/>
  <c r="AX198" i="8"/>
  <c r="AW198" i="8"/>
  <c r="AU198" i="8"/>
  <c r="AT198" i="8"/>
  <c r="AP198" i="8"/>
  <c r="AO198" i="8"/>
  <c r="AG198" i="8"/>
  <c r="AF198" i="8"/>
  <c r="AE198" i="8"/>
  <c r="U198" i="8"/>
  <c r="Q198" i="8"/>
  <c r="P198" i="8"/>
  <c r="O198" i="8"/>
  <c r="N198" i="8"/>
  <c r="J198" i="8"/>
  <c r="I198" i="8"/>
  <c r="AX197" i="8"/>
  <c r="AF197" i="8"/>
  <c r="AE197" i="8"/>
  <c r="AF196" i="8"/>
  <c r="AE196" i="8"/>
  <c r="AA183" i="8"/>
  <c r="Y180" i="8"/>
  <c r="V190" i="8"/>
  <c r="V194" i="8"/>
  <c r="V193" i="8"/>
  <c r="V192" i="8"/>
  <c r="V191" i="8"/>
  <c r="Q197" i="8"/>
  <c r="P197" i="8"/>
  <c r="Q196" i="8"/>
  <c r="P196" i="8"/>
  <c r="AW197" i="8"/>
  <c r="AU197" i="8"/>
  <c r="AT197" i="8"/>
  <c r="AP197" i="8"/>
  <c r="AO197" i="8"/>
  <c r="AG197" i="8"/>
  <c r="U197" i="8"/>
  <c r="O197" i="8"/>
  <c r="N197" i="8"/>
  <c r="J197" i="8"/>
  <c r="I197" i="8"/>
  <c r="AU188" i="8"/>
  <c r="AX196" i="8"/>
  <c r="AW196" i="8"/>
  <c r="AU196" i="8"/>
  <c r="AP196" i="8"/>
  <c r="J378" i="3"/>
  <c r="K378" i="3"/>
  <c r="M378" i="3"/>
  <c r="J379" i="3"/>
  <c r="K379" i="3"/>
  <c r="M379" i="3"/>
  <c r="M377" i="3"/>
  <c r="K377" i="3"/>
  <c r="J377" i="3"/>
  <c r="M376" i="3"/>
  <c r="K376" i="3"/>
  <c r="J376" i="3"/>
  <c r="O102" i="2"/>
  <c r="L102" i="2"/>
  <c r="K102" i="2"/>
  <c r="I102" i="2"/>
  <c r="H102" i="2"/>
  <c r="K108" i="2"/>
  <c r="K107" i="2"/>
  <c r="K106" i="2"/>
  <c r="K105" i="2"/>
  <c r="K104" i="2"/>
  <c r="K103" i="2"/>
  <c r="K101" i="2"/>
  <c r="O103" i="2"/>
  <c r="L103" i="2"/>
  <c r="I103" i="2"/>
  <c r="H103" i="2"/>
  <c r="O117" i="2"/>
  <c r="K117" i="2"/>
  <c r="I117" i="2"/>
  <c r="H117" i="2"/>
  <c r="AE195" i="8"/>
  <c r="Q195" i="8"/>
  <c r="P195" i="8"/>
  <c r="AZ176" i="8"/>
  <c r="AY176" i="8"/>
  <c r="AX176" i="8"/>
  <c r="AZ175" i="8"/>
  <c r="AY175" i="8"/>
  <c r="AX175" i="8"/>
  <c r="AZ174" i="8"/>
  <c r="AY174" i="8"/>
  <c r="AX174" i="8"/>
  <c r="AY173" i="8"/>
  <c r="AX173" i="8"/>
  <c r="AW173" i="8"/>
  <c r="AV173" i="8"/>
  <c r="AW176" i="8"/>
  <c r="AW175" i="8"/>
  <c r="AW174" i="8"/>
  <c r="AU191" i="8"/>
  <c r="M375" i="3"/>
  <c r="L375" i="3"/>
  <c r="K375" i="3"/>
  <c r="J375" i="3"/>
  <c r="M374" i="3"/>
  <c r="L374" i="3"/>
  <c r="K374" i="3"/>
  <c r="J374" i="3"/>
  <c r="AT192" i="8"/>
  <c r="AT191" i="8"/>
  <c r="AU189" i="8"/>
  <c r="AU193" i="8"/>
  <c r="AU194" i="8"/>
  <c r="AT194" i="8"/>
  <c r="AP194" i="8"/>
  <c r="AO194" i="8"/>
  <c r="AG194" i="8"/>
  <c r="AF194" i="8"/>
  <c r="AE194" i="8"/>
  <c r="U194" i="8"/>
  <c r="Q194" i="8"/>
  <c r="P194" i="8"/>
  <c r="O194" i="8"/>
  <c r="N194" i="8"/>
  <c r="J194" i="8"/>
  <c r="I194" i="8"/>
  <c r="AW193" i="8"/>
  <c r="AT193" i="8"/>
  <c r="AP193" i="8"/>
  <c r="AO193" i="8"/>
  <c r="AG193" i="8"/>
  <c r="AF193" i="8"/>
  <c r="AE193" i="8"/>
  <c r="U193" i="8"/>
  <c r="P193" i="8"/>
  <c r="O193" i="8"/>
  <c r="N193" i="8"/>
  <c r="J193" i="8"/>
  <c r="I193" i="8"/>
  <c r="S188" i="8"/>
  <c r="R188" i="8"/>
  <c r="S189" i="8"/>
  <c r="R189" i="8"/>
  <c r="Q192" i="8"/>
  <c r="P192" i="8"/>
  <c r="Q191" i="8"/>
  <c r="P191" i="8"/>
  <c r="AX192" i="8"/>
  <c r="AW192" i="8"/>
  <c r="Z191" i="8"/>
  <c r="Z192" i="8"/>
  <c r="AP192" i="8"/>
  <c r="AO192" i="8"/>
  <c r="AG192" i="8"/>
  <c r="AF192" i="8"/>
  <c r="AE192" i="8"/>
  <c r="U192" i="8"/>
  <c r="O192" i="8"/>
  <c r="N192" i="8"/>
  <c r="J192" i="8"/>
  <c r="I192" i="8"/>
  <c r="AW191" i="8"/>
  <c r="AX191" i="8"/>
  <c r="AG191" i="8"/>
  <c r="AA116" i="2"/>
  <c r="Z116" i="2"/>
  <c r="Y116" i="2"/>
  <c r="X116" i="2"/>
  <c r="W116" i="2"/>
  <c r="V116" i="2"/>
  <c r="U116" i="2"/>
  <c r="T116" i="2"/>
  <c r="S116" i="2"/>
  <c r="R116" i="2"/>
  <c r="O116" i="2"/>
  <c r="M116" i="2"/>
  <c r="L116" i="2"/>
  <c r="K116" i="2"/>
  <c r="J116" i="2"/>
  <c r="I116" i="2"/>
  <c r="H116" i="2"/>
  <c r="AA115" i="2"/>
  <c r="Z115" i="2"/>
  <c r="Y115" i="2"/>
  <c r="X115" i="2"/>
  <c r="W115" i="2"/>
  <c r="V115" i="2"/>
  <c r="U115" i="2"/>
  <c r="T115" i="2"/>
  <c r="S115" i="2"/>
  <c r="R115" i="2"/>
  <c r="O115" i="2"/>
  <c r="N115" i="2"/>
  <c r="M115" i="2"/>
  <c r="L115" i="2"/>
  <c r="K115" i="2"/>
  <c r="J115" i="2"/>
  <c r="I115" i="2"/>
  <c r="H115" i="2"/>
  <c r="S114" i="2"/>
  <c r="S113" i="2"/>
  <c r="M373" i="3"/>
  <c r="L373" i="3"/>
  <c r="K373" i="3"/>
  <c r="J373" i="3"/>
  <c r="AA114" i="2"/>
  <c r="Z114" i="2"/>
  <c r="Y114" i="2"/>
  <c r="X114" i="2"/>
  <c r="W114" i="2"/>
  <c r="V114" i="2"/>
  <c r="U114" i="2"/>
  <c r="T114" i="2"/>
  <c r="R114" i="2"/>
  <c r="O114" i="2"/>
  <c r="M114" i="2"/>
  <c r="L114" i="2"/>
  <c r="K114" i="2"/>
  <c r="J114" i="2"/>
  <c r="I114" i="2"/>
  <c r="H114" i="2"/>
  <c r="AA113" i="2"/>
  <c r="Z113" i="2"/>
  <c r="Y113" i="2"/>
  <c r="X113" i="2"/>
  <c r="W113" i="2"/>
  <c r="V113" i="2"/>
  <c r="U113" i="2"/>
  <c r="T113" i="2"/>
  <c r="R113" i="2"/>
  <c r="O113" i="2"/>
  <c r="N113" i="2"/>
  <c r="M113" i="2"/>
  <c r="L113" i="2"/>
  <c r="K113" i="2"/>
  <c r="J113" i="2"/>
  <c r="I113" i="2"/>
  <c r="H113" i="2"/>
  <c r="M111" i="2"/>
  <c r="L111" i="2"/>
  <c r="M112" i="2"/>
  <c r="L112" i="2"/>
  <c r="R111" i="2"/>
  <c r="R112" i="2"/>
  <c r="U191" i="8"/>
  <c r="Q188" i="8"/>
  <c r="P188" i="8"/>
  <c r="Q189" i="8"/>
  <c r="P189" i="8"/>
  <c r="AP191" i="8"/>
  <c r="AO191" i="8"/>
  <c r="AF191" i="8"/>
  <c r="AE191" i="8"/>
  <c r="O191" i="8"/>
  <c r="N191" i="8"/>
  <c r="J191" i="8"/>
  <c r="I191" i="8"/>
  <c r="U112" i="2"/>
  <c r="T112" i="2"/>
  <c r="S112" i="2"/>
  <c r="U111" i="2"/>
  <c r="T111" i="2"/>
  <c r="S111" i="2"/>
  <c r="O111" i="2"/>
  <c r="O112" i="2"/>
  <c r="K111" i="2"/>
  <c r="K112" i="2"/>
  <c r="I111" i="2"/>
  <c r="H111" i="2"/>
  <c r="I112" i="2"/>
  <c r="H112" i="2"/>
  <c r="AP190" i="8"/>
  <c r="AX188" i="8"/>
  <c r="AX189" i="8"/>
  <c r="AA93" i="2"/>
  <c r="Z93" i="2"/>
  <c r="Y93" i="2"/>
  <c r="X93" i="2"/>
  <c r="W93" i="2"/>
  <c r="V93" i="2"/>
  <c r="U93" i="2"/>
  <c r="T93" i="2"/>
  <c r="S93" i="2"/>
  <c r="R93" i="2"/>
  <c r="O93" i="2"/>
  <c r="M93" i="2"/>
  <c r="L93" i="2"/>
  <c r="K93" i="2"/>
  <c r="J93" i="2"/>
  <c r="I93" i="2"/>
  <c r="H93" i="2"/>
  <c r="AW188" i="8"/>
  <c r="AP188" i="8"/>
  <c r="N372" i="3"/>
  <c r="N371" i="3"/>
  <c r="M372" i="3"/>
  <c r="M371" i="3"/>
  <c r="L372" i="3"/>
  <c r="K372" i="3"/>
  <c r="J372" i="3"/>
  <c r="J371" i="3"/>
  <c r="L371" i="3"/>
  <c r="K371" i="3"/>
  <c r="AP189" i="8"/>
  <c r="O110" i="2"/>
  <c r="K110" i="2"/>
  <c r="I110" i="2"/>
  <c r="H110" i="2"/>
  <c r="O108" i="2"/>
  <c r="L108" i="2"/>
  <c r="I108" i="2"/>
  <c r="H108" i="2"/>
  <c r="O107" i="2"/>
  <c r="L107" i="2"/>
  <c r="I107" i="2"/>
  <c r="H107" i="2"/>
  <c r="O106" i="2"/>
  <c r="L106" i="2"/>
  <c r="I106" i="2"/>
  <c r="H106" i="2"/>
  <c r="O105" i="2"/>
  <c r="L105" i="2"/>
  <c r="I105" i="2"/>
  <c r="H105" i="2"/>
  <c r="O104" i="2"/>
  <c r="L104" i="2"/>
  <c r="I104" i="2"/>
  <c r="H104" i="2"/>
  <c r="O101" i="2"/>
  <c r="L101" i="2"/>
  <c r="I101" i="2"/>
  <c r="H101" i="2"/>
  <c r="AW189" i="8"/>
  <c r="AS17" i="9"/>
  <c r="N18" i="9"/>
  <c r="BC17" i="9"/>
  <c r="AW17" i="9"/>
  <c r="AV17" i="9"/>
  <c r="AU17" i="9"/>
  <c r="AR17" i="9"/>
  <c r="AG182" i="8"/>
  <c r="AA182" i="8"/>
  <c r="AH181" i="8"/>
  <c r="X180" i="8"/>
  <c r="R100" i="2"/>
  <c r="L100" i="2"/>
  <c r="K100" i="2"/>
  <c r="O100" i="2"/>
  <c r="J100" i="2"/>
  <c r="I100" i="2"/>
  <c r="H100" i="2"/>
  <c r="AG181" i="8"/>
  <c r="AT180" i="8"/>
  <c r="M370" i="3"/>
  <c r="L370" i="3"/>
  <c r="K370" i="3"/>
  <c r="J370" i="3"/>
  <c r="AV180" i="8"/>
  <c r="AU180" i="8"/>
  <c r="AO180" i="8"/>
  <c r="AG180" i="8"/>
  <c r="AE180" i="8"/>
  <c r="Z180" i="8"/>
  <c r="U180" i="8"/>
  <c r="N180" i="8"/>
  <c r="K180" i="8"/>
  <c r="J180" i="8"/>
  <c r="I180" i="8"/>
  <c r="AV179" i="8"/>
  <c r="AU179" i="8"/>
  <c r="AO183" i="8"/>
  <c r="AO181" i="8"/>
  <c r="AO178" i="8"/>
  <c r="P179" i="8"/>
  <c r="E95" i="6"/>
  <c r="AG179" i="8"/>
  <c r="AG176" i="8"/>
  <c r="AG175" i="8"/>
  <c r="AG174" i="8"/>
  <c r="AG173" i="8"/>
  <c r="AE176" i="8"/>
  <c r="AE175" i="8"/>
  <c r="AE174" i="8"/>
  <c r="K78" i="4"/>
  <c r="I78" i="4"/>
  <c r="H78" i="4"/>
  <c r="G78" i="4"/>
  <c r="AV176" i="8"/>
  <c r="AV175" i="8"/>
  <c r="AV174" i="8"/>
  <c r="O369" i="3"/>
  <c r="N369" i="3"/>
  <c r="M369" i="3"/>
  <c r="L369" i="3"/>
  <c r="K369" i="3"/>
  <c r="J369" i="3"/>
  <c r="O368" i="3"/>
  <c r="N368" i="3"/>
  <c r="M368" i="3"/>
  <c r="L368" i="3"/>
  <c r="K368" i="3"/>
  <c r="J368" i="3"/>
  <c r="O367" i="3"/>
  <c r="N367" i="3"/>
  <c r="M367" i="3"/>
  <c r="L367" i="3"/>
  <c r="K367" i="3"/>
  <c r="J367" i="3"/>
  <c r="AU176" i="8"/>
  <c r="AU175" i="8"/>
  <c r="AU174" i="8"/>
  <c r="AT176" i="8"/>
  <c r="AT175" i="8"/>
  <c r="AT174" i="8"/>
  <c r="AT173" i="8"/>
  <c r="J363" i="3"/>
  <c r="K363" i="3"/>
  <c r="L363" i="3"/>
  <c r="M363" i="3"/>
  <c r="N363" i="3"/>
  <c r="O363" i="3"/>
  <c r="J364" i="3"/>
  <c r="K364" i="3"/>
  <c r="L364" i="3"/>
  <c r="M364" i="3"/>
  <c r="N364" i="3"/>
  <c r="O364" i="3"/>
  <c r="J365" i="3"/>
  <c r="K365" i="3"/>
  <c r="L365" i="3"/>
  <c r="M365" i="3"/>
  <c r="N365" i="3"/>
  <c r="O365" i="3"/>
  <c r="J366" i="3"/>
  <c r="K366" i="3"/>
  <c r="L366" i="3"/>
  <c r="M366" i="3"/>
  <c r="N366" i="3"/>
  <c r="O366" i="3"/>
  <c r="AO176" i="8"/>
  <c r="AO175" i="8"/>
  <c r="AO174" i="8"/>
  <c r="Z176" i="8"/>
  <c r="Z175" i="8"/>
  <c r="Z174" i="8"/>
  <c r="U176" i="8"/>
  <c r="U175" i="8"/>
  <c r="U174" i="8"/>
  <c r="R98" i="2"/>
  <c r="AA98" i="2"/>
  <c r="Z98" i="2"/>
  <c r="Y98" i="2"/>
  <c r="X98" i="2"/>
  <c r="W98" i="2"/>
  <c r="V98" i="2"/>
  <c r="U98" i="2"/>
  <c r="T98" i="2"/>
  <c r="S98" i="2"/>
  <c r="O98" i="2"/>
  <c r="N98" i="2"/>
  <c r="M98" i="2"/>
  <c r="L98" i="2"/>
  <c r="K98" i="2"/>
  <c r="J98" i="2"/>
  <c r="I98" i="2"/>
  <c r="H98" i="2"/>
  <c r="R96" i="2"/>
  <c r="N96" i="2"/>
  <c r="AA96" i="2"/>
  <c r="Z96" i="2"/>
  <c r="Y96" i="2"/>
  <c r="X96" i="2"/>
  <c r="W96" i="2"/>
  <c r="V96" i="2"/>
  <c r="U96" i="2"/>
  <c r="T96" i="2"/>
  <c r="S96" i="2"/>
  <c r="O96" i="2"/>
  <c r="M96" i="2"/>
  <c r="L96" i="2"/>
  <c r="K96" i="2"/>
  <c r="J96" i="2"/>
  <c r="I96" i="2"/>
  <c r="H96" i="2"/>
  <c r="R94" i="2"/>
  <c r="N94" i="2"/>
  <c r="AA94" i="2"/>
  <c r="Z94" i="2"/>
  <c r="Y94" i="2"/>
  <c r="X94" i="2"/>
  <c r="W94" i="2"/>
  <c r="V94" i="2"/>
  <c r="U94" i="2"/>
  <c r="T94" i="2"/>
  <c r="S94" i="2"/>
  <c r="O94" i="2"/>
  <c r="M94" i="2"/>
  <c r="L94" i="2"/>
  <c r="K94" i="2"/>
  <c r="J94" i="2"/>
  <c r="I94" i="2"/>
  <c r="H94" i="2"/>
  <c r="R99" i="2"/>
  <c r="Z99" i="2"/>
  <c r="Y99" i="2"/>
  <c r="X99" i="2"/>
  <c r="W99" i="2"/>
  <c r="V99" i="2"/>
  <c r="U99" i="2"/>
  <c r="T99" i="2"/>
  <c r="S99" i="2"/>
  <c r="O99" i="2"/>
  <c r="N99" i="2"/>
  <c r="M99" i="2"/>
  <c r="L99" i="2"/>
  <c r="K99" i="2"/>
  <c r="J99" i="2"/>
  <c r="I99" i="2"/>
  <c r="H99" i="2"/>
  <c r="R97" i="2"/>
  <c r="N97" i="2"/>
  <c r="Z97" i="2"/>
  <c r="Y97" i="2"/>
  <c r="X97" i="2"/>
  <c r="W97" i="2"/>
  <c r="V97" i="2"/>
  <c r="U97" i="2"/>
  <c r="T97" i="2"/>
  <c r="S97" i="2"/>
  <c r="O97" i="2"/>
  <c r="M97" i="2"/>
  <c r="L97" i="2"/>
  <c r="K97" i="2"/>
  <c r="J97" i="2"/>
  <c r="I97" i="2"/>
  <c r="H97" i="2"/>
  <c r="R92" i="2"/>
  <c r="R95" i="2"/>
  <c r="X95" i="2"/>
  <c r="W95" i="2"/>
  <c r="Y95" i="2"/>
  <c r="Z95" i="2"/>
  <c r="L8" i="2"/>
  <c r="M362" i="3"/>
  <c r="L362" i="3"/>
  <c r="K362" i="3"/>
  <c r="J362" i="3"/>
  <c r="S95" i="2"/>
  <c r="V95" i="2"/>
  <c r="U95" i="2"/>
  <c r="T95" i="2"/>
  <c r="N95" i="2"/>
  <c r="AA92" i="2"/>
  <c r="S92" i="2"/>
  <c r="Z92" i="2"/>
  <c r="Y92" i="2"/>
  <c r="X92" i="2"/>
  <c r="W92" i="2"/>
  <c r="V92" i="2"/>
  <c r="U92" i="2"/>
  <c r="T92" i="2"/>
  <c r="AT9" i="8"/>
  <c r="N92" i="2"/>
  <c r="O92" i="2"/>
  <c r="O95" i="2"/>
  <c r="M92" i="2"/>
  <c r="M95" i="2"/>
  <c r="L92" i="2"/>
  <c r="L95" i="2"/>
  <c r="K92" i="2"/>
  <c r="K95" i="2"/>
  <c r="J92" i="2"/>
  <c r="I92" i="2"/>
  <c r="H92" i="2"/>
  <c r="J95" i="2"/>
  <c r="I95" i="2"/>
  <c r="H95" i="2"/>
  <c r="P173" i="8"/>
  <c r="P235" i="3"/>
  <c r="O235" i="3"/>
  <c r="N235" i="3"/>
  <c r="R177" i="8"/>
  <c r="Q177" i="8"/>
  <c r="Q176" i="8"/>
  <c r="P176" i="8"/>
  <c r="Q175" i="8"/>
  <c r="P175" i="8"/>
  <c r="Q174" i="8"/>
  <c r="P174" i="8"/>
  <c r="R173" i="8"/>
  <c r="Q173" i="8"/>
  <c r="E92" i="6"/>
  <c r="E93" i="6"/>
  <c r="J40" i="5"/>
  <c r="P40" i="5"/>
  <c r="O40" i="5"/>
  <c r="N3" i="10"/>
  <c r="AU177" i="8"/>
  <c r="M237" i="3"/>
  <c r="L237" i="3"/>
  <c r="K237" i="3"/>
  <c r="J237" i="3"/>
  <c r="AA177" i="8"/>
  <c r="P177" i="8"/>
  <c r="Q6" i="9"/>
  <c r="E91" i="6"/>
  <c r="AH178" i="8"/>
  <c r="AG178" i="8"/>
  <c r="O176" i="8"/>
  <c r="E90" i="6"/>
  <c r="O175" i="8"/>
  <c r="E89" i="6"/>
  <c r="O174" i="8"/>
  <c r="E88" i="6"/>
  <c r="O183" i="8"/>
  <c r="O182" i="8"/>
  <c r="O181" i="8"/>
  <c r="O179" i="8"/>
  <c r="O178" i="8"/>
  <c r="O177" i="8"/>
  <c r="O173" i="8"/>
  <c r="N176" i="8"/>
  <c r="N175" i="8"/>
  <c r="N174" i="8"/>
  <c r="E87" i="6"/>
  <c r="K176" i="8"/>
  <c r="J176" i="8"/>
  <c r="I176" i="8"/>
  <c r="K175" i="8"/>
  <c r="J175" i="8"/>
  <c r="I175" i="8"/>
  <c r="K174" i="8"/>
  <c r="J174" i="8"/>
  <c r="I174" i="8"/>
  <c r="BB16" i="9"/>
  <c r="BG16" i="9"/>
  <c r="BF16" i="9"/>
  <c r="BE16" i="9"/>
  <c r="BD16" i="9"/>
  <c r="BC16" i="9"/>
  <c r="AT171" i="8"/>
  <c r="M361" i="3"/>
  <c r="L361" i="3"/>
  <c r="K361" i="3"/>
  <c r="J361" i="3"/>
  <c r="AT170" i="8"/>
  <c r="M360" i="3"/>
  <c r="L360" i="3"/>
  <c r="K360" i="3"/>
  <c r="J360" i="3"/>
  <c r="AT169" i="8"/>
  <c r="M359" i="3"/>
  <c r="L359" i="3"/>
  <c r="K359" i="3"/>
  <c r="J359" i="3"/>
  <c r="AT168" i="8"/>
  <c r="M358" i="3"/>
  <c r="L358" i="3"/>
  <c r="K358" i="3"/>
  <c r="J358" i="3"/>
  <c r="AT167" i="8"/>
  <c r="AT166" i="8"/>
  <c r="M357" i="3"/>
  <c r="L357" i="3"/>
  <c r="K357" i="3"/>
  <c r="J357" i="3"/>
  <c r="M356" i="3"/>
  <c r="L356" i="3"/>
  <c r="K356" i="3"/>
  <c r="J356" i="3"/>
  <c r="N320" i="3"/>
  <c r="N319" i="3"/>
  <c r="N321" i="3"/>
  <c r="N322" i="3"/>
  <c r="N330" i="3"/>
  <c r="N332" i="3"/>
  <c r="N331" i="3"/>
  <c r="N325" i="3"/>
  <c r="N326" i="3"/>
  <c r="N329" i="3"/>
  <c r="N328" i="3"/>
  <c r="N327" i="3"/>
  <c r="N324" i="3"/>
  <c r="N323" i="3"/>
  <c r="Y91" i="2"/>
  <c r="W91" i="2"/>
  <c r="V91" i="2"/>
  <c r="X91" i="2"/>
  <c r="U91" i="2"/>
  <c r="T91" i="2"/>
  <c r="S91" i="2"/>
  <c r="R91" i="2"/>
  <c r="K91" i="2"/>
  <c r="J91" i="2"/>
  <c r="I91" i="2"/>
  <c r="H91" i="2"/>
  <c r="O91" i="2"/>
  <c r="AH168" i="8"/>
  <c r="J64" i="5"/>
  <c r="K64" i="5"/>
  <c r="I64" i="5"/>
  <c r="H64" i="5"/>
  <c r="G64" i="5"/>
  <c r="AE166" i="8"/>
  <c r="K77" i="4"/>
  <c r="I77" i="4"/>
  <c r="H77" i="4"/>
  <c r="G77" i="4"/>
  <c r="AH167" i="8"/>
  <c r="AG171" i="8"/>
  <c r="AG170" i="8"/>
  <c r="AG169" i="8"/>
  <c r="AG168" i="8"/>
  <c r="AG167" i="8"/>
  <c r="AG166" i="8"/>
  <c r="AO171" i="8"/>
  <c r="AO170" i="8"/>
  <c r="AO169" i="8"/>
  <c r="AO168" i="8"/>
  <c r="AO167" i="8"/>
  <c r="AO166" i="8"/>
  <c r="AE171" i="8"/>
  <c r="AE169" i="8"/>
  <c r="AE170" i="8"/>
  <c r="AE168" i="8"/>
  <c r="AE167" i="8"/>
  <c r="AE165" i="8"/>
  <c r="AE163" i="8"/>
  <c r="AE161" i="8"/>
  <c r="AE159" i="8"/>
  <c r="O171" i="8"/>
  <c r="E86" i="6"/>
  <c r="AA170" i="8"/>
  <c r="AA169" i="8"/>
  <c r="Z171" i="8"/>
  <c r="Z170" i="8"/>
  <c r="Z169" i="8"/>
  <c r="Z168" i="8"/>
  <c r="Z167" i="8"/>
  <c r="U171" i="8"/>
  <c r="U170" i="8"/>
  <c r="U169" i="8"/>
  <c r="U168" i="8"/>
  <c r="U167" i="8"/>
  <c r="U166" i="8"/>
  <c r="N171" i="8"/>
  <c r="M171" i="8"/>
  <c r="L171" i="8"/>
  <c r="K171" i="8"/>
  <c r="N170" i="8"/>
  <c r="M170" i="8"/>
  <c r="L170" i="8"/>
  <c r="K170" i="8"/>
  <c r="N169" i="8"/>
  <c r="M169" i="8"/>
  <c r="L169" i="8"/>
  <c r="K169" i="8"/>
  <c r="N168" i="8"/>
  <c r="M168" i="8"/>
  <c r="L168" i="8"/>
  <c r="K168" i="8"/>
  <c r="N167" i="8"/>
  <c r="M167" i="8"/>
  <c r="L167" i="8"/>
  <c r="K167" i="8"/>
  <c r="N166" i="8"/>
  <c r="M166" i="8"/>
  <c r="L166" i="8"/>
  <c r="K166" i="8"/>
  <c r="AH165" i="8"/>
  <c r="AH164" i="8"/>
  <c r="AH163" i="8"/>
  <c r="AH162" i="8"/>
  <c r="AH160" i="8"/>
  <c r="AV164" i="8"/>
  <c r="AU164" i="8"/>
  <c r="AT164" i="8"/>
  <c r="AV160" i="8"/>
  <c r="AU160" i="8"/>
  <c r="AT160" i="8"/>
  <c r="AE164" i="8"/>
  <c r="AE160" i="8"/>
  <c r="AO160" i="8"/>
  <c r="AO164" i="8"/>
  <c r="AG164" i="8"/>
  <c r="AG160" i="8"/>
  <c r="U160" i="8"/>
  <c r="V160" i="8"/>
  <c r="V164" i="8"/>
  <c r="U164" i="8"/>
  <c r="N160" i="8"/>
  <c r="M160" i="8"/>
  <c r="K160" i="8"/>
  <c r="N164" i="8"/>
  <c r="M164" i="8"/>
  <c r="L164" i="8"/>
  <c r="K164" i="8"/>
  <c r="P165" i="8"/>
  <c r="P163" i="8"/>
  <c r="P162" i="8"/>
  <c r="P161" i="8"/>
  <c r="P159" i="8"/>
  <c r="P158" i="8"/>
  <c r="W69" i="2"/>
  <c r="V69" i="2"/>
  <c r="W68" i="2"/>
  <c r="V68" i="2"/>
  <c r="N16" i="9"/>
  <c r="E85" i="6"/>
  <c r="AZ15" i="9"/>
  <c r="AA155" i="8"/>
  <c r="R155" i="8"/>
  <c r="O355" i="3"/>
  <c r="AT155" i="8"/>
  <c r="N355" i="3"/>
  <c r="M355" i="3"/>
  <c r="K355" i="3"/>
  <c r="J355" i="3"/>
  <c r="AF155" i="8"/>
  <c r="AE155" i="8"/>
  <c r="Q155" i="8"/>
  <c r="V151" i="8"/>
  <c r="AE151" i="8"/>
  <c r="K76" i="4"/>
  <c r="H76" i="4"/>
  <c r="G76" i="4"/>
  <c r="AH151" i="8"/>
  <c r="K63" i="5"/>
  <c r="J63" i="5"/>
  <c r="H63" i="5"/>
  <c r="G63" i="5"/>
  <c r="AO151" i="8"/>
  <c r="Q151" i="8"/>
  <c r="AO150" i="8"/>
  <c r="AK150" i="8"/>
  <c r="N12" i="10"/>
  <c r="M12" i="10"/>
  <c r="K12" i="10"/>
  <c r="J12" i="10"/>
  <c r="H12" i="10"/>
  <c r="G12" i="10"/>
  <c r="Q62" i="5"/>
  <c r="P62" i="5"/>
  <c r="O62" i="5"/>
  <c r="J62" i="5"/>
  <c r="H62" i="5"/>
  <c r="G62" i="5"/>
  <c r="K62" i="5"/>
  <c r="AO153" i="8"/>
  <c r="AH153" i="8"/>
  <c r="K61" i="5"/>
  <c r="J61" i="5"/>
  <c r="H61" i="5"/>
  <c r="G61" i="5"/>
  <c r="N233" i="3"/>
  <c r="N232" i="3"/>
  <c r="N231" i="3"/>
  <c r="N230" i="3"/>
  <c r="N229" i="3"/>
  <c r="N228" i="3"/>
  <c r="N220" i="3"/>
  <c r="N221" i="3"/>
  <c r="N222" i="3"/>
  <c r="N223" i="3"/>
  <c r="N224" i="3"/>
  <c r="L25" i="2"/>
  <c r="L26" i="2"/>
  <c r="N226" i="3"/>
  <c r="N225" i="3"/>
  <c r="L24" i="2"/>
  <c r="L23" i="2"/>
  <c r="N227" i="3"/>
  <c r="AU153" i="8"/>
  <c r="AH149" i="8"/>
  <c r="H60" i="5"/>
  <c r="G60" i="5"/>
  <c r="J60" i="5"/>
  <c r="K60" i="5"/>
  <c r="R153" i="8"/>
  <c r="E83" i="6"/>
  <c r="Q153" i="8"/>
  <c r="AA149" i="8"/>
  <c r="Q149" i="8"/>
  <c r="AO149" i="8"/>
  <c r="M219" i="3"/>
  <c r="AA148" i="8"/>
  <c r="AQ148" i="8"/>
  <c r="O148" i="8"/>
  <c r="P15" i="9"/>
  <c r="E81" i="6"/>
  <c r="P147" i="8"/>
  <c r="N218" i="3"/>
  <c r="O217" i="3"/>
  <c r="P146" i="8"/>
  <c r="O216" i="3"/>
  <c r="P145" i="8"/>
  <c r="AG144" i="8"/>
  <c r="R144" i="8"/>
  <c r="O215" i="3"/>
  <c r="Q214" i="3"/>
  <c r="R143" i="8"/>
  <c r="AG143" i="8"/>
  <c r="AG142" i="8"/>
  <c r="P142" i="8"/>
  <c r="N14" i="9"/>
  <c r="E80" i="6"/>
  <c r="AV138" i="8"/>
  <c r="AU138" i="8"/>
  <c r="AV136" i="8"/>
  <c r="AU136" i="8"/>
  <c r="AW135" i="8"/>
  <c r="AV135" i="8"/>
  <c r="M354" i="3"/>
  <c r="M353" i="3"/>
  <c r="J354" i="3"/>
  <c r="J353" i="3"/>
  <c r="AE138" i="8"/>
  <c r="AE137" i="8"/>
  <c r="AE136" i="8"/>
  <c r="AE135" i="8"/>
  <c r="K75" i="4"/>
  <c r="G75" i="4"/>
  <c r="AE134" i="8"/>
  <c r="K74" i="4"/>
  <c r="G74" i="4"/>
  <c r="AW133" i="8"/>
  <c r="AV133" i="8"/>
  <c r="M352" i="3"/>
  <c r="M351" i="3"/>
  <c r="J352" i="3"/>
  <c r="J351" i="3"/>
  <c r="AE133" i="8"/>
  <c r="AE132" i="8"/>
  <c r="K73" i="4"/>
  <c r="G73" i="4"/>
  <c r="K72" i="4"/>
  <c r="G72" i="4"/>
  <c r="AO131" i="8"/>
  <c r="AO130" i="8"/>
  <c r="N212" i="3"/>
  <c r="N210" i="3"/>
  <c r="O209" i="3"/>
  <c r="O208" i="3"/>
  <c r="O207" i="3"/>
  <c r="O206" i="3"/>
  <c r="O205" i="3"/>
  <c r="O204" i="3"/>
  <c r="N203" i="3"/>
  <c r="O202" i="3"/>
  <c r="AO129" i="8"/>
  <c r="AF128" i="8"/>
  <c r="AE128" i="8"/>
  <c r="K71" i="4"/>
  <c r="G71" i="4"/>
  <c r="K70" i="4"/>
  <c r="G70" i="4"/>
  <c r="W45" i="2"/>
  <c r="V45" i="2"/>
  <c r="V42" i="2"/>
  <c r="U42" i="2"/>
  <c r="V44" i="2"/>
  <c r="U44" i="2"/>
  <c r="AO128" i="8"/>
  <c r="P132" i="8"/>
  <c r="P133" i="8"/>
  <c r="P134" i="8"/>
  <c r="P135" i="8"/>
  <c r="P136" i="8"/>
  <c r="P137" i="8"/>
  <c r="P138" i="8"/>
  <c r="P131" i="8"/>
  <c r="P130" i="8"/>
  <c r="P129" i="8"/>
  <c r="P128" i="8"/>
  <c r="N13" i="9"/>
  <c r="E79" i="6"/>
  <c r="AV127" i="8"/>
  <c r="O127" i="8"/>
  <c r="O123" i="8"/>
  <c r="P124" i="8"/>
  <c r="O125" i="8"/>
  <c r="P126" i="8"/>
  <c r="AA128" i="8"/>
  <c r="AA127" i="8"/>
  <c r="Z127" i="8"/>
  <c r="Z124" i="8"/>
  <c r="AT126" i="8"/>
  <c r="O126" i="8"/>
  <c r="N201" i="3"/>
  <c r="AU124" i="8"/>
  <c r="O90" i="2"/>
  <c r="L90" i="2"/>
  <c r="K90" i="2"/>
  <c r="J90" i="2"/>
  <c r="I90" i="2"/>
  <c r="H90" i="2"/>
  <c r="O200" i="3"/>
  <c r="O124" i="8"/>
  <c r="E78" i="6"/>
  <c r="N200" i="3"/>
  <c r="N199" i="3"/>
  <c r="N12" i="9"/>
  <c r="N127" i="8"/>
  <c r="N126" i="8"/>
  <c r="N125" i="8"/>
  <c r="N124" i="8"/>
  <c r="N123" i="8"/>
  <c r="E77" i="6"/>
  <c r="AO127" i="8"/>
  <c r="AO126" i="8"/>
  <c r="AO125" i="8"/>
  <c r="AO124" i="8"/>
  <c r="AO123" i="8"/>
  <c r="AE123" i="8"/>
  <c r="AE127" i="8"/>
  <c r="AE126" i="8"/>
  <c r="AE125" i="8"/>
  <c r="AE124" i="8"/>
  <c r="AV12" i="9"/>
  <c r="AU12" i="9"/>
  <c r="AT12" i="9"/>
  <c r="AR12" i="9"/>
  <c r="AT43" i="8"/>
  <c r="AO43" i="8"/>
  <c r="AH43" i="8"/>
  <c r="AG43" i="8"/>
  <c r="AE43" i="8"/>
  <c r="U43" i="8"/>
  <c r="N43" i="8"/>
  <c r="K43" i="8"/>
  <c r="J43" i="8"/>
  <c r="I43" i="8"/>
  <c r="AH38" i="8"/>
  <c r="AG38" i="8"/>
  <c r="AT38" i="8"/>
  <c r="AO38" i="8"/>
  <c r="AE38" i="8"/>
  <c r="U38" i="8"/>
  <c r="N38" i="8"/>
  <c r="K38" i="8"/>
  <c r="J38" i="8"/>
  <c r="I38" i="8"/>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E42" i="8"/>
  <c r="AE41" i="8"/>
  <c r="AE40" i="8"/>
  <c r="AE39" i="8"/>
  <c r="AE37" i="8"/>
  <c r="BD62" i="8"/>
  <c r="AV62" i="8"/>
  <c r="AU62" i="8"/>
  <c r="BC62" i="8"/>
  <c r="BA62" i="8"/>
  <c r="AZ62" i="8"/>
  <c r="AY62" i="8"/>
  <c r="AX62" i="8"/>
  <c r="AW62" i="8"/>
  <c r="BD61" i="8"/>
  <c r="AV61" i="8"/>
  <c r="AU61" i="8"/>
  <c r="BC61" i="8"/>
  <c r="BB61" i="8"/>
  <c r="BA61" i="8"/>
  <c r="AZ61" i="8"/>
  <c r="AY61" i="8"/>
  <c r="AX61" i="8"/>
  <c r="AW61" i="8"/>
  <c r="BD60" i="8"/>
  <c r="AV60" i="8"/>
  <c r="AU60" i="8"/>
  <c r="BC60" i="8"/>
  <c r="BB60" i="8"/>
  <c r="BA60" i="8"/>
  <c r="AZ60" i="8"/>
  <c r="AY60" i="8"/>
  <c r="AX60" i="8"/>
  <c r="AW60" i="8"/>
  <c r="AO60" i="8"/>
  <c r="BD59" i="8"/>
  <c r="AV59" i="8"/>
  <c r="AU59" i="8"/>
  <c r="BC59" i="8"/>
  <c r="BB59" i="8"/>
  <c r="BA59" i="8"/>
  <c r="AZ59" i="8"/>
  <c r="AY59" i="8"/>
  <c r="AX59" i="8"/>
  <c r="AW59" i="8"/>
  <c r="AO59" i="8"/>
  <c r="BD58" i="8"/>
  <c r="AV58" i="8"/>
  <c r="AU58" i="8"/>
  <c r="BC58" i="8"/>
  <c r="BB58" i="8"/>
  <c r="BA58" i="8"/>
  <c r="AZ58" i="8"/>
  <c r="AY58" i="8"/>
  <c r="AX58" i="8"/>
  <c r="AW58" i="8"/>
  <c r="AO58" i="8"/>
  <c r="BD57" i="8"/>
  <c r="AV57" i="8"/>
  <c r="AU57" i="8"/>
  <c r="BC57" i="8"/>
  <c r="BB57" i="8"/>
  <c r="BA57" i="8"/>
  <c r="AZ57" i="8"/>
  <c r="M150" i="3"/>
  <c r="L150" i="3"/>
  <c r="K150" i="3"/>
  <c r="J150" i="3"/>
  <c r="L148" i="3"/>
  <c r="K148" i="3"/>
  <c r="J148" i="3"/>
  <c r="M148" i="3"/>
  <c r="N146" i="3"/>
  <c r="M146" i="3"/>
  <c r="L146" i="3"/>
  <c r="K146" i="3"/>
  <c r="J146" i="3"/>
  <c r="N144" i="3"/>
  <c r="M144" i="3"/>
  <c r="L144" i="3"/>
  <c r="K144" i="3"/>
  <c r="J144" i="3"/>
  <c r="N142" i="3"/>
  <c r="M142" i="3"/>
  <c r="L142" i="3"/>
  <c r="K142" i="3"/>
  <c r="J142" i="3"/>
  <c r="N140" i="3"/>
  <c r="M140" i="3"/>
  <c r="L140" i="3"/>
  <c r="K140" i="3"/>
  <c r="J140" i="3"/>
  <c r="AY57" i="8"/>
  <c r="AX57" i="8"/>
  <c r="AW57" i="8"/>
  <c r="AO57" i="8"/>
  <c r="AE36" i="8"/>
  <c r="K12" i="4"/>
  <c r="BD55" i="8"/>
  <c r="AV55" i="8"/>
  <c r="AU55" i="8"/>
  <c r="BC55" i="8"/>
  <c r="BD54" i="8"/>
  <c r="AV54" i="8"/>
  <c r="AU54" i="8"/>
  <c r="BC54" i="8"/>
  <c r="BB55" i="8"/>
  <c r="BB54" i="8"/>
  <c r="M137" i="3"/>
  <c r="M135" i="3"/>
  <c r="L137" i="3"/>
  <c r="K137" i="3"/>
  <c r="J137" i="3"/>
  <c r="L135" i="3"/>
  <c r="K135" i="3"/>
  <c r="J135" i="3"/>
  <c r="BA55" i="8"/>
  <c r="AZ55" i="8"/>
  <c r="BA54" i="8"/>
  <c r="AZ54" i="8"/>
  <c r="AY55" i="8"/>
  <c r="AX55" i="8"/>
  <c r="AW55" i="8"/>
  <c r="AY54" i="8"/>
  <c r="AX54" i="8"/>
  <c r="AW54" i="8"/>
  <c r="AO53" i="8"/>
  <c r="BA53" i="8"/>
  <c r="AV53" i="8"/>
  <c r="AU53" i="8"/>
  <c r="AZ53" i="8"/>
  <c r="AY53" i="8"/>
  <c r="AX53" i="8"/>
  <c r="AW53" i="8"/>
  <c r="BA52" i="8"/>
  <c r="AV52" i="8"/>
  <c r="AU52" i="8"/>
  <c r="AZ52" i="8"/>
  <c r="AY52" i="8"/>
  <c r="AX52" i="8"/>
  <c r="AW52" i="8"/>
  <c r="AO52" i="8"/>
  <c r="BA51" i="8"/>
  <c r="AV51" i="8"/>
  <c r="AU51" i="8"/>
  <c r="AZ51" i="8"/>
  <c r="AY51" i="8"/>
  <c r="AX51" i="8"/>
  <c r="AW51" i="8"/>
  <c r="BC50" i="8"/>
  <c r="AV50" i="8"/>
  <c r="AU50" i="8"/>
  <c r="BB50" i="8"/>
  <c r="AY50" i="8"/>
  <c r="AX50" i="8"/>
  <c r="AW50" i="8"/>
  <c r="BA50" i="8"/>
  <c r="AZ50" i="8"/>
  <c r="AZ49" i="8"/>
  <c r="N129" i="3"/>
  <c r="M129" i="3"/>
  <c r="L129" i="3"/>
  <c r="K129" i="3"/>
  <c r="J129" i="3"/>
  <c r="BD49" i="8"/>
  <c r="AV49" i="8"/>
  <c r="AU49" i="8"/>
  <c r="BC49" i="8"/>
  <c r="BB49" i="8"/>
  <c r="BA49" i="8"/>
  <c r="AY49" i="8"/>
  <c r="AX49" i="8"/>
  <c r="AW49" i="8"/>
  <c r="AT49" i="8"/>
  <c r="AO49" i="8"/>
  <c r="AO48" i="8"/>
  <c r="BA48" i="8"/>
  <c r="AU48" i="8"/>
  <c r="AT48" i="8"/>
  <c r="BC48" i="8"/>
  <c r="AW48" i="8"/>
  <c r="AV48" i="8"/>
  <c r="BB48" i="8"/>
  <c r="AZ48" i="8"/>
  <c r="AY48" i="8"/>
  <c r="AX48" i="8"/>
  <c r="BA35" i="8"/>
  <c r="AZ35" i="8"/>
  <c r="AT35" i="8"/>
  <c r="AY35" i="8"/>
  <c r="AX35" i="8"/>
  <c r="AW35" i="8"/>
  <c r="AV35" i="8"/>
  <c r="AU35" i="8"/>
  <c r="T89" i="2"/>
  <c r="S89" i="2"/>
  <c r="R89" i="2"/>
  <c r="O89" i="2"/>
  <c r="K89" i="2"/>
  <c r="J89" i="2"/>
  <c r="I89" i="2"/>
  <c r="H89" i="2"/>
  <c r="BA34" i="8"/>
  <c r="AX34" i="8"/>
  <c r="AW34" i="8"/>
  <c r="AV34" i="8"/>
  <c r="AU34" i="8"/>
  <c r="AT34" i="8"/>
  <c r="M118" i="3"/>
  <c r="L118" i="3"/>
  <c r="K118" i="3"/>
  <c r="J118" i="3"/>
  <c r="M120" i="3"/>
  <c r="L120" i="3"/>
  <c r="K120" i="3"/>
  <c r="J120" i="3"/>
  <c r="AO34" i="8"/>
  <c r="Z34" i="8"/>
  <c r="P34" i="8"/>
  <c r="AU56" i="8"/>
  <c r="AY56" i="8"/>
  <c r="AX56" i="8"/>
  <c r="AW56" i="8"/>
  <c r="AV56" i="8"/>
  <c r="AZ56" i="8"/>
  <c r="AO56" i="8"/>
  <c r="O88" i="2"/>
  <c r="K88" i="2"/>
  <c r="J88" i="2"/>
  <c r="I88" i="2"/>
  <c r="H88" i="2"/>
  <c r="BA47" i="8"/>
  <c r="AZ47" i="8"/>
  <c r="AU47" i="8"/>
  <c r="AT47" i="8"/>
  <c r="AY47" i="8"/>
  <c r="AX47" i="8"/>
  <c r="AW47" i="8"/>
  <c r="AO47" i="8"/>
  <c r="AU44" i="8"/>
  <c r="BA46" i="8"/>
  <c r="AZ46" i="8"/>
  <c r="AY46" i="8"/>
  <c r="AX46" i="8"/>
  <c r="AW46" i="8"/>
  <c r="AV46" i="8"/>
  <c r="AZ45" i="8"/>
  <c r="AX45" i="8"/>
  <c r="AW45" i="8"/>
  <c r="AV45" i="8"/>
  <c r="AY44" i="8"/>
  <c r="AT44" i="8"/>
  <c r="AX44" i="8"/>
  <c r="AW44" i="8"/>
  <c r="AV44" i="8"/>
  <c r="AZ33" i="8"/>
  <c r="AU33" i="8"/>
  <c r="AT33" i="8"/>
  <c r="AY33" i="8"/>
  <c r="AX33" i="8"/>
  <c r="AW33" i="8"/>
  <c r="AO33" i="8"/>
  <c r="AY32" i="8"/>
  <c r="AX32" i="8"/>
  <c r="AW32" i="8"/>
  <c r="AV32" i="8"/>
  <c r="AG31" i="8"/>
  <c r="AT31" i="8"/>
  <c r="AX30" i="8"/>
  <c r="AW30" i="8"/>
  <c r="AV30" i="8"/>
  <c r="AU30" i="8"/>
  <c r="AX29" i="8"/>
  <c r="AW29" i="8"/>
  <c r="AV29" i="8"/>
  <c r="AU29" i="8"/>
  <c r="AY31" i="8"/>
  <c r="AX31" i="8"/>
  <c r="T87" i="2"/>
  <c r="S87" i="2"/>
  <c r="R87" i="2"/>
  <c r="O87" i="2"/>
  <c r="K87" i="2"/>
  <c r="J87" i="2"/>
  <c r="I87" i="2"/>
  <c r="H87" i="2"/>
  <c r="M116" i="3"/>
  <c r="M115" i="3"/>
  <c r="L116" i="3"/>
  <c r="K116" i="3"/>
  <c r="J116" i="3"/>
  <c r="L115" i="3"/>
  <c r="K115" i="3"/>
  <c r="J115" i="3"/>
  <c r="AZ31" i="8"/>
  <c r="AW31" i="8"/>
  <c r="AV31" i="8"/>
  <c r="AU31" i="8"/>
  <c r="AO31" i="8"/>
  <c r="AE31" i="8"/>
  <c r="U31" i="8"/>
  <c r="N31" i="8"/>
  <c r="K31" i="8"/>
  <c r="J31" i="8"/>
  <c r="I31" i="8"/>
  <c r="N145" i="3"/>
  <c r="N143" i="3"/>
  <c r="N141" i="3"/>
  <c r="N139" i="3"/>
  <c r="N151" i="3"/>
  <c r="N138" i="3"/>
  <c r="N133" i="3"/>
  <c r="N132" i="3"/>
  <c r="N131" i="3"/>
  <c r="N128" i="3"/>
  <c r="N126" i="3"/>
  <c r="M127" i="3"/>
  <c r="L127" i="3"/>
  <c r="K127" i="3"/>
  <c r="J127" i="3"/>
  <c r="M119" i="3"/>
  <c r="L119" i="3"/>
  <c r="K119" i="3"/>
  <c r="J119" i="3"/>
  <c r="M117" i="3"/>
  <c r="M114" i="3"/>
  <c r="M113" i="3"/>
  <c r="L117" i="3"/>
  <c r="K117" i="3"/>
  <c r="J117" i="3"/>
  <c r="L114" i="3"/>
  <c r="K114" i="3"/>
  <c r="J114" i="3"/>
  <c r="L113" i="3"/>
  <c r="K113" i="3"/>
  <c r="J113" i="3"/>
  <c r="AY45" i="8"/>
  <c r="M125" i="3"/>
  <c r="L125" i="3"/>
  <c r="K125" i="3"/>
  <c r="J125" i="3"/>
  <c r="AU45" i="8"/>
  <c r="AT45" i="8"/>
  <c r="N112" i="3"/>
  <c r="N97" i="3"/>
  <c r="N93" i="3"/>
  <c r="N124" i="3"/>
  <c r="M123" i="3"/>
  <c r="M122" i="3"/>
  <c r="L123" i="3"/>
  <c r="K123" i="3"/>
  <c r="J123" i="3"/>
  <c r="L122" i="3"/>
  <c r="K122" i="3"/>
  <c r="J122" i="3"/>
  <c r="N123" i="3"/>
  <c r="N122" i="3"/>
  <c r="N92" i="3"/>
  <c r="AT29" i="8"/>
  <c r="S86" i="2"/>
  <c r="T86" i="2"/>
  <c r="R86" i="2"/>
  <c r="O86" i="2"/>
  <c r="K86" i="2"/>
  <c r="J86" i="2"/>
  <c r="I86" i="2"/>
  <c r="H86" i="2"/>
  <c r="AO45" i="8"/>
  <c r="AG45" i="8"/>
  <c r="AG30" i="8"/>
  <c r="AG29" i="8"/>
  <c r="O85" i="2"/>
  <c r="O84" i="2"/>
  <c r="K85" i="2"/>
  <c r="J85" i="2"/>
  <c r="I85" i="2"/>
  <c r="H85" i="2"/>
  <c r="AO29" i="8"/>
  <c r="K84" i="2"/>
  <c r="J84" i="2"/>
  <c r="I84" i="2"/>
  <c r="H84" i="2"/>
  <c r="O83" i="2"/>
  <c r="K83" i="2"/>
  <c r="J83" i="2"/>
  <c r="I83" i="2"/>
  <c r="H83" i="2"/>
  <c r="I7" i="9"/>
  <c r="J7" i="9"/>
  <c r="H7" i="9"/>
  <c r="O66" i="8"/>
  <c r="O62" i="8"/>
  <c r="O61" i="8"/>
  <c r="O60" i="8"/>
  <c r="O59" i="8"/>
  <c r="O58" i="8"/>
  <c r="O57" i="8"/>
  <c r="O56" i="8"/>
  <c r="O55" i="8"/>
  <c r="O54" i="8"/>
  <c r="O53" i="8"/>
  <c r="O52" i="8"/>
  <c r="O51" i="8"/>
  <c r="O50" i="8"/>
  <c r="O49" i="8"/>
  <c r="O48" i="8"/>
  <c r="O47" i="8"/>
  <c r="O46" i="8"/>
  <c r="O45" i="8"/>
  <c r="O44" i="8"/>
  <c r="O42" i="8"/>
  <c r="O41" i="8"/>
  <c r="O40" i="8"/>
  <c r="O39" i="8"/>
  <c r="O37" i="8"/>
  <c r="O36" i="8"/>
  <c r="O35" i="8"/>
  <c r="O34" i="8"/>
  <c r="O33" i="8"/>
  <c r="O32" i="8"/>
  <c r="O30" i="8"/>
  <c r="O29" i="8"/>
  <c r="M7" i="9"/>
  <c r="E76" i="6"/>
  <c r="BH11" i="9"/>
  <c r="BG11" i="9"/>
  <c r="BF11" i="9"/>
  <c r="BE11" i="9"/>
  <c r="BD11" i="9"/>
  <c r="BC11" i="9"/>
  <c r="BB11" i="9"/>
  <c r="BA11" i="9"/>
  <c r="AZ11" i="9"/>
  <c r="AY11" i="9"/>
  <c r="N234" i="8"/>
  <c r="AL234" i="8"/>
  <c r="P220" i="8"/>
  <c r="AV233" i="8"/>
  <c r="AV232" i="8"/>
  <c r="AT233" i="8"/>
  <c r="AT232" i="8"/>
  <c r="AT231" i="8"/>
  <c r="AV231" i="8"/>
  <c r="AV230" i="8"/>
  <c r="AT230" i="8"/>
  <c r="AX233" i="8"/>
  <c r="AW233" i="8"/>
  <c r="AU233" i="8"/>
  <c r="AX232" i="8"/>
  <c r="AW232" i="8"/>
  <c r="AU232" i="8"/>
  <c r="AX231" i="8"/>
  <c r="AW231" i="8"/>
  <c r="AU231" i="8"/>
  <c r="AX230" i="8"/>
  <c r="AW230" i="8"/>
  <c r="AU230" i="8"/>
  <c r="O278" i="3"/>
  <c r="O277" i="3"/>
  <c r="O276" i="3"/>
  <c r="O275" i="3"/>
  <c r="O274" i="3"/>
  <c r="O273" i="3"/>
  <c r="O272" i="3"/>
  <c r="P271" i="3"/>
  <c r="P270" i="3"/>
  <c r="P269" i="3"/>
  <c r="N275" i="3"/>
  <c r="M275" i="3"/>
  <c r="N274" i="3"/>
  <c r="M274" i="3"/>
  <c r="N273" i="3"/>
  <c r="M273" i="3"/>
  <c r="N272" i="3"/>
  <c r="M272" i="3"/>
  <c r="K275" i="3"/>
  <c r="J275" i="3"/>
  <c r="K274" i="3"/>
  <c r="J274" i="3"/>
  <c r="K273" i="3"/>
  <c r="J273" i="3"/>
  <c r="K272" i="3"/>
  <c r="J272" i="3"/>
  <c r="O255" i="3"/>
  <c r="O256" i="3"/>
  <c r="O257" i="3"/>
  <c r="O258" i="3"/>
  <c r="O259" i="3"/>
  <c r="O260" i="3"/>
  <c r="O261" i="3"/>
  <c r="N261" i="3"/>
  <c r="M261" i="3"/>
  <c r="N260" i="3"/>
  <c r="M260" i="3"/>
  <c r="N259" i="3"/>
  <c r="M259" i="3"/>
  <c r="N258" i="3"/>
  <c r="M258" i="3"/>
  <c r="K261" i="3"/>
  <c r="J261" i="3"/>
  <c r="K260" i="3"/>
  <c r="J260" i="3"/>
  <c r="K259" i="3"/>
  <c r="J259" i="3"/>
  <c r="K258" i="3"/>
  <c r="J258" i="3"/>
  <c r="AG233" i="8"/>
  <c r="AE233" i="8"/>
  <c r="AG232" i="8"/>
  <c r="AE232" i="8"/>
  <c r="AG231" i="8"/>
  <c r="AE231" i="8"/>
  <c r="AG230" i="8"/>
  <c r="AE230" i="8"/>
  <c r="V233" i="8"/>
  <c r="V232" i="8"/>
  <c r="V231" i="8"/>
  <c r="V230" i="8"/>
  <c r="U233" i="8"/>
  <c r="U232" i="8"/>
  <c r="U231" i="8"/>
  <c r="U230" i="8"/>
  <c r="P233" i="8"/>
  <c r="O233" i="8"/>
  <c r="N233" i="8"/>
  <c r="P232" i="8"/>
  <c r="O232" i="8"/>
  <c r="N232" i="8"/>
  <c r="P231" i="8"/>
  <c r="O231" i="8"/>
  <c r="N231" i="8"/>
  <c r="P230" i="8"/>
  <c r="O230" i="8"/>
  <c r="N230" i="8"/>
  <c r="J233" i="8"/>
  <c r="I233" i="8"/>
  <c r="J232" i="8"/>
  <c r="I232" i="8"/>
  <c r="J231" i="8"/>
  <c r="I231" i="8"/>
  <c r="J230" i="8"/>
  <c r="I230" i="8"/>
  <c r="AU229" i="8"/>
  <c r="AT229" i="8"/>
  <c r="AU228" i="8"/>
  <c r="AT228" i="8"/>
  <c r="N278" i="3"/>
  <c r="M278" i="3"/>
  <c r="N277" i="3"/>
  <c r="M277" i="3"/>
  <c r="K278" i="3"/>
  <c r="J278" i="3"/>
  <c r="K277" i="3"/>
  <c r="J277" i="3"/>
  <c r="N264" i="3"/>
  <c r="M264" i="3"/>
  <c r="K264" i="3"/>
  <c r="J264" i="3"/>
  <c r="N263" i="3"/>
  <c r="M263" i="3"/>
  <c r="K263" i="3"/>
  <c r="J263" i="3"/>
  <c r="AW229" i="8"/>
  <c r="AV229" i="8"/>
  <c r="AW228" i="8"/>
  <c r="AV228" i="8"/>
  <c r="AG229" i="8"/>
  <c r="AE229" i="8"/>
  <c r="AG228" i="8"/>
  <c r="AE228" i="8"/>
  <c r="Z228" i="8"/>
  <c r="Z229" i="8"/>
  <c r="V229" i="8"/>
  <c r="V228" i="8"/>
  <c r="U229" i="8"/>
  <c r="U228" i="8"/>
  <c r="P229" i="8"/>
  <c r="O229" i="8"/>
  <c r="N229" i="8"/>
  <c r="P228" i="8"/>
  <c r="O228" i="8"/>
  <c r="N228" i="8"/>
  <c r="J229" i="8"/>
  <c r="I229" i="8"/>
  <c r="J228" i="8"/>
  <c r="I228" i="8"/>
  <c r="AW227" i="8"/>
  <c r="AV227" i="8"/>
  <c r="AU227" i="8"/>
  <c r="N276" i="3"/>
  <c r="M276" i="3"/>
  <c r="K276" i="3"/>
  <c r="J276" i="3"/>
  <c r="AT227" i="8"/>
  <c r="N262" i="3"/>
  <c r="M262" i="3"/>
  <c r="K262" i="3"/>
  <c r="J262" i="3"/>
  <c r="AG227" i="8"/>
  <c r="AE227" i="8"/>
  <c r="X227" i="8"/>
  <c r="U227" i="8"/>
  <c r="P227" i="8"/>
  <c r="O227" i="8"/>
  <c r="Q224" i="8"/>
  <c r="Q225" i="8"/>
  <c r="Q226" i="8"/>
  <c r="N227" i="8"/>
  <c r="J227" i="8"/>
  <c r="I227" i="8"/>
  <c r="AL217" i="8"/>
  <c r="AF217" i="8"/>
  <c r="AH213" i="8"/>
  <c r="BE10" i="9"/>
  <c r="BD10" i="9"/>
  <c r="BC10" i="9"/>
  <c r="BA10" i="9"/>
  <c r="N10" i="9"/>
  <c r="AO122" i="8"/>
  <c r="AO121" i="8"/>
  <c r="AO120" i="8"/>
  <c r="AO119" i="8"/>
  <c r="AO118" i="8"/>
  <c r="AO117" i="8"/>
  <c r="AO116" i="8"/>
  <c r="AO115" i="8"/>
  <c r="AO114" i="8"/>
  <c r="AO113" i="8"/>
  <c r="AO112" i="8"/>
  <c r="AO111" i="8"/>
  <c r="AO110" i="8"/>
  <c r="AO109" i="8"/>
  <c r="AO108" i="8"/>
  <c r="AO107" i="8"/>
  <c r="AO106" i="8"/>
  <c r="AV122" i="8"/>
  <c r="S82" i="2"/>
  <c r="R82" i="2"/>
  <c r="L82" i="2"/>
  <c r="K82" i="2"/>
  <c r="O82" i="2"/>
  <c r="I82" i="2"/>
  <c r="H82" i="2"/>
  <c r="AT122" i="8"/>
  <c r="AU122" i="8"/>
  <c r="AU121" i="8"/>
  <c r="T81" i="2"/>
  <c r="O81" i="2"/>
  <c r="L81" i="2"/>
  <c r="K81" i="2"/>
  <c r="U81" i="2"/>
  <c r="S81" i="2"/>
  <c r="R81" i="2"/>
  <c r="V32" i="2"/>
  <c r="U32" i="2"/>
  <c r="T32" i="2"/>
  <c r="S32" i="2"/>
  <c r="R32" i="2"/>
  <c r="I81" i="2"/>
  <c r="H81" i="2"/>
  <c r="AT121" i="8"/>
  <c r="N349" i="3"/>
  <c r="N348" i="3"/>
  <c r="N347" i="3"/>
  <c r="N346" i="3"/>
  <c r="N345" i="3"/>
  <c r="N344" i="3"/>
  <c r="O121" i="8"/>
  <c r="E74" i="6"/>
  <c r="M349" i="3"/>
  <c r="M348" i="3"/>
  <c r="M347" i="3"/>
  <c r="M346" i="3"/>
  <c r="M345" i="3"/>
  <c r="M344" i="3"/>
  <c r="K349" i="3"/>
  <c r="J349" i="3"/>
  <c r="K348" i="3"/>
  <c r="J348" i="3"/>
  <c r="K347" i="3"/>
  <c r="J347" i="3"/>
  <c r="K346" i="3"/>
  <c r="J346" i="3"/>
  <c r="K345" i="3"/>
  <c r="J345" i="3"/>
  <c r="J344" i="3"/>
  <c r="K344" i="3"/>
  <c r="BB122" i="8"/>
  <c r="BB106" i="8"/>
  <c r="BA122" i="8"/>
  <c r="AZ122" i="8"/>
  <c r="AY122" i="8"/>
  <c r="AX122" i="8"/>
  <c r="AZ121" i="8"/>
  <c r="AY121" i="8"/>
  <c r="AX121" i="8"/>
  <c r="AW121" i="8"/>
  <c r="AG122" i="8"/>
  <c r="AG121" i="8"/>
  <c r="AE122" i="8"/>
  <c r="AE121" i="8"/>
  <c r="AA122" i="8"/>
  <c r="Z122" i="8"/>
  <c r="AT119" i="8"/>
  <c r="O119" i="8"/>
  <c r="N190" i="3"/>
  <c r="AG119" i="8"/>
  <c r="AE119" i="8"/>
  <c r="W119" i="8"/>
  <c r="Z119" i="8"/>
  <c r="U119" i="8"/>
  <c r="N119" i="8"/>
  <c r="K119" i="8"/>
  <c r="J119" i="8"/>
  <c r="I119" i="8"/>
  <c r="AU120" i="8"/>
  <c r="N343" i="3"/>
  <c r="M343" i="3"/>
  <c r="L343" i="3"/>
  <c r="K343" i="3"/>
  <c r="J343" i="3"/>
  <c r="AT120" i="8"/>
  <c r="AG120" i="8"/>
  <c r="AE120" i="8"/>
  <c r="AB120" i="8"/>
  <c r="AA120" i="8"/>
  <c r="Z120" i="8"/>
  <c r="U120" i="8"/>
  <c r="N120" i="8"/>
  <c r="K120" i="8"/>
  <c r="J120" i="8"/>
  <c r="I120" i="8"/>
  <c r="N121" i="8"/>
  <c r="N118" i="8"/>
  <c r="N117" i="8"/>
  <c r="N116" i="8"/>
  <c r="N115" i="8"/>
  <c r="N114" i="8"/>
  <c r="N113" i="8"/>
  <c r="N112" i="8"/>
  <c r="N111" i="8"/>
  <c r="N110" i="8"/>
  <c r="N109" i="8"/>
  <c r="N108" i="8"/>
  <c r="N107" i="8"/>
  <c r="O106" i="8"/>
  <c r="E72" i="6"/>
  <c r="M10" i="9"/>
  <c r="AE75" i="8"/>
  <c r="AE73" i="8"/>
  <c r="AE25" i="8"/>
  <c r="AE24" i="8"/>
  <c r="K69" i="4"/>
  <c r="AE28" i="8"/>
  <c r="AE23" i="8"/>
  <c r="AE22" i="8"/>
  <c r="AE21" i="8"/>
  <c r="AE20" i="8"/>
  <c r="AE19" i="8"/>
  <c r="AE18" i="8"/>
  <c r="AE17" i="8"/>
  <c r="AE100" i="8"/>
  <c r="AE97" i="8"/>
  <c r="AE96" i="8"/>
  <c r="AE3" i="8"/>
  <c r="BI9" i="9"/>
  <c r="BH9" i="9"/>
  <c r="BG9" i="9"/>
  <c r="AE101" i="8"/>
  <c r="AZ101" i="8"/>
  <c r="AY101" i="8"/>
  <c r="AX101" i="8"/>
  <c r="AW101" i="8"/>
  <c r="AV101" i="8"/>
  <c r="AU101" i="8"/>
  <c r="AT101" i="8"/>
  <c r="X101" i="8"/>
  <c r="Z101" i="8"/>
  <c r="V101" i="8"/>
  <c r="U101" i="8"/>
  <c r="N101" i="8"/>
  <c r="K101" i="8"/>
  <c r="J101" i="8"/>
  <c r="I101" i="8"/>
  <c r="AG101" i="8"/>
  <c r="AO101" i="8"/>
  <c r="AY100" i="8"/>
  <c r="AX100" i="8"/>
  <c r="AW100" i="8"/>
  <c r="AV100" i="8"/>
  <c r="AU100" i="8"/>
  <c r="AT100" i="8"/>
  <c r="AO100" i="8"/>
  <c r="AG100" i="8"/>
  <c r="X100" i="8"/>
  <c r="AA100" i="8"/>
  <c r="Z100" i="8"/>
  <c r="U100" i="8"/>
  <c r="N100" i="8"/>
  <c r="K100" i="8"/>
  <c r="J100" i="8"/>
  <c r="I100" i="8"/>
  <c r="AY98" i="8"/>
  <c r="AU98" i="8"/>
  <c r="AW97" i="8"/>
  <c r="AV97" i="8"/>
  <c r="AW96" i="8"/>
  <c r="AV96" i="8"/>
  <c r="AW95" i="8"/>
  <c r="AV95" i="8"/>
  <c r="AX94" i="8"/>
  <c r="AW93" i="8"/>
  <c r="AY94" i="8"/>
  <c r="AX93" i="8"/>
  <c r="AW92" i="8"/>
  <c r="AV92" i="8"/>
  <c r="AW91" i="8"/>
  <c r="AV91" i="8"/>
  <c r="AW90" i="8"/>
  <c r="AV90" i="8"/>
  <c r="AU96" i="8"/>
  <c r="AU95" i="8"/>
  <c r="AU94" i="8"/>
  <c r="AU93" i="8"/>
  <c r="AU92" i="8"/>
  <c r="AU91" i="8"/>
  <c r="AU90" i="8"/>
  <c r="AU97" i="8"/>
  <c r="AT97" i="8"/>
  <c r="AT96" i="8"/>
  <c r="M188" i="3"/>
  <c r="L188" i="3"/>
  <c r="K188" i="3"/>
  <c r="J188" i="3"/>
  <c r="M183" i="3"/>
  <c r="M182" i="3"/>
  <c r="L183" i="3"/>
  <c r="K183" i="3"/>
  <c r="J183" i="3"/>
  <c r="L182" i="3"/>
  <c r="K182" i="3"/>
  <c r="J182" i="3"/>
  <c r="AO97" i="8"/>
  <c r="AO96" i="8"/>
  <c r="AO95" i="8"/>
  <c r="AG97" i="8"/>
  <c r="AG96" i="8"/>
  <c r="U97" i="8"/>
  <c r="U96" i="8"/>
  <c r="N97" i="8"/>
  <c r="K97" i="8"/>
  <c r="J97" i="8"/>
  <c r="I97" i="8"/>
  <c r="N96" i="8"/>
  <c r="K96" i="8"/>
  <c r="J96" i="8"/>
  <c r="I96" i="8"/>
  <c r="BD9" i="9"/>
  <c r="AU99" i="8"/>
  <c r="U92" i="8"/>
  <c r="AG92" i="8"/>
  <c r="AE92" i="8"/>
  <c r="AO92" i="8"/>
  <c r="AT92" i="8"/>
  <c r="M181" i="3"/>
  <c r="N92" i="8"/>
  <c r="L177" i="3"/>
  <c r="L178" i="3"/>
  <c r="L180" i="3"/>
  <c r="L181" i="3"/>
  <c r="K181" i="3"/>
  <c r="J181" i="3"/>
  <c r="J86" i="8"/>
  <c r="J87" i="8"/>
  <c r="K105" i="8"/>
  <c r="K104" i="8"/>
  <c r="K103" i="8"/>
  <c r="K102" i="8"/>
  <c r="K99" i="8"/>
  <c r="K98" i="8"/>
  <c r="K95" i="8"/>
  <c r="K94" i="8"/>
  <c r="K93" i="8"/>
  <c r="K92" i="8"/>
  <c r="K91" i="8"/>
  <c r="K90" i="8"/>
  <c r="J89" i="8"/>
  <c r="J92" i="8"/>
  <c r="I92" i="8"/>
  <c r="AE94" i="8"/>
  <c r="AE93" i="8"/>
  <c r="AE91" i="8"/>
  <c r="AE90" i="8"/>
  <c r="K68" i="4"/>
  <c r="H68" i="4"/>
  <c r="G68" i="4"/>
  <c r="AO3" i="8"/>
  <c r="AE5" i="8"/>
  <c r="G67" i="4"/>
  <c r="AE87" i="8"/>
  <c r="AE86" i="8"/>
  <c r="AE85" i="8"/>
  <c r="AE84" i="8"/>
  <c r="K67" i="4"/>
  <c r="I67" i="4"/>
  <c r="H67" i="4"/>
  <c r="AE105" i="8"/>
  <c r="AE104" i="8"/>
  <c r="AV81" i="8"/>
  <c r="AW81" i="8"/>
  <c r="M169" i="3"/>
  <c r="K169" i="3"/>
  <c r="J169" i="3"/>
  <c r="AW82" i="8"/>
  <c r="AV82" i="8"/>
  <c r="AX105" i="8"/>
  <c r="AW105" i="8"/>
  <c r="AX104" i="8"/>
  <c r="AW104" i="8"/>
  <c r="AP105" i="8"/>
  <c r="AP104" i="8"/>
  <c r="AU103" i="8"/>
  <c r="R82" i="8"/>
  <c r="R81" i="8"/>
  <c r="R80" i="8"/>
  <c r="AE82" i="8"/>
  <c r="AE81" i="8"/>
  <c r="AE80" i="8"/>
  <c r="K66" i="4"/>
  <c r="H66" i="4"/>
  <c r="G66" i="4"/>
  <c r="AW80" i="8"/>
  <c r="AV80" i="8"/>
  <c r="N170" i="3"/>
  <c r="E71" i="6"/>
  <c r="M170" i="3"/>
  <c r="M168" i="3"/>
  <c r="K170" i="3"/>
  <c r="J170" i="3"/>
  <c r="K168" i="3"/>
  <c r="J168" i="3"/>
  <c r="P9" i="9"/>
  <c r="E70" i="6"/>
  <c r="M171" i="3"/>
  <c r="O167" i="3"/>
  <c r="O166" i="3"/>
  <c r="O163" i="3"/>
  <c r="N162" i="3"/>
  <c r="O165" i="3"/>
  <c r="AU88" i="8"/>
  <c r="AP82" i="8"/>
  <c r="AP81" i="8"/>
  <c r="AP80" i="8"/>
  <c r="O79" i="2"/>
  <c r="O80" i="2"/>
  <c r="L80" i="2"/>
  <c r="K80" i="2"/>
  <c r="I80" i="2"/>
  <c r="H80" i="2"/>
  <c r="AO87" i="8"/>
  <c r="AO86" i="8"/>
  <c r="AO85" i="8"/>
  <c r="AO84" i="8"/>
  <c r="AO72" i="8"/>
  <c r="AO71" i="8"/>
  <c r="AO70" i="8"/>
  <c r="AO69" i="8"/>
  <c r="AO67" i="8"/>
  <c r="AO75" i="8"/>
  <c r="AO73" i="8"/>
  <c r="AO68" i="8"/>
  <c r="N164" i="3"/>
  <c r="AU79" i="8"/>
  <c r="AU77" i="8"/>
  <c r="O9" i="9"/>
  <c r="O99" i="8"/>
  <c r="O98" i="8"/>
  <c r="O95" i="8"/>
  <c r="O91" i="8"/>
  <c r="P83" i="8"/>
  <c r="N77" i="8"/>
  <c r="O86" i="8"/>
  <c r="O84" i="8"/>
  <c r="O83" i="8"/>
  <c r="O75" i="8"/>
  <c r="O73" i="8"/>
  <c r="P72" i="8"/>
  <c r="O71" i="8"/>
  <c r="O70" i="8"/>
  <c r="O69" i="8"/>
  <c r="O68" i="8"/>
  <c r="O67" i="8"/>
  <c r="AT8" i="9"/>
  <c r="AQ8" i="9"/>
  <c r="AO66" i="8"/>
  <c r="AO62" i="8"/>
  <c r="AO61" i="8"/>
  <c r="AO55" i="8"/>
  <c r="AO54" i="8"/>
  <c r="AO51" i="8"/>
  <c r="AO50" i="8"/>
  <c r="AO46" i="8"/>
  <c r="AO44" i="8"/>
  <c r="AO42" i="8"/>
  <c r="AO41" i="8"/>
  <c r="AO40" i="8"/>
  <c r="AO39" i="8"/>
  <c r="AO37" i="8"/>
  <c r="AO35" i="8"/>
  <c r="AO32" i="8"/>
  <c r="AO30" i="8"/>
  <c r="O78" i="2"/>
  <c r="O77" i="2"/>
  <c r="M8" i="9"/>
  <c r="E68" i="6"/>
  <c r="AX4" i="9"/>
  <c r="AW4" i="9"/>
  <c r="AV4" i="9"/>
  <c r="AT4" i="9"/>
  <c r="AH16" i="8"/>
  <c r="K6" i="5"/>
  <c r="G6" i="5"/>
  <c r="AH15" i="8"/>
  <c r="I16" i="8"/>
  <c r="AO15" i="8"/>
  <c r="AU15" i="8"/>
  <c r="AW15" i="8"/>
  <c r="AV15" i="8"/>
  <c r="AT15" i="8"/>
  <c r="AV16" i="8"/>
  <c r="AU16" i="8"/>
  <c r="AT16" i="8"/>
  <c r="AO16" i="8"/>
  <c r="AE15" i="8"/>
  <c r="AE16" i="8"/>
  <c r="I15" i="8"/>
  <c r="K65" i="4"/>
  <c r="G65" i="4"/>
  <c r="I7" i="8"/>
  <c r="AG16" i="8"/>
  <c r="AG15" i="8"/>
  <c r="W16" i="8"/>
  <c r="U16" i="8"/>
  <c r="W15" i="8"/>
  <c r="U15" i="8"/>
  <c r="AW14" i="8"/>
  <c r="AX14" i="8"/>
  <c r="AV14" i="8"/>
  <c r="AU14" i="8"/>
  <c r="AT14" i="8"/>
  <c r="AO14" i="8"/>
  <c r="AG14" i="8"/>
  <c r="AE14" i="8"/>
  <c r="Z12" i="8"/>
  <c r="Z14" i="8"/>
  <c r="U14" i="8"/>
  <c r="N14" i="8"/>
  <c r="I14" i="8"/>
  <c r="Z11" i="8"/>
  <c r="U11" i="8"/>
  <c r="AG11" i="8"/>
  <c r="AG9" i="8"/>
  <c r="AE11" i="8"/>
  <c r="AE9" i="8"/>
  <c r="AT11" i="8"/>
  <c r="AO11" i="8"/>
  <c r="AO9" i="8"/>
  <c r="N11" i="8"/>
  <c r="O12" i="8"/>
  <c r="O9" i="8"/>
  <c r="O7" i="8"/>
  <c r="P5" i="8"/>
  <c r="O3" i="8"/>
  <c r="N3" i="8"/>
  <c r="E67" i="6"/>
  <c r="I11" i="8"/>
  <c r="AV6" i="9"/>
  <c r="AW6" i="9"/>
  <c r="V41" i="2"/>
  <c r="U41" i="2"/>
  <c r="T41" i="2"/>
  <c r="S41" i="2"/>
  <c r="R41" i="2"/>
  <c r="M91" i="3"/>
  <c r="L91" i="3"/>
  <c r="K91" i="3"/>
  <c r="J91" i="3"/>
  <c r="M79" i="3"/>
  <c r="L79" i="3"/>
  <c r="K79" i="3"/>
  <c r="J79" i="3"/>
  <c r="M67" i="3"/>
  <c r="L67" i="3"/>
  <c r="K67" i="3"/>
  <c r="J67" i="3"/>
  <c r="M55" i="3"/>
  <c r="L55" i="3"/>
  <c r="K55" i="3"/>
  <c r="J55" i="3"/>
  <c r="J56" i="3"/>
  <c r="K56" i="3"/>
  <c r="L56" i="3"/>
  <c r="M56" i="3"/>
  <c r="N56" i="3"/>
  <c r="J68" i="3"/>
  <c r="K68" i="3"/>
  <c r="L68" i="3"/>
  <c r="M68" i="3"/>
  <c r="N68" i="3"/>
  <c r="J80" i="3"/>
  <c r="K80" i="3"/>
  <c r="L80" i="3"/>
  <c r="M80" i="3"/>
  <c r="N80" i="3"/>
  <c r="J92" i="3"/>
  <c r="K92" i="3"/>
  <c r="L92" i="3"/>
  <c r="M92" i="3"/>
  <c r="J43" i="3"/>
  <c r="K43" i="3"/>
  <c r="L43" i="3"/>
  <c r="M43" i="3"/>
  <c r="AT28" i="8"/>
  <c r="O41" i="2"/>
  <c r="K41" i="2"/>
  <c r="J41" i="2"/>
  <c r="I41" i="2"/>
  <c r="H41" i="2"/>
  <c r="AO28" i="8"/>
  <c r="AH28" i="8"/>
  <c r="AH23" i="8"/>
  <c r="AG28" i="8"/>
  <c r="X28" i="8"/>
  <c r="U28" i="8"/>
  <c r="U27" i="8"/>
  <c r="N28" i="8"/>
  <c r="K28" i="8"/>
  <c r="J28" i="8"/>
  <c r="I28" i="8"/>
  <c r="M89" i="3"/>
  <c r="M77" i="3"/>
  <c r="M65" i="3"/>
  <c r="M53" i="3"/>
  <c r="M41" i="3"/>
  <c r="K39" i="2"/>
  <c r="AH27" i="8"/>
  <c r="K14" i="5"/>
  <c r="I14" i="5"/>
  <c r="H14" i="5"/>
  <c r="G14" i="5"/>
  <c r="R23" i="8"/>
  <c r="Q24" i="8"/>
  <c r="Q25" i="8"/>
  <c r="N27" i="8"/>
  <c r="W27" i="8"/>
  <c r="Z26" i="8"/>
  <c r="V40" i="2"/>
  <c r="U40" i="2"/>
  <c r="T40" i="2"/>
  <c r="S40" i="2"/>
  <c r="R40" i="2"/>
  <c r="O40" i="2"/>
  <c r="K40" i="2"/>
  <c r="J40" i="2"/>
  <c r="I40" i="2"/>
  <c r="H40" i="2"/>
  <c r="M90" i="3"/>
  <c r="L90" i="3"/>
  <c r="K90" i="3"/>
  <c r="J90" i="3"/>
  <c r="M78" i="3"/>
  <c r="L78" i="3"/>
  <c r="K78" i="3"/>
  <c r="J78" i="3"/>
  <c r="M66" i="3"/>
  <c r="L66" i="3"/>
  <c r="K66" i="3"/>
  <c r="J66" i="3"/>
  <c r="L54" i="3"/>
  <c r="K54" i="3"/>
  <c r="J54" i="3"/>
  <c r="M54" i="3"/>
  <c r="M42" i="3"/>
  <c r="L42" i="3"/>
  <c r="K42" i="3"/>
  <c r="J42" i="3"/>
  <c r="AO26" i="8"/>
  <c r="K64" i="4"/>
  <c r="H64" i="4"/>
  <c r="I64" i="4"/>
  <c r="G64" i="4"/>
  <c r="W26" i="8"/>
  <c r="U26" i="8"/>
  <c r="K26" i="8"/>
  <c r="J26" i="8"/>
  <c r="I26" i="8"/>
  <c r="K27" i="8"/>
  <c r="J27" i="8"/>
  <c r="I27" i="8"/>
  <c r="N26" i="8"/>
  <c r="P22" i="8"/>
  <c r="AH26" i="8"/>
  <c r="I9" i="5"/>
  <c r="H9" i="5"/>
  <c r="G9" i="5"/>
  <c r="K9" i="5"/>
  <c r="J9" i="5"/>
  <c r="AG26" i="8"/>
  <c r="P6" i="9"/>
  <c r="N85" i="3"/>
  <c r="N73" i="3"/>
  <c r="N61" i="3"/>
  <c r="N49" i="3"/>
  <c r="N37" i="3"/>
  <c r="K35" i="2"/>
  <c r="L34" i="2"/>
  <c r="L33" i="2"/>
  <c r="L32" i="2"/>
  <c r="L31" i="2"/>
  <c r="L30" i="2"/>
  <c r="L38" i="2"/>
  <c r="L37" i="2"/>
  <c r="L36" i="2"/>
  <c r="E66" i="6"/>
  <c r="AO27" i="8"/>
  <c r="AO25" i="8"/>
  <c r="AO24" i="8"/>
  <c r="AO23" i="8"/>
  <c r="AO21" i="8"/>
  <c r="AO20" i="8"/>
  <c r="AO22" i="8"/>
  <c r="AO18" i="8"/>
  <c r="AO19" i="8"/>
  <c r="AO12" i="8"/>
  <c r="AO5" i="8"/>
  <c r="O76" i="2"/>
  <c r="O75" i="2"/>
  <c r="N5" i="8"/>
  <c r="N5" i="9"/>
  <c r="BB21" i="9"/>
  <c r="BA21" i="9"/>
  <c r="AZ21" i="9"/>
  <c r="AY21" i="9"/>
  <c r="AX21" i="9"/>
  <c r="AW21" i="9"/>
  <c r="AV21" i="9"/>
  <c r="AU21" i="9"/>
  <c r="AT21" i="9"/>
  <c r="AS21" i="9"/>
  <c r="BC21" i="9"/>
  <c r="AR21" i="9"/>
  <c r="M21" i="9"/>
  <c r="N335" i="3"/>
  <c r="O335" i="3"/>
  <c r="O334" i="3"/>
  <c r="Q264" i="8"/>
  <c r="Q263" i="8"/>
  <c r="P262" i="8"/>
  <c r="P261" i="8"/>
  <c r="Q260" i="8"/>
  <c r="Q259" i="8"/>
  <c r="E65" i="6"/>
  <c r="P253" i="8"/>
  <c r="P254" i="8"/>
  <c r="P264" i="8"/>
  <c r="P263" i="8"/>
  <c r="O262" i="8"/>
  <c r="O261" i="8"/>
  <c r="P260" i="8"/>
  <c r="P259" i="8"/>
  <c r="N258" i="8"/>
  <c r="E64" i="6"/>
  <c r="AZ263" i="8"/>
  <c r="AY263" i="8"/>
  <c r="AX263" i="8"/>
  <c r="AW263" i="8"/>
  <c r="AU264" i="8"/>
  <c r="AT264" i="8"/>
  <c r="AU263" i="8"/>
  <c r="AT263" i="8"/>
  <c r="AE264" i="8"/>
  <c r="AE263" i="8"/>
  <c r="Z263" i="8"/>
  <c r="AA263" i="8"/>
  <c r="AA264" i="8"/>
  <c r="Z262" i="8"/>
  <c r="AV262" i="8"/>
  <c r="AW262" i="8"/>
  <c r="AX262" i="8"/>
  <c r="AU262" i="8"/>
  <c r="AT262" i="8"/>
  <c r="AO262" i="8"/>
  <c r="AG262" i="8"/>
  <c r="AE262" i="8"/>
  <c r="V262" i="8"/>
  <c r="U262" i="8"/>
  <c r="K262" i="8"/>
  <c r="J262" i="8"/>
  <c r="I262" i="8"/>
  <c r="AA260" i="8"/>
  <c r="Z261" i="8"/>
  <c r="AV261" i="8"/>
  <c r="S60" i="2"/>
  <c r="T60" i="2"/>
  <c r="R60" i="2"/>
  <c r="O60" i="2"/>
  <c r="K60" i="2"/>
  <c r="J60" i="2"/>
  <c r="I60" i="2"/>
  <c r="H60" i="2"/>
  <c r="M335" i="3"/>
  <c r="L335" i="3"/>
  <c r="K335" i="3"/>
  <c r="J335" i="3"/>
  <c r="AU261" i="8"/>
  <c r="AT261" i="8"/>
  <c r="AO261" i="8"/>
  <c r="AG261" i="8"/>
  <c r="AE261" i="8"/>
  <c r="V261" i="8"/>
  <c r="U261" i="8"/>
  <c r="K261" i="8"/>
  <c r="J261" i="8"/>
  <c r="I261" i="8"/>
  <c r="AE260" i="8"/>
  <c r="AE259" i="8"/>
  <c r="BB255" i="8"/>
  <c r="AX257" i="8"/>
  <c r="AW258" i="8"/>
  <c r="V258" i="8"/>
  <c r="V257" i="8"/>
  <c r="V256" i="8"/>
  <c r="V255" i="8"/>
  <c r="V254" i="8"/>
  <c r="V252" i="8"/>
  <c r="V251" i="8"/>
  <c r="V250" i="8"/>
  <c r="V249" i="8"/>
  <c r="V248" i="8"/>
  <c r="AB247" i="8"/>
  <c r="AA247" i="8"/>
  <c r="Z247" i="8"/>
  <c r="AD247" i="8"/>
  <c r="AC247" i="8"/>
  <c r="AG216" i="8"/>
  <c r="K50" i="5"/>
  <c r="J50" i="5"/>
  <c r="H50" i="5"/>
  <c r="G50" i="5"/>
  <c r="AF216" i="8"/>
  <c r="AE216" i="8"/>
  <c r="AL216" i="8"/>
  <c r="AK216" i="8"/>
  <c r="AU216" i="8"/>
  <c r="AT216" i="8"/>
  <c r="AI18" i="8"/>
  <c r="AB202" i="8"/>
  <c r="AE188" i="8"/>
  <c r="AF188" i="8"/>
  <c r="M5" i="9"/>
  <c r="N12" i="8"/>
  <c r="I3" i="9"/>
  <c r="H5" i="9"/>
  <c r="H3" i="9"/>
  <c r="AO3" i="9"/>
  <c r="S22" i="9"/>
  <c r="N22" i="9"/>
  <c r="AT22" i="9"/>
  <c r="AQ22" i="9"/>
  <c r="AA239" i="8"/>
  <c r="AU276" i="8"/>
  <c r="AT276" i="8"/>
  <c r="AG276" i="8"/>
  <c r="K59" i="5"/>
  <c r="I59" i="5"/>
  <c r="H59" i="5"/>
  <c r="G59" i="5"/>
  <c r="P276" i="8"/>
  <c r="O276" i="8"/>
  <c r="K276" i="8"/>
  <c r="J276" i="8"/>
  <c r="I276" i="8"/>
  <c r="AA271" i="8"/>
  <c r="AU275" i="8"/>
  <c r="AT275" i="8"/>
  <c r="AO275" i="8"/>
  <c r="O74" i="2"/>
  <c r="J74" i="2"/>
  <c r="I74" i="2"/>
  <c r="H74" i="2"/>
  <c r="AG275" i="8"/>
  <c r="U276" i="8"/>
  <c r="Z275" i="8"/>
  <c r="U275" i="8"/>
  <c r="P275" i="8"/>
  <c r="O275" i="8"/>
  <c r="K275" i="8"/>
  <c r="J275" i="8"/>
  <c r="I275" i="8"/>
  <c r="AT273" i="8"/>
  <c r="AT272" i="8"/>
  <c r="N342" i="3"/>
  <c r="M342" i="3"/>
  <c r="L342" i="3"/>
  <c r="K342" i="3"/>
  <c r="J342" i="3"/>
  <c r="AU273" i="8"/>
  <c r="AU272" i="8"/>
  <c r="AG273" i="8"/>
  <c r="AG272" i="8"/>
  <c r="AA272" i="8"/>
  <c r="AA273" i="8"/>
  <c r="Z273" i="8"/>
  <c r="Z272" i="8"/>
  <c r="W273" i="8"/>
  <c r="U273" i="8"/>
  <c r="W272" i="8"/>
  <c r="U272" i="8"/>
  <c r="P273" i="8"/>
  <c r="O273" i="8"/>
  <c r="K273" i="8"/>
  <c r="J273" i="8"/>
  <c r="I273" i="8"/>
  <c r="P272" i="8"/>
  <c r="O272" i="8"/>
  <c r="K272" i="8"/>
  <c r="J272" i="8"/>
  <c r="I272" i="8"/>
  <c r="AG271" i="8"/>
  <c r="K63" i="4"/>
  <c r="I63" i="4"/>
  <c r="H63" i="4"/>
  <c r="G63" i="4"/>
  <c r="W271" i="8"/>
  <c r="AT271" i="8"/>
  <c r="AU271" i="8"/>
  <c r="N336" i="3"/>
  <c r="N339" i="3"/>
  <c r="N340" i="3"/>
  <c r="N341" i="3"/>
  <c r="M341" i="3"/>
  <c r="L341" i="3"/>
  <c r="K341" i="3"/>
  <c r="J341" i="3"/>
  <c r="N281" i="3"/>
  <c r="N280" i="3"/>
  <c r="N279" i="3"/>
  <c r="O269" i="8"/>
  <c r="O270" i="8"/>
  <c r="O271" i="8"/>
  <c r="P271" i="8"/>
  <c r="E63" i="6"/>
  <c r="K58" i="5"/>
  <c r="I58" i="5"/>
  <c r="H58" i="5"/>
  <c r="G58" i="5"/>
  <c r="Q270" i="8"/>
  <c r="P270" i="8"/>
  <c r="E62" i="6"/>
  <c r="E61" i="6"/>
  <c r="AT270" i="8"/>
  <c r="M340" i="3"/>
  <c r="L340" i="3"/>
  <c r="K340" i="3"/>
  <c r="J340" i="3"/>
  <c r="AU270" i="8"/>
  <c r="AE270" i="8"/>
  <c r="AE269" i="8"/>
  <c r="K62" i="4"/>
  <c r="I62" i="4"/>
  <c r="H62" i="4"/>
  <c r="G62" i="4"/>
  <c r="K61" i="4"/>
  <c r="I61" i="4"/>
  <c r="H61" i="4"/>
  <c r="G61" i="4"/>
  <c r="K57" i="5"/>
  <c r="J57" i="5"/>
  <c r="I57" i="5"/>
  <c r="H57" i="5"/>
  <c r="G57" i="5"/>
  <c r="K60" i="4"/>
  <c r="W270" i="8"/>
  <c r="U270" i="8"/>
  <c r="K270" i="8"/>
  <c r="J270" i="8"/>
  <c r="I270" i="8"/>
  <c r="AT269" i="8"/>
  <c r="AU269" i="8"/>
  <c r="AG269" i="8"/>
  <c r="W269" i="8"/>
  <c r="U269" i="8"/>
  <c r="M339" i="3"/>
  <c r="L339" i="3"/>
  <c r="K339" i="3"/>
  <c r="J339" i="3"/>
  <c r="J336" i="3"/>
  <c r="N269" i="8"/>
  <c r="K269" i="8"/>
  <c r="J269" i="8"/>
  <c r="I269" i="8"/>
  <c r="Z271" i="8"/>
  <c r="U271" i="8"/>
  <c r="K271" i="8"/>
  <c r="J271" i="8"/>
  <c r="I271" i="8"/>
  <c r="AU266" i="8"/>
  <c r="X69" i="2"/>
  <c r="U69" i="2"/>
  <c r="T69" i="2"/>
  <c r="S69" i="2"/>
  <c r="R69" i="2"/>
  <c r="O69" i="2"/>
  <c r="J69" i="2"/>
  <c r="I69" i="2"/>
  <c r="H69" i="2"/>
  <c r="R68" i="2"/>
  <c r="Y68" i="2"/>
  <c r="X68" i="2"/>
  <c r="U68" i="2"/>
  <c r="T68" i="2"/>
  <c r="S68" i="2"/>
  <c r="O68" i="2"/>
  <c r="K68" i="2"/>
  <c r="AT266" i="8"/>
  <c r="M336" i="3"/>
  <c r="L336" i="3"/>
  <c r="K336" i="3"/>
  <c r="AG266" i="8"/>
  <c r="K56" i="5"/>
  <c r="I56" i="5"/>
  <c r="H56" i="5"/>
  <c r="G56" i="5"/>
  <c r="K59" i="4"/>
  <c r="I59" i="4"/>
  <c r="H59" i="4"/>
  <c r="G59" i="4"/>
  <c r="W266" i="8"/>
  <c r="U266" i="8"/>
  <c r="K266" i="8"/>
  <c r="J266" i="8"/>
  <c r="I266" i="8"/>
  <c r="AP22" i="9"/>
  <c r="P21" i="9"/>
  <c r="O21" i="9"/>
  <c r="N21" i="9"/>
  <c r="BH21" i="9"/>
  <c r="BG21" i="9"/>
  <c r="BD21" i="9"/>
  <c r="AW264" i="8"/>
  <c r="AV264" i="8"/>
  <c r="AO264" i="8"/>
  <c r="AB264" i="8"/>
  <c r="U264" i="8"/>
  <c r="K264" i="8"/>
  <c r="J264" i="8"/>
  <c r="I264" i="8"/>
  <c r="K263" i="8"/>
  <c r="J263" i="8"/>
  <c r="I263" i="8"/>
  <c r="AV263" i="8"/>
  <c r="AO263" i="8"/>
  <c r="U263" i="8"/>
  <c r="K58" i="4"/>
  <c r="I58" i="4"/>
  <c r="H58" i="4"/>
  <c r="G58" i="4"/>
  <c r="AU260" i="8"/>
  <c r="AT260" i="8"/>
  <c r="AG260" i="8"/>
  <c r="U260" i="8"/>
  <c r="O260" i="8"/>
  <c r="K260" i="8"/>
  <c r="J260" i="8"/>
  <c r="I260" i="8"/>
  <c r="AT259" i="8"/>
  <c r="T67" i="2"/>
  <c r="S67" i="2"/>
  <c r="R67" i="2"/>
  <c r="V30" i="2"/>
  <c r="U30" i="2"/>
  <c r="T30" i="2"/>
  <c r="S30" i="2"/>
  <c r="R30" i="2"/>
  <c r="O67" i="2"/>
  <c r="K67" i="2"/>
  <c r="J67" i="2"/>
  <c r="I67" i="2"/>
  <c r="H67" i="2"/>
  <c r="AX259" i="8"/>
  <c r="AW259" i="8"/>
  <c r="AV259" i="8"/>
  <c r="AU259" i="8"/>
  <c r="N334" i="3"/>
  <c r="O259" i="8"/>
  <c r="E60" i="6"/>
  <c r="M334" i="3"/>
  <c r="L334" i="3"/>
  <c r="K334" i="3"/>
  <c r="J334" i="3"/>
  <c r="AH259" i="8"/>
  <c r="I55" i="5"/>
  <c r="H55" i="5"/>
  <c r="G55" i="5"/>
  <c r="J55" i="5"/>
  <c r="K55" i="5"/>
  <c r="U259" i="8"/>
  <c r="K259" i="8"/>
  <c r="J259" i="8"/>
  <c r="I259" i="8"/>
  <c r="AV258" i="8"/>
  <c r="AU258" i="8"/>
  <c r="AT258" i="8"/>
  <c r="AO258" i="8"/>
  <c r="AG258" i="8"/>
  <c r="AE258" i="8"/>
  <c r="U258" i="8"/>
  <c r="K258" i="8"/>
  <c r="J258" i="8"/>
  <c r="I258" i="8"/>
  <c r="AY257" i="8"/>
  <c r="AV256" i="8"/>
  <c r="T66" i="2"/>
  <c r="S66" i="2"/>
  <c r="R66" i="2"/>
  <c r="T65" i="2"/>
  <c r="S65" i="2"/>
  <c r="R65" i="2"/>
  <c r="O66" i="2"/>
  <c r="O65" i="2"/>
  <c r="K66" i="2"/>
  <c r="J66" i="2"/>
  <c r="I66" i="2"/>
  <c r="H66" i="2"/>
  <c r="K65" i="2"/>
  <c r="J65" i="2"/>
  <c r="I65" i="2"/>
  <c r="H65" i="2"/>
  <c r="AW257" i="8"/>
  <c r="AV257" i="8"/>
  <c r="AU257" i="8"/>
  <c r="AT257" i="8"/>
  <c r="AU256" i="8"/>
  <c r="AT256" i="8"/>
  <c r="AO257" i="8"/>
  <c r="AG257" i="8"/>
  <c r="AE257" i="8"/>
  <c r="U257" i="8"/>
  <c r="K257" i="8"/>
  <c r="J257" i="8"/>
  <c r="I257" i="8"/>
  <c r="AW256" i="8"/>
  <c r="M333" i="3"/>
  <c r="L333" i="3"/>
  <c r="K333" i="3"/>
  <c r="J333" i="3"/>
  <c r="AO256" i="8"/>
  <c r="AG256" i="8"/>
  <c r="AE256" i="8"/>
  <c r="U256" i="8"/>
  <c r="K256" i="8"/>
  <c r="J256" i="8"/>
  <c r="I256" i="8"/>
  <c r="AG255" i="8"/>
  <c r="AE255" i="8"/>
  <c r="K57" i="4"/>
  <c r="I57" i="4"/>
  <c r="H57" i="4"/>
  <c r="G57" i="4"/>
  <c r="K255" i="8"/>
  <c r="J255" i="8"/>
  <c r="I255" i="8"/>
  <c r="BA255" i="8"/>
  <c r="AZ255" i="8"/>
  <c r="AY255" i="8"/>
  <c r="AW255" i="8"/>
  <c r="AV255" i="8"/>
  <c r="AX255" i="8"/>
  <c r="AU255" i="8"/>
  <c r="AT255" i="8"/>
  <c r="AO255" i="8"/>
  <c r="U255" i="8"/>
  <c r="AW253" i="8"/>
  <c r="M330" i="3"/>
  <c r="L330" i="3"/>
  <c r="K330" i="3"/>
  <c r="J330" i="3"/>
  <c r="M329" i="3"/>
  <c r="L329" i="3"/>
  <c r="K329" i="3"/>
  <c r="J329" i="3"/>
  <c r="J331" i="3"/>
  <c r="K331" i="3"/>
  <c r="L331" i="3"/>
  <c r="M331" i="3"/>
  <c r="J332" i="3"/>
  <c r="K332" i="3"/>
  <c r="L332" i="3"/>
  <c r="M332" i="3"/>
  <c r="M327" i="3"/>
  <c r="L327" i="3"/>
  <c r="K327" i="3"/>
  <c r="J327" i="3"/>
  <c r="M328" i="3"/>
  <c r="L328" i="3"/>
  <c r="K328" i="3"/>
  <c r="J328" i="3"/>
  <c r="O254" i="8"/>
  <c r="O253" i="8"/>
  <c r="E59" i="6"/>
  <c r="AN3" i="9"/>
  <c r="AX253" i="8"/>
  <c r="AU254" i="8"/>
  <c r="AT254" i="8"/>
  <c r="AO254" i="8"/>
  <c r="AG254" i="8"/>
  <c r="AE254" i="8"/>
  <c r="U254" i="8"/>
  <c r="N254" i="8"/>
  <c r="K254" i="8"/>
  <c r="J254" i="8"/>
  <c r="I254" i="8"/>
  <c r="AY253" i="8"/>
  <c r="AU253" i="8"/>
  <c r="AT253" i="8"/>
  <c r="AO253" i="8"/>
  <c r="AG253" i="8"/>
  <c r="AE253" i="8"/>
  <c r="U253" i="8"/>
  <c r="N253" i="8"/>
  <c r="K253" i="8"/>
  <c r="J253" i="8"/>
  <c r="I253" i="8"/>
  <c r="AV252" i="8"/>
  <c r="M326" i="3"/>
  <c r="L326" i="3"/>
  <c r="K326" i="3"/>
  <c r="J326" i="3"/>
  <c r="AU252" i="8"/>
  <c r="AT252" i="8"/>
  <c r="AO252" i="8"/>
  <c r="AG252" i="8"/>
  <c r="AE252" i="8"/>
  <c r="U252" i="8"/>
  <c r="K252" i="8"/>
  <c r="J252" i="8"/>
  <c r="I252" i="8"/>
  <c r="AW251" i="8"/>
  <c r="AV251" i="8"/>
  <c r="M325" i="3"/>
  <c r="L325" i="3"/>
  <c r="K325" i="3"/>
  <c r="J325" i="3"/>
  <c r="M324" i="3"/>
  <c r="L324" i="3"/>
  <c r="K324" i="3"/>
  <c r="J324" i="3"/>
  <c r="M323" i="3"/>
  <c r="L323" i="3"/>
  <c r="K323" i="3"/>
  <c r="J323" i="3"/>
  <c r="M322" i="3"/>
  <c r="L322" i="3"/>
  <c r="K322" i="3"/>
  <c r="J322" i="3"/>
  <c r="R16" i="2"/>
  <c r="S16" i="2"/>
  <c r="S63" i="2"/>
  <c r="O63" i="2"/>
  <c r="K63" i="2"/>
  <c r="J63" i="2"/>
  <c r="I63" i="2"/>
  <c r="H63" i="2"/>
  <c r="AU251" i="8"/>
  <c r="AT251" i="8"/>
  <c r="AO251" i="8"/>
  <c r="AG251" i="8"/>
  <c r="AE251" i="8"/>
  <c r="U251" i="8"/>
  <c r="K251" i="8"/>
  <c r="J251" i="8"/>
  <c r="I251" i="8"/>
  <c r="AV250" i="8"/>
  <c r="AW250" i="8"/>
  <c r="K61" i="2"/>
  <c r="J61" i="2"/>
  <c r="I61" i="2"/>
  <c r="H61" i="2"/>
  <c r="O61" i="2"/>
  <c r="R61" i="2"/>
  <c r="T61" i="2"/>
  <c r="S61" i="2"/>
  <c r="AU250" i="8"/>
  <c r="AT250" i="8"/>
  <c r="AO250" i="8"/>
  <c r="AG250" i="8"/>
  <c r="AE250" i="8"/>
  <c r="U250" i="8"/>
  <c r="K250" i="8"/>
  <c r="J250" i="8"/>
  <c r="I250" i="8"/>
  <c r="AO249" i="8"/>
  <c r="AG249" i="8"/>
  <c r="AE249" i="8"/>
  <c r="U249" i="8"/>
  <c r="K249" i="8"/>
  <c r="J249" i="8"/>
  <c r="I249" i="8"/>
  <c r="AV249" i="8"/>
  <c r="AU249" i="8"/>
  <c r="AT249" i="8"/>
  <c r="Z248" i="8"/>
  <c r="AV248" i="8"/>
  <c r="AU248" i="8"/>
  <c r="AT248" i="8"/>
  <c r="AO248" i="8"/>
  <c r="AG248" i="8"/>
  <c r="AE248" i="8"/>
  <c r="U248" i="8"/>
  <c r="K248" i="8"/>
  <c r="J248" i="8"/>
  <c r="I248" i="8"/>
  <c r="AV247" i="8"/>
  <c r="T59" i="2"/>
  <c r="M321" i="3"/>
  <c r="L321" i="3"/>
  <c r="K321" i="3"/>
  <c r="J321" i="3"/>
  <c r="S59" i="2"/>
  <c r="U59" i="2"/>
  <c r="R59" i="2"/>
  <c r="M320" i="3"/>
  <c r="L320" i="3"/>
  <c r="K320" i="3"/>
  <c r="J320" i="3"/>
  <c r="M319" i="3"/>
  <c r="L319" i="3"/>
  <c r="K319" i="3"/>
  <c r="J319" i="3"/>
  <c r="M318" i="3"/>
  <c r="L318" i="3"/>
  <c r="K318" i="3"/>
  <c r="J318" i="3"/>
  <c r="O59" i="2"/>
  <c r="K59" i="2"/>
  <c r="J59" i="2"/>
  <c r="I59" i="2"/>
  <c r="H59" i="2"/>
  <c r="AU247" i="8"/>
  <c r="AT247" i="8"/>
  <c r="AE247" i="8"/>
  <c r="K56" i="4"/>
  <c r="I56" i="4"/>
  <c r="H56" i="4"/>
  <c r="G56" i="4"/>
  <c r="AG247" i="8"/>
  <c r="AO247" i="8"/>
  <c r="O58" i="2"/>
  <c r="K58" i="2"/>
  <c r="J58" i="2"/>
  <c r="I58" i="2"/>
  <c r="H58" i="2"/>
  <c r="X248" i="8"/>
  <c r="U247" i="8"/>
  <c r="K247" i="8"/>
  <c r="J247" i="8"/>
  <c r="I247" i="8"/>
  <c r="M317" i="3"/>
  <c r="L317" i="3"/>
  <c r="K317" i="3"/>
  <c r="J317" i="3"/>
  <c r="M316" i="3"/>
  <c r="L316" i="3"/>
  <c r="K316" i="3"/>
  <c r="J316" i="3"/>
  <c r="M315" i="3"/>
  <c r="L315" i="3"/>
  <c r="K315" i="3"/>
  <c r="J315" i="3"/>
  <c r="M314" i="3"/>
  <c r="L314" i="3"/>
  <c r="K314" i="3"/>
  <c r="J314" i="3"/>
  <c r="M313" i="3"/>
  <c r="L313" i="3"/>
  <c r="K313" i="3"/>
  <c r="J313" i="3"/>
  <c r="M312" i="3"/>
  <c r="L312" i="3"/>
  <c r="K312" i="3"/>
  <c r="J312" i="3"/>
  <c r="M311" i="3"/>
  <c r="L311" i="3"/>
  <c r="K311" i="3"/>
  <c r="J311" i="3"/>
  <c r="M310" i="3"/>
  <c r="L310" i="3"/>
  <c r="K310" i="3"/>
  <c r="J310" i="3"/>
  <c r="M309" i="3"/>
  <c r="L309" i="3"/>
  <c r="K309" i="3"/>
  <c r="J309" i="3"/>
  <c r="M308" i="3"/>
  <c r="L308" i="3"/>
  <c r="K308" i="3"/>
  <c r="J308" i="3"/>
  <c r="M307" i="3"/>
  <c r="L307" i="3"/>
  <c r="K307" i="3"/>
  <c r="J307" i="3"/>
  <c r="M306" i="3"/>
  <c r="L306" i="3"/>
  <c r="K306" i="3"/>
  <c r="J306" i="3"/>
  <c r="M305" i="3"/>
  <c r="L305" i="3"/>
  <c r="K305" i="3"/>
  <c r="J305" i="3"/>
  <c r="M304" i="3"/>
  <c r="L304" i="3"/>
  <c r="K304" i="3"/>
  <c r="J304" i="3"/>
  <c r="M303" i="3"/>
  <c r="L303" i="3"/>
  <c r="K303" i="3"/>
  <c r="J303" i="3"/>
  <c r="M302" i="3"/>
  <c r="L302" i="3"/>
  <c r="K302" i="3"/>
  <c r="J302" i="3"/>
  <c r="M301" i="3"/>
  <c r="L301" i="3"/>
  <c r="K301" i="3"/>
  <c r="J301" i="3"/>
  <c r="M300" i="3"/>
  <c r="L300" i="3"/>
  <c r="K300" i="3"/>
  <c r="J300" i="3"/>
  <c r="M299" i="3"/>
  <c r="L299" i="3"/>
  <c r="K299" i="3"/>
  <c r="J299" i="3"/>
  <c r="L297" i="3"/>
  <c r="K297" i="3"/>
  <c r="J297" i="3"/>
  <c r="M297" i="3"/>
  <c r="O57" i="2"/>
  <c r="K57" i="2"/>
  <c r="J57" i="2"/>
  <c r="I57" i="2"/>
  <c r="H57" i="2"/>
  <c r="AQ21" i="9"/>
  <c r="AP21" i="9"/>
  <c r="AT20" i="9"/>
  <c r="AS20" i="9"/>
  <c r="AR20" i="9"/>
  <c r="AQ20" i="9"/>
  <c r="AP20" i="9"/>
  <c r="AM3" i="9"/>
  <c r="AU246" i="8"/>
  <c r="AT246" i="8"/>
  <c r="AX246" i="8"/>
  <c r="AW246" i="8"/>
  <c r="AV246" i="8"/>
  <c r="AU245" i="8"/>
  <c r="AU244" i="8"/>
  <c r="AT244" i="8"/>
  <c r="AW244" i="8"/>
  <c r="AV244" i="8"/>
  <c r="AU243" i="8"/>
  <c r="AT243" i="8"/>
  <c r="AU242" i="8"/>
  <c r="AZ242" i="8"/>
  <c r="AT242" i="8"/>
  <c r="AX242" i="8"/>
  <c r="AY242" i="8"/>
  <c r="AG246" i="8"/>
  <c r="AG245" i="8"/>
  <c r="AG244" i="8"/>
  <c r="AG243" i="8"/>
  <c r="AG242" i="8"/>
  <c r="AE246" i="8"/>
  <c r="AE245" i="8"/>
  <c r="AE244" i="8"/>
  <c r="AE243" i="8"/>
  <c r="AE242" i="8"/>
  <c r="K55" i="4"/>
  <c r="H55" i="4"/>
  <c r="G55" i="4"/>
  <c r="K54" i="4"/>
  <c r="H54" i="4"/>
  <c r="G54" i="4"/>
  <c r="Z246" i="8"/>
  <c r="Z245" i="8"/>
  <c r="Z243" i="8"/>
  <c r="Z242" i="8"/>
  <c r="U246" i="8"/>
  <c r="U245" i="8"/>
  <c r="U242" i="8"/>
  <c r="U243" i="8"/>
  <c r="M296" i="3"/>
  <c r="K296" i="3"/>
  <c r="J296" i="3"/>
  <c r="M295" i="3"/>
  <c r="K295" i="3"/>
  <c r="J295" i="3"/>
  <c r="M294" i="3"/>
  <c r="K294" i="3"/>
  <c r="J294" i="3"/>
  <c r="M293" i="3"/>
  <c r="K293" i="3"/>
  <c r="J293" i="3"/>
  <c r="M292" i="3"/>
  <c r="K292" i="3"/>
  <c r="J292" i="3"/>
  <c r="M291" i="3"/>
  <c r="K291" i="3"/>
  <c r="J291" i="3"/>
  <c r="M290" i="3"/>
  <c r="K290" i="3"/>
  <c r="J290" i="3"/>
  <c r="M289" i="3"/>
  <c r="K289" i="3"/>
  <c r="J289" i="3"/>
  <c r="M288" i="3"/>
  <c r="K288" i="3"/>
  <c r="J288" i="3"/>
  <c r="M287" i="3"/>
  <c r="K287" i="3"/>
  <c r="J287" i="3"/>
  <c r="M286" i="3"/>
  <c r="M285" i="3"/>
  <c r="M284" i="3"/>
  <c r="M283" i="3"/>
  <c r="M282" i="3"/>
  <c r="K286" i="3"/>
  <c r="J286" i="3"/>
  <c r="K285" i="3"/>
  <c r="J285" i="3"/>
  <c r="K284" i="3"/>
  <c r="J284" i="3"/>
  <c r="K283" i="3"/>
  <c r="J283" i="3"/>
  <c r="K282" i="3"/>
  <c r="J282" i="3"/>
  <c r="I244" i="8"/>
  <c r="J244" i="8"/>
  <c r="U244" i="8"/>
  <c r="Z244" i="8"/>
  <c r="J246" i="8"/>
  <c r="I246" i="8"/>
  <c r="J245" i="8"/>
  <c r="I245" i="8"/>
  <c r="J242" i="8"/>
  <c r="I242" i="8"/>
  <c r="J243" i="8"/>
  <c r="I243" i="8"/>
  <c r="U22" i="9"/>
  <c r="M22" i="9"/>
  <c r="E57" i="6"/>
  <c r="J22" i="9"/>
  <c r="I22" i="9"/>
  <c r="H22" i="9"/>
  <c r="E76" i="1"/>
  <c r="E75" i="1"/>
  <c r="E74" i="1"/>
  <c r="F76" i="1"/>
  <c r="F75" i="1"/>
  <c r="F74" i="1"/>
  <c r="U21" i="9"/>
  <c r="J21" i="9"/>
  <c r="I21" i="9"/>
  <c r="H21" i="9"/>
  <c r="E73" i="1"/>
  <c r="E72" i="1"/>
  <c r="F73" i="1"/>
  <c r="F72" i="1"/>
  <c r="U20" i="9"/>
  <c r="I20" i="9"/>
  <c r="H20" i="9"/>
  <c r="E71" i="1"/>
  <c r="E70" i="1"/>
  <c r="F71" i="1"/>
  <c r="F70" i="1"/>
  <c r="BO11" i="9"/>
  <c r="BN11" i="9"/>
  <c r="BM11" i="9"/>
  <c r="BL11" i="9"/>
  <c r="BK11" i="9"/>
  <c r="BJ11" i="9"/>
  <c r="BI11" i="9"/>
  <c r="Z241" i="8"/>
  <c r="Z240" i="8"/>
  <c r="Z239" i="8"/>
  <c r="Z238" i="8"/>
  <c r="Z237" i="8"/>
  <c r="Z236" i="8"/>
  <c r="AU240" i="8"/>
  <c r="AU241" i="8"/>
  <c r="AU239" i="8"/>
  <c r="AT241" i="8"/>
  <c r="AT240" i="8"/>
  <c r="AT239" i="8"/>
  <c r="M281" i="3"/>
  <c r="K281" i="3"/>
  <c r="J281" i="3"/>
  <c r="M280" i="3"/>
  <c r="K280" i="3"/>
  <c r="J280" i="3"/>
  <c r="M279" i="3"/>
  <c r="K279" i="3"/>
  <c r="J279" i="3"/>
  <c r="AH241" i="8"/>
  <c r="AG241" i="8"/>
  <c r="AF241" i="8"/>
  <c r="AE241" i="8"/>
  <c r="AH240" i="8"/>
  <c r="AG240" i="8"/>
  <c r="AF240" i="8"/>
  <c r="AE240" i="8"/>
  <c r="AF239" i="8"/>
  <c r="AE239" i="8"/>
  <c r="AH239" i="8"/>
  <c r="AG239" i="8"/>
  <c r="V241" i="8"/>
  <c r="V240" i="8"/>
  <c r="V239" i="8"/>
  <c r="U241" i="8"/>
  <c r="U240" i="8"/>
  <c r="U239" i="8"/>
  <c r="O241" i="8"/>
  <c r="J241" i="8"/>
  <c r="I241" i="8"/>
  <c r="O240" i="8"/>
  <c r="J240" i="8"/>
  <c r="I240" i="8"/>
  <c r="P239" i="8"/>
  <c r="J239" i="8"/>
  <c r="I239" i="8"/>
  <c r="K53" i="4"/>
  <c r="H53" i="4"/>
  <c r="G53" i="4"/>
  <c r="K52" i="4"/>
  <c r="H52" i="4"/>
  <c r="G52" i="4"/>
  <c r="AF238" i="8"/>
  <c r="AE238" i="8"/>
  <c r="AW238" i="8"/>
  <c r="AV238" i="8"/>
  <c r="AU238" i="8"/>
  <c r="AT238" i="8"/>
  <c r="AH238" i="8"/>
  <c r="AG238" i="8"/>
  <c r="V238" i="8"/>
  <c r="AA238" i="8"/>
  <c r="U238" i="8"/>
  <c r="O238" i="8"/>
  <c r="J238" i="8"/>
  <c r="I238" i="8"/>
  <c r="AF237" i="8"/>
  <c r="AE237" i="8"/>
  <c r="AF236" i="8"/>
  <c r="AE236" i="8"/>
  <c r="K51" i="4"/>
  <c r="H51" i="4"/>
  <c r="G51" i="4"/>
  <c r="K50" i="4"/>
  <c r="H50" i="4"/>
  <c r="G50" i="4"/>
  <c r="K49" i="4"/>
  <c r="H49" i="4"/>
  <c r="G49" i="4"/>
  <c r="K48" i="4"/>
  <c r="H48" i="4"/>
  <c r="G48" i="4"/>
  <c r="K47" i="4"/>
  <c r="H47" i="4"/>
  <c r="G47" i="4"/>
  <c r="K46" i="4"/>
  <c r="H46" i="4"/>
  <c r="G46" i="4"/>
  <c r="AW237" i="8"/>
  <c r="AV237" i="8"/>
  <c r="AU237" i="8"/>
  <c r="AT237" i="8"/>
  <c r="AH237" i="8"/>
  <c r="AG237" i="8"/>
  <c r="V237" i="8"/>
  <c r="AA237" i="8"/>
  <c r="U237" i="8"/>
  <c r="O237" i="8"/>
  <c r="J237" i="8"/>
  <c r="I237" i="8"/>
  <c r="O56" i="2"/>
  <c r="S56" i="2"/>
  <c r="R56" i="2"/>
  <c r="S5" i="2"/>
  <c r="R5" i="2"/>
  <c r="K56" i="2"/>
  <c r="J56" i="2"/>
  <c r="I56" i="2"/>
  <c r="H56" i="2"/>
  <c r="AH236" i="8"/>
  <c r="AG235" i="8"/>
  <c r="AG234" i="8"/>
  <c r="AG215" i="8"/>
  <c r="AG214" i="8"/>
  <c r="AG212" i="8"/>
  <c r="AU236" i="8"/>
  <c r="AT236" i="8"/>
  <c r="AG236" i="8"/>
  <c r="V236" i="8"/>
  <c r="AA236" i="8"/>
  <c r="U236" i="8"/>
  <c r="O236" i="8"/>
  <c r="J236" i="8"/>
  <c r="I236" i="8"/>
  <c r="AK235" i="8"/>
  <c r="AA235" i="8"/>
  <c r="AU235" i="8"/>
  <c r="AT235" i="8"/>
  <c r="AF235" i="8"/>
  <c r="AE235" i="8"/>
  <c r="V235" i="8"/>
  <c r="Z235" i="8"/>
  <c r="U235" i="8"/>
  <c r="O235" i="8"/>
  <c r="J235" i="8"/>
  <c r="I235" i="8"/>
  <c r="AK234" i="8"/>
  <c r="M11" i="10"/>
  <c r="N11" i="10"/>
  <c r="K11" i="10"/>
  <c r="J11" i="10"/>
  <c r="H11" i="10"/>
  <c r="G11" i="10"/>
  <c r="M10" i="10"/>
  <c r="N10" i="10"/>
  <c r="K10" i="10"/>
  <c r="J10" i="10"/>
  <c r="H10" i="10"/>
  <c r="G10" i="10"/>
  <c r="K7" i="11"/>
  <c r="J7" i="11"/>
  <c r="H7" i="11"/>
  <c r="G7" i="11"/>
  <c r="K6" i="11"/>
  <c r="J6" i="11"/>
  <c r="H6" i="11"/>
  <c r="G6" i="11"/>
  <c r="V234" i="8"/>
  <c r="AW234" i="8"/>
  <c r="AV234" i="8"/>
  <c r="AU234" i="8"/>
  <c r="AT234" i="8"/>
  <c r="AF234" i="8"/>
  <c r="AE234" i="8"/>
  <c r="Z234" i="8"/>
  <c r="U234" i="8"/>
  <c r="O234" i="8"/>
  <c r="J234" i="8"/>
  <c r="I234" i="8"/>
  <c r="K54" i="5"/>
  <c r="J54" i="5"/>
  <c r="H54" i="5"/>
  <c r="G54" i="5"/>
  <c r="AX11" i="9"/>
  <c r="AW11" i="9"/>
  <c r="AV226" i="8"/>
  <c r="AV225" i="8"/>
  <c r="AV224" i="8"/>
  <c r="AV223" i="8"/>
  <c r="AV222" i="8"/>
  <c r="AV221" i="8"/>
  <c r="AU220" i="8"/>
  <c r="AV220" i="8"/>
  <c r="N266" i="3"/>
  <c r="M266" i="3"/>
  <c r="K266" i="3"/>
  <c r="J266" i="3"/>
  <c r="N265" i="3"/>
  <c r="M265" i="3"/>
  <c r="K265" i="3"/>
  <c r="J265" i="3"/>
  <c r="O271" i="3"/>
  <c r="N271" i="3"/>
  <c r="M271" i="3"/>
  <c r="K271" i="3"/>
  <c r="J271" i="3"/>
  <c r="O270" i="3"/>
  <c r="N270" i="3"/>
  <c r="M270" i="3"/>
  <c r="K270" i="3"/>
  <c r="J270" i="3"/>
  <c r="O269" i="3"/>
  <c r="N269" i="3"/>
  <c r="M269" i="3"/>
  <c r="K269" i="3"/>
  <c r="J269" i="3"/>
  <c r="N268" i="3"/>
  <c r="M268" i="3"/>
  <c r="K268" i="3"/>
  <c r="J268" i="3"/>
  <c r="N267" i="3"/>
  <c r="M267" i="3"/>
  <c r="K267" i="3"/>
  <c r="J267" i="3"/>
  <c r="AX226" i="8"/>
  <c r="AW226" i="8"/>
  <c r="AU226" i="8"/>
  <c r="AX225" i="8"/>
  <c r="AW225" i="8"/>
  <c r="AU225" i="8"/>
  <c r="AT226" i="8"/>
  <c r="AT225" i="8"/>
  <c r="AG226" i="8"/>
  <c r="AE226" i="8"/>
  <c r="AG225" i="8"/>
  <c r="AE225" i="8"/>
  <c r="Z225" i="8"/>
  <c r="Z226" i="8"/>
  <c r="V226" i="8"/>
  <c r="V225" i="8"/>
  <c r="U226" i="8"/>
  <c r="U225" i="8"/>
  <c r="P224" i="8"/>
  <c r="P226" i="8"/>
  <c r="P225" i="8"/>
  <c r="O226" i="8"/>
  <c r="O225" i="8"/>
  <c r="N226" i="8"/>
  <c r="N225" i="8"/>
  <c r="J226" i="8"/>
  <c r="I226" i="8"/>
  <c r="J225" i="8"/>
  <c r="I225" i="8"/>
  <c r="N257" i="3"/>
  <c r="N256" i="3"/>
  <c r="N255" i="3"/>
  <c r="M257" i="3"/>
  <c r="K257" i="3"/>
  <c r="J257" i="3"/>
  <c r="M256" i="3"/>
  <c r="K256" i="3"/>
  <c r="J256" i="3"/>
  <c r="AT224" i="8"/>
  <c r="AU224" i="8"/>
  <c r="AX224" i="8"/>
  <c r="AW224" i="8"/>
  <c r="AE224" i="8"/>
  <c r="AG224" i="8"/>
  <c r="K53" i="5"/>
  <c r="J53" i="5"/>
  <c r="H53" i="5"/>
  <c r="G53" i="5"/>
  <c r="X224" i="8"/>
  <c r="U224" i="8"/>
  <c r="O224" i="8"/>
  <c r="N224" i="8"/>
  <c r="J224" i="8"/>
  <c r="I224" i="8"/>
  <c r="AT222" i="8"/>
  <c r="AZ223" i="8"/>
  <c r="AY223" i="8"/>
  <c r="AX223" i="8"/>
  <c r="AW223" i="8"/>
  <c r="AU223" i="8"/>
  <c r="AT223" i="8"/>
  <c r="AG223" i="8"/>
  <c r="AE223" i="8"/>
  <c r="Z223" i="8"/>
  <c r="U223" i="8"/>
  <c r="O223" i="8"/>
  <c r="N223" i="8"/>
  <c r="J223" i="8"/>
  <c r="I223" i="8"/>
  <c r="M255" i="3"/>
  <c r="K255" i="3"/>
  <c r="J255" i="3"/>
  <c r="E56" i="6"/>
  <c r="N254" i="3"/>
  <c r="M254" i="3"/>
  <c r="K254" i="3"/>
  <c r="J254" i="3"/>
  <c r="AZ222" i="8"/>
  <c r="AY222" i="8"/>
  <c r="AX222" i="8"/>
  <c r="AW222" i="8"/>
  <c r="AU222" i="8"/>
  <c r="AG222" i="8"/>
  <c r="AE222" i="8"/>
  <c r="Z222" i="8"/>
  <c r="U222" i="8"/>
  <c r="O222" i="8"/>
  <c r="N222" i="8"/>
  <c r="J222" i="8"/>
  <c r="I222" i="8"/>
  <c r="AT221" i="8"/>
  <c r="N253" i="3"/>
  <c r="M253" i="3"/>
  <c r="K253" i="3"/>
  <c r="J253" i="3"/>
  <c r="AU221" i="8"/>
  <c r="AZ221" i="8"/>
  <c r="AY221" i="8"/>
  <c r="AX221" i="8"/>
  <c r="AW221" i="8"/>
  <c r="AG221" i="8"/>
  <c r="AE221" i="8"/>
  <c r="Z221" i="8"/>
  <c r="U221" i="8"/>
  <c r="O221" i="8"/>
  <c r="N221" i="8"/>
  <c r="J221" i="8"/>
  <c r="I221" i="8"/>
  <c r="M252" i="3"/>
  <c r="K252" i="3"/>
  <c r="J252" i="3"/>
  <c r="AG220" i="8"/>
  <c r="K52" i="5"/>
  <c r="J52" i="5"/>
  <c r="H52" i="5"/>
  <c r="G52" i="5"/>
  <c r="N251" i="3"/>
  <c r="M251" i="3"/>
  <c r="K251" i="3"/>
  <c r="J251" i="3"/>
  <c r="AT220" i="8"/>
  <c r="N250" i="3"/>
  <c r="M250" i="3"/>
  <c r="K250" i="3"/>
  <c r="J250" i="3"/>
  <c r="AY220" i="8"/>
  <c r="AX220" i="8"/>
  <c r="AW220" i="8"/>
  <c r="AE220" i="8"/>
  <c r="Z220" i="8"/>
  <c r="U220" i="8"/>
  <c r="O220" i="8"/>
  <c r="M11" i="9"/>
  <c r="N220" i="8"/>
  <c r="J220" i="8"/>
  <c r="I220" i="8"/>
  <c r="AV11" i="9"/>
  <c r="AU11" i="9"/>
  <c r="AG219" i="8"/>
  <c r="K51" i="5"/>
  <c r="J51" i="5"/>
  <c r="H51" i="5"/>
  <c r="G51" i="5"/>
  <c r="AT219" i="8"/>
  <c r="AK219" i="8"/>
  <c r="AE219" i="8"/>
  <c r="AA219" i="8"/>
  <c r="Z219" i="8"/>
  <c r="U219" i="8"/>
  <c r="N219" i="8"/>
  <c r="J219" i="8"/>
  <c r="I219" i="8"/>
  <c r="AT218" i="8"/>
  <c r="AK218" i="8"/>
  <c r="M9" i="10"/>
  <c r="K9" i="10"/>
  <c r="J9" i="10"/>
  <c r="H9" i="10"/>
  <c r="G9" i="10"/>
  <c r="N9" i="10"/>
  <c r="AG218" i="8"/>
  <c r="AE218" i="8"/>
  <c r="AA218" i="8"/>
  <c r="Z218" i="8"/>
  <c r="U218" i="8"/>
  <c r="N218" i="8"/>
  <c r="J218" i="8"/>
  <c r="I218" i="8"/>
  <c r="AT217" i="8"/>
  <c r="AG217" i="8"/>
  <c r="K49" i="5"/>
  <c r="J49" i="5"/>
  <c r="H49" i="5"/>
  <c r="G49" i="5"/>
  <c r="AK217" i="8"/>
  <c r="AE217" i="8"/>
  <c r="Z217" i="8"/>
  <c r="U217" i="8"/>
  <c r="M8" i="10"/>
  <c r="N8" i="10"/>
  <c r="K8" i="10"/>
  <c r="J8" i="10"/>
  <c r="H8" i="10"/>
  <c r="G8" i="10"/>
  <c r="K5" i="11"/>
  <c r="J5" i="11"/>
  <c r="H5" i="11"/>
  <c r="G5" i="11"/>
  <c r="N217" i="8"/>
  <c r="J217" i="8"/>
  <c r="I217" i="8"/>
  <c r="AT11" i="9"/>
  <c r="AR11" i="9"/>
  <c r="AB216" i="8"/>
  <c r="AA216" i="8"/>
  <c r="Z216" i="8"/>
  <c r="U216" i="8"/>
  <c r="N216" i="8"/>
  <c r="J216" i="8"/>
  <c r="I216" i="8"/>
  <c r="AU215" i="8"/>
  <c r="AT215" i="8"/>
  <c r="AB215" i="8"/>
  <c r="AL215" i="8"/>
  <c r="AK215" i="8"/>
  <c r="AF215" i="8"/>
  <c r="AE215" i="8"/>
  <c r="AA215" i="8"/>
  <c r="Z215" i="8"/>
  <c r="U215" i="8"/>
  <c r="N215" i="8"/>
  <c r="J215" i="8"/>
  <c r="I215" i="8"/>
  <c r="I55" i="2"/>
  <c r="O55" i="2"/>
  <c r="K55" i="2"/>
  <c r="H55" i="2"/>
  <c r="Y54" i="2"/>
  <c r="X54" i="2"/>
  <c r="W54" i="2"/>
  <c r="O54" i="2"/>
  <c r="K54" i="2"/>
  <c r="K53" i="2"/>
  <c r="I54" i="2"/>
  <c r="H54" i="2"/>
  <c r="AB214" i="8"/>
  <c r="AN212" i="8"/>
  <c r="AM212" i="8"/>
  <c r="N7" i="10"/>
  <c r="N6" i="10"/>
  <c r="M7" i="10"/>
  <c r="K7" i="10"/>
  <c r="J7" i="10"/>
  <c r="H7" i="10"/>
  <c r="G7" i="10"/>
  <c r="M6" i="10"/>
  <c r="K6" i="10"/>
  <c r="J6" i="10"/>
  <c r="H6" i="10"/>
  <c r="G6" i="10"/>
  <c r="AY214" i="8"/>
  <c r="AX214" i="8"/>
  <c r="AW214" i="8"/>
  <c r="AV214" i="8"/>
  <c r="AU214" i="8"/>
  <c r="AT214" i="8"/>
  <c r="AF214" i="8"/>
  <c r="AE214" i="8"/>
  <c r="AA214" i="8"/>
  <c r="Z214" i="8"/>
  <c r="U214" i="8"/>
  <c r="N214" i="8"/>
  <c r="J214" i="8"/>
  <c r="I214" i="8"/>
  <c r="AE213" i="8"/>
  <c r="K45" i="4"/>
  <c r="H45" i="4"/>
  <c r="G45" i="4"/>
  <c r="AY213" i="8"/>
  <c r="AX213" i="8"/>
  <c r="AW213" i="8"/>
  <c r="AV213" i="8"/>
  <c r="AU213" i="8"/>
  <c r="AT213" i="8"/>
  <c r="AG213" i="8"/>
  <c r="W213" i="8"/>
  <c r="AA213" i="8"/>
  <c r="Z213" i="8"/>
  <c r="U213" i="8"/>
  <c r="N213" i="8"/>
  <c r="N212" i="8"/>
  <c r="AI213" i="8"/>
  <c r="J212" i="8"/>
  <c r="I212" i="8"/>
  <c r="J213" i="8"/>
  <c r="I213" i="8"/>
  <c r="AS11" i="9"/>
  <c r="AQ11" i="9"/>
  <c r="AP11" i="9"/>
  <c r="AZ212" i="8"/>
  <c r="AW212" i="8"/>
  <c r="AV212" i="8"/>
  <c r="AU212" i="8"/>
  <c r="AT212" i="8"/>
  <c r="AL212" i="8"/>
  <c r="AK212" i="8"/>
  <c r="AF212" i="8"/>
  <c r="AE212" i="8"/>
  <c r="AA212" i="8"/>
  <c r="Z212" i="8"/>
  <c r="U212" i="8"/>
  <c r="M5" i="10"/>
  <c r="N5" i="10"/>
  <c r="K5" i="10"/>
  <c r="J5" i="10"/>
  <c r="H5" i="10"/>
  <c r="G5" i="10"/>
  <c r="N4" i="10"/>
  <c r="M4" i="10"/>
  <c r="K4" i="10"/>
  <c r="J4" i="10"/>
  <c r="H4" i="10"/>
  <c r="G4" i="10"/>
  <c r="K48" i="5"/>
  <c r="J48" i="5"/>
  <c r="H48" i="5"/>
  <c r="G48" i="5"/>
  <c r="K44" i="4"/>
  <c r="H44" i="4"/>
  <c r="G44" i="4"/>
  <c r="K43" i="4"/>
  <c r="H43" i="4"/>
  <c r="G43" i="4"/>
  <c r="K4" i="11"/>
  <c r="J4" i="11"/>
  <c r="H4" i="11"/>
  <c r="G4" i="11"/>
  <c r="J3" i="11"/>
  <c r="K3" i="11"/>
  <c r="H3" i="11"/>
  <c r="G3" i="11"/>
  <c r="E55" i="6"/>
  <c r="AY209" i="8"/>
  <c r="E54" i="6"/>
  <c r="AL3" i="9"/>
  <c r="AQ19" i="9"/>
  <c r="J47" i="5"/>
  <c r="AH209" i="8"/>
  <c r="S208" i="8"/>
  <c r="R208" i="8"/>
  <c r="Q208" i="8"/>
  <c r="P208" i="8"/>
  <c r="O208" i="8"/>
  <c r="K47" i="5"/>
  <c r="I47" i="5"/>
  <c r="H47" i="5"/>
  <c r="G47" i="5"/>
  <c r="AX209" i="8"/>
  <c r="AW209" i="8"/>
  <c r="AV209" i="8"/>
  <c r="AU209" i="8"/>
  <c r="AT209" i="8"/>
  <c r="AO209" i="8"/>
  <c r="AG209" i="8"/>
  <c r="AE209" i="8"/>
  <c r="V209" i="8"/>
  <c r="AA208" i="8"/>
  <c r="AA209" i="8"/>
  <c r="U209" i="8"/>
  <c r="S209" i="8"/>
  <c r="R209" i="8"/>
  <c r="Q209" i="8"/>
  <c r="P209" i="8"/>
  <c r="O209" i="8"/>
  <c r="E53" i="6"/>
  <c r="L209" i="8"/>
  <c r="K209" i="8"/>
  <c r="J209" i="8"/>
  <c r="AP19" i="9"/>
  <c r="BK18" i="9"/>
  <c r="BJ18" i="9"/>
  <c r="BI18" i="9"/>
  <c r="AJ208" i="8"/>
  <c r="AI208" i="8"/>
  <c r="AH208" i="8"/>
  <c r="AX208" i="8"/>
  <c r="AW208" i="8"/>
  <c r="AV208" i="8"/>
  <c r="AU208" i="8"/>
  <c r="AT208" i="8"/>
  <c r="AP208" i="8"/>
  <c r="AO208" i="8"/>
  <c r="AG208" i="8"/>
  <c r="AE208" i="8"/>
  <c r="AB208" i="8"/>
  <c r="K42" i="4"/>
  <c r="I42" i="4"/>
  <c r="H42" i="4"/>
  <c r="G42" i="4"/>
  <c r="S53" i="2"/>
  <c r="R53" i="2"/>
  <c r="O53" i="2"/>
  <c r="L53" i="2"/>
  <c r="J53" i="2"/>
  <c r="I53" i="2"/>
  <c r="H53" i="2"/>
  <c r="O52" i="2"/>
  <c r="O51" i="2"/>
  <c r="K52" i="2"/>
  <c r="K51" i="2"/>
  <c r="J52" i="2"/>
  <c r="I52" i="2"/>
  <c r="H52" i="2"/>
  <c r="J51" i="2"/>
  <c r="I51" i="2"/>
  <c r="H51" i="2"/>
  <c r="K46" i="5"/>
  <c r="J46" i="5"/>
  <c r="E52" i="6"/>
  <c r="I46" i="5"/>
  <c r="H46" i="5"/>
  <c r="G46" i="5"/>
  <c r="K45" i="5"/>
  <c r="J45" i="5"/>
  <c r="I45" i="5"/>
  <c r="H45" i="5"/>
  <c r="G45" i="5"/>
  <c r="E51" i="6"/>
  <c r="J44" i="5"/>
  <c r="E50" i="6"/>
  <c r="K44" i="5"/>
  <c r="I44" i="5"/>
  <c r="H44" i="5"/>
  <c r="G44" i="5"/>
  <c r="N249" i="3"/>
  <c r="M249" i="3"/>
  <c r="L249" i="3"/>
  <c r="K249" i="3"/>
  <c r="J249" i="3"/>
  <c r="N248" i="3"/>
  <c r="M248" i="3"/>
  <c r="L248" i="3"/>
  <c r="K248" i="3"/>
  <c r="J248" i="3"/>
  <c r="E49" i="6"/>
  <c r="S50" i="2"/>
  <c r="T50" i="2"/>
  <c r="R50" i="2"/>
  <c r="O50" i="2"/>
  <c r="L50" i="2"/>
  <c r="K50" i="2"/>
  <c r="J50" i="2"/>
  <c r="I50" i="2"/>
  <c r="H50" i="2"/>
  <c r="B48" i="6"/>
  <c r="E48" i="6"/>
  <c r="T49" i="2"/>
  <c r="S49" i="2"/>
  <c r="R49" i="2"/>
  <c r="O49" i="2"/>
  <c r="K49" i="2"/>
  <c r="L49" i="2"/>
  <c r="J49" i="2"/>
  <c r="I49" i="2"/>
  <c r="H49" i="2"/>
  <c r="O247" i="3"/>
  <c r="N247" i="3"/>
  <c r="M247" i="3"/>
  <c r="L247" i="3"/>
  <c r="K247" i="3"/>
  <c r="J247" i="3"/>
  <c r="O246" i="3"/>
  <c r="N246" i="3"/>
  <c r="M246" i="3"/>
  <c r="L246" i="3"/>
  <c r="K246" i="3"/>
  <c r="J246" i="3"/>
  <c r="O245" i="3"/>
  <c r="N245" i="3"/>
  <c r="M245" i="3"/>
  <c r="L245" i="3"/>
  <c r="K245" i="3"/>
  <c r="J245" i="3"/>
  <c r="E47" i="6"/>
  <c r="U208" i="8"/>
  <c r="L208" i="8"/>
  <c r="K208" i="8"/>
  <c r="J208" i="8"/>
  <c r="E69" i="1"/>
  <c r="U19" i="9"/>
  <c r="E46" i="6"/>
  <c r="E45" i="6"/>
  <c r="N19" i="9"/>
  <c r="M19" i="9"/>
  <c r="E44" i="6"/>
  <c r="E43" i="6"/>
  <c r="J19" i="9"/>
  <c r="K19" i="9"/>
  <c r="I19" i="9"/>
  <c r="F69" i="1"/>
  <c r="E68" i="1"/>
  <c r="F68" i="1"/>
  <c r="N184" i="8"/>
  <c r="O185" i="8"/>
  <c r="O186" i="8"/>
  <c r="O187" i="8"/>
  <c r="O188" i="8"/>
  <c r="O189" i="8"/>
  <c r="O195" i="8"/>
  <c r="O202" i="8"/>
  <c r="O203" i="8"/>
  <c r="O201" i="8"/>
  <c r="O196" i="8"/>
  <c r="O190" i="8"/>
  <c r="O204" i="8"/>
  <c r="O205" i="8"/>
  <c r="O206" i="8"/>
  <c r="O207" i="8"/>
  <c r="M18" i="9"/>
  <c r="AU207" i="8"/>
  <c r="AT207" i="8"/>
  <c r="AE207" i="8"/>
  <c r="AA207" i="8"/>
  <c r="V207" i="8"/>
  <c r="U48" i="2"/>
  <c r="T48" i="2"/>
  <c r="S48" i="2"/>
  <c r="R48" i="2"/>
  <c r="O48" i="2"/>
  <c r="L48" i="2"/>
  <c r="K48" i="2"/>
  <c r="I48" i="2"/>
  <c r="H48" i="2"/>
  <c r="Z207" i="8"/>
  <c r="U207" i="8"/>
  <c r="N207" i="8"/>
  <c r="J207" i="8"/>
  <c r="I207" i="8"/>
  <c r="AA206" i="8"/>
  <c r="AA205" i="8"/>
  <c r="AE206" i="8"/>
  <c r="V206" i="8"/>
  <c r="Z206" i="8"/>
  <c r="U206" i="8"/>
  <c r="N206" i="8"/>
  <c r="J206" i="8"/>
  <c r="I206" i="8"/>
  <c r="AT206" i="8"/>
  <c r="AT205" i="8"/>
  <c r="AU206" i="8"/>
  <c r="AU205" i="8"/>
  <c r="U47" i="2"/>
  <c r="T47" i="2"/>
  <c r="S47" i="2"/>
  <c r="R47" i="2"/>
  <c r="O47" i="2"/>
  <c r="L47" i="2"/>
  <c r="K47" i="2"/>
  <c r="I47" i="2"/>
  <c r="H47" i="2"/>
  <c r="L46" i="2"/>
  <c r="V33" i="2"/>
  <c r="U33" i="2"/>
  <c r="T33" i="2"/>
  <c r="S33" i="2"/>
  <c r="R33" i="2"/>
  <c r="U46" i="2"/>
  <c r="T46" i="2"/>
  <c r="S46" i="2"/>
  <c r="R46" i="2"/>
  <c r="V31" i="2"/>
  <c r="U31" i="2"/>
  <c r="T31" i="2"/>
  <c r="S31" i="2"/>
  <c r="R31" i="2"/>
  <c r="O46" i="2"/>
  <c r="K46" i="2"/>
  <c r="I46" i="2"/>
  <c r="H46" i="2"/>
  <c r="V35" i="2"/>
  <c r="U35" i="2"/>
  <c r="T35" i="2"/>
  <c r="S35" i="2"/>
  <c r="R35" i="2"/>
  <c r="J205" i="8"/>
  <c r="I205" i="8"/>
  <c r="N205" i="8"/>
  <c r="Z205" i="8"/>
  <c r="V205" i="8"/>
  <c r="U205" i="8"/>
  <c r="AE205" i="8"/>
  <c r="AK3" i="9"/>
  <c r="BH18" i="9"/>
  <c r="BE18" i="9"/>
  <c r="AR18" i="9"/>
  <c r="AQ18" i="9"/>
  <c r="AP18" i="9"/>
  <c r="AU204" i="8"/>
  <c r="AT204" i="8"/>
  <c r="AW204" i="8"/>
  <c r="AX204" i="8"/>
  <c r="AE204" i="8"/>
  <c r="V204" i="8"/>
  <c r="W204" i="8"/>
  <c r="U204" i="8"/>
  <c r="N204" i="8"/>
  <c r="J204" i="8"/>
  <c r="I204" i="8"/>
  <c r="K31" i="3"/>
  <c r="J31" i="3"/>
  <c r="AU190" i="8"/>
  <c r="AT190" i="8"/>
  <c r="AO190" i="8"/>
  <c r="Z190" i="8"/>
  <c r="J190" i="8"/>
  <c r="I190" i="8"/>
  <c r="N190" i="8"/>
  <c r="U190" i="8"/>
  <c r="AG190" i="8"/>
  <c r="AT196" i="8"/>
  <c r="AO196" i="8"/>
  <c r="AG196" i="8"/>
  <c r="V196" i="8"/>
  <c r="Z196" i="8"/>
  <c r="U196" i="8"/>
  <c r="N196" i="8"/>
  <c r="J196" i="8"/>
  <c r="I196" i="8"/>
  <c r="AT201" i="8"/>
  <c r="AO201" i="8"/>
  <c r="AG201" i="8"/>
  <c r="U201" i="8"/>
  <c r="N201" i="8"/>
  <c r="J201" i="8"/>
  <c r="I201" i="8"/>
  <c r="AT203" i="8"/>
  <c r="AO203" i="8"/>
  <c r="AG203" i="8"/>
  <c r="U203" i="8"/>
  <c r="N203" i="8"/>
  <c r="J203" i="8"/>
  <c r="I203" i="8"/>
  <c r="AA202" i="8"/>
  <c r="AT202" i="8"/>
  <c r="AO202" i="8"/>
  <c r="AG202" i="8"/>
  <c r="AE202" i="8"/>
  <c r="V202" i="8"/>
  <c r="Z202" i="8"/>
  <c r="U202" i="8"/>
  <c r="N202" i="8"/>
  <c r="J202" i="8"/>
  <c r="I202" i="8"/>
  <c r="AT195" i="8"/>
  <c r="AO195" i="8"/>
  <c r="AG195" i="8"/>
  <c r="AF195" i="8"/>
  <c r="V195" i="8"/>
  <c r="Z195" i="8"/>
  <c r="U195" i="8"/>
  <c r="N195" i="8"/>
  <c r="J195" i="8"/>
  <c r="I195" i="8"/>
  <c r="Z189" i="8"/>
  <c r="V188" i="8"/>
  <c r="AT189" i="8"/>
  <c r="AO189" i="8"/>
  <c r="AE189" i="8"/>
  <c r="AG189" i="8"/>
  <c r="AA189" i="8"/>
  <c r="AB189" i="8"/>
  <c r="U189" i="8"/>
  <c r="N189" i="8"/>
  <c r="J189" i="8"/>
  <c r="I189" i="8"/>
  <c r="AT188" i="8"/>
  <c r="AA188" i="8"/>
  <c r="AF189" i="8"/>
  <c r="K41" i="4"/>
  <c r="H41" i="4"/>
  <c r="G41" i="4"/>
  <c r="AG188" i="8"/>
  <c r="AO188" i="8"/>
  <c r="N188" i="8"/>
  <c r="U188" i="8"/>
  <c r="Z188" i="8"/>
  <c r="J188" i="8"/>
  <c r="I188" i="8"/>
  <c r="AV187" i="8"/>
  <c r="AU187" i="8"/>
  <c r="BB187" i="8"/>
  <c r="BA187" i="8"/>
  <c r="AZ187" i="8"/>
  <c r="AY187" i="8"/>
  <c r="AX187" i="8"/>
  <c r="AW187" i="8"/>
  <c r="AT187" i="8"/>
  <c r="AG187" i="8"/>
  <c r="AE187" i="8"/>
  <c r="U187" i="8"/>
  <c r="N187" i="8"/>
  <c r="J187" i="8"/>
  <c r="I187" i="8"/>
  <c r="AX186" i="8"/>
  <c r="AW186" i="8"/>
  <c r="AO186" i="8"/>
  <c r="AG186" i="8"/>
  <c r="AG185" i="8"/>
  <c r="AE186" i="8"/>
  <c r="U186" i="8"/>
  <c r="N186" i="8"/>
  <c r="J186" i="8"/>
  <c r="I186" i="8"/>
  <c r="AV186" i="8"/>
  <c r="AU186" i="8"/>
  <c r="AT186" i="8"/>
  <c r="BD186" i="8"/>
  <c r="BC186" i="8"/>
  <c r="BB186" i="8"/>
  <c r="BA186" i="8"/>
  <c r="AZ186" i="8"/>
  <c r="AY186" i="8"/>
  <c r="AV185" i="8"/>
  <c r="AU185" i="8"/>
  <c r="AT185" i="8"/>
  <c r="M3" i="9"/>
  <c r="E42" i="6"/>
  <c r="Q43" i="5"/>
  <c r="P43" i="5"/>
  <c r="O43" i="5"/>
  <c r="K43" i="5"/>
  <c r="J43" i="5"/>
  <c r="M244" i="3"/>
  <c r="K244" i="3"/>
  <c r="J244" i="3"/>
  <c r="M243" i="3"/>
  <c r="K243" i="3"/>
  <c r="J243" i="3"/>
  <c r="M242" i="3"/>
  <c r="K242" i="3"/>
  <c r="J242" i="3"/>
  <c r="AO185" i="8"/>
  <c r="AE185" i="8"/>
  <c r="K40" i="4"/>
  <c r="H40" i="4"/>
  <c r="G40" i="4"/>
  <c r="U185" i="8"/>
  <c r="N185" i="8"/>
  <c r="J185" i="8"/>
  <c r="I185" i="8"/>
  <c r="AG184" i="8"/>
  <c r="AV184" i="8"/>
  <c r="AU184" i="8"/>
  <c r="M241" i="3"/>
  <c r="K241" i="3"/>
  <c r="J241" i="3"/>
  <c r="S45" i="2"/>
  <c r="X45" i="2"/>
  <c r="U45" i="2"/>
  <c r="T45" i="2"/>
  <c r="R45" i="2"/>
  <c r="O45" i="2"/>
  <c r="K45" i="2"/>
  <c r="AT184" i="8"/>
  <c r="K240" i="3"/>
  <c r="J240" i="3"/>
  <c r="W184" i="8"/>
  <c r="U184" i="8"/>
  <c r="K39" i="4"/>
  <c r="H39" i="4"/>
  <c r="G39" i="4"/>
  <c r="J184" i="8"/>
  <c r="I184" i="8"/>
  <c r="E41" i="6"/>
  <c r="U18" i="9"/>
  <c r="I18" i="9"/>
  <c r="H18" i="9"/>
  <c r="E67" i="1"/>
  <c r="E66" i="1"/>
  <c r="F67" i="1"/>
  <c r="AJ3" i="9"/>
  <c r="BB17" i="9"/>
  <c r="BA17" i="9"/>
  <c r="AZ17" i="9"/>
  <c r="AY17" i="9"/>
  <c r="AX17" i="9"/>
  <c r="AT17" i="9"/>
  <c r="AQ17" i="9"/>
  <c r="AP17" i="9"/>
  <c r="L16" i="3"/>
  <c r="F66" i="1"/>
  <c r="N16" i="3"/>
  <c r="E40" i="6"/>
  <c r="AT183" i="8"/>
  <c r="AG183" i="8"/>
  <c r="K42" i="5"/>
  <c r="J42" i="5"/>
  <c r="I42" i="5"/>
  <c r="H42" i="5"/>
  <c r="G42" i="5"/>
  <c r="AE183" i="8"/>
  <c r="K38" i="4"/>
  <c r="I38" i="4"/>
  <c r="H38" i="4"/>
  <c r="G38" i="4"/>
  <c r="Z183" i="8"/>
  <c r="U183" i="8"/>
  <c r="N183" i="8"/>
  <c r="K183" i="8"/>
  <c r="J183" i="8"/>
  <c r="I183" i="8"/>
  <c r="AT182" i="8"/>
  <c r="AO182" i="8"/>
  <c r="AE182" i="8"/>
  <c r="Z182" i="8"/>
  <c r="U182" i="8"/>
  <c r="N182" i="8"/>
  <c r="K182" i="8"/>
  <c r="J182" i="8"/>
  <c r="I182" i="8"/>
  <c r="AT181" i="8"/>
  <c r="M239" i="3"/>
  <c r="L239" i="3"/>
  <c r="K239" i="3"/>
  <c r="J239" i="3"/>
  <c r="AE181" i="8"/>
  <c r="Z181" i="8"/>
  <c r="U181" i="8"/>
  <c r="N181" i="8"/>
  <c r="K181" i="8"/>
  <c r="J181" i="8"/>
  <c r="I181" i="8"/>
  <c r="AT179" i="8"/>
  <c r="AO179" i="8"/>
  <c r="AE179" i="8"/>
  <c r="Z179" i="8"/>
  <c r="U179" i="8"/>
  <c r="N179" i="8"/>
  <c r="K179" i="8"/>
  <c r="J179" i="8"/>
  <c r="I179" i="8"/>
  <c r="AT178" i="8"/>
  <c r="M238" i="3"/>
  <c r="L238" i="3"/>
  <c r="K238" i="3"/>
  <c r="J238" i="3"/>
  <c r="AE178" i="8"/>
  <c r="K37" i="4"/>
  <c r="I37" i="4"/>
  <c r="H37" i="4"/>
  <c r="G37" i="4"/>
  <c r="Z178" i="8"/>
  <c r="U178" i="8"/>
  <c r="N178" i="8"/>
  <c r="K178" i="8"/>
  <c r="J178" i="8"/>
  <c r="I178" i="8"/>
  <c r="AK177" i="8"/>
  <c r="M3" i="10"/>
  <c r="K3" i="10"/>
  <c r="J3" i="10"/>
  <c r="I3" i="10"/>
  <c r="H3" i="10"/>
  <c r="G3" i="10"/>
  <c r="AV84" i="8"/>
  <c r="AV85" i="8"/>
  <c r="AV128" i="8"/>
  <c r="AX132" i="8"/>
  <c r="AX133" i="8"/>
  <c r="X44" i="2"/>
  <c r="W44" i="2"/>
  <c r="T44" i="2"/>
  <c r="S44" i="2"/>
  <c r="R44" i="2"/>
  <c r="X42" i="2"/>
  <c r="W42" i="2"/>
  <c r="T42" i="2"/>
  <c r="S42" i="2"/>
  <c r="R42" i="2"/>
  <c r="O44" i="2"/>
  <c r="K44" i="2"/>
  <c r="AU163" i="8"/>
  <c r="AU162" i="8"/>
  <c r="AV159" i="8"/>
  <c r="AU158" i="8"/>
  <c r="AY127" i="8"/>
  <c r="AV126" i="8"/>
  <c r="AV125" i="8"/>
  <c r="AW124" i="8"/>
  <c r="AV123" i="8"/>
  <c r="AW89" i="8"/>
  <c r="AU87" i="8"/>
  <c r="AU86" i="8"/>
  <c r="AU3" i="8"/>
  <c r="O42" i="2"/>
  <c r="K42" i="2"/>
  <c r="AT17" i="8"/>
  <c r="AT18" i="8"/>
  <c r="AT19" i="8"/>
  <c r="AT20" i="8"/>
  <c r="AT21" i="8"/>
  <c r="AT22" i="8"/>
  <c r="AT23" i="8"/>
  <c r="AT24" i="8"/>
  <c r="AT25" i="8"/>
  <c r="AU75" i="8"/>
  <c r="AU73" i="8"/>
  <c r="AV37" i="8"/>
  <c r="AW41" i="8"/>
  <c r="AW42" i="8"/>
  <c r="AV129" i="8"/>
  <c r="AU130" i="8"/>
  <c r="AU131" i="8"/>
  <c r="AV134" i="8"/>
  <c r="AX135" i="8"/>
  <c r="AW136" i="8"/>
  <c r="AW137" i="8"/>
  <c r="AW138" i="8"/>
  <c r="AU139" i="8"/>
  <c r="AV140" i="8"/>
  <c r="AU141" i="8"/>
  <c r="AT150" i="8"/>
  <c r="AT152" i="8"/>
  <c r="AU154" i="8"/>
  <c r="AU157" i="8"/>
  <c r="AT161" i="8"/>
  <c r="AT165" i="8"/>
  <c r="O39" i="2"/>
  <c r="J39" i="2"/>
  <c r="I39" i="2"/>
  <c r="H39" i="2"/>
  <c r="O38" i="2"/>
  <c r="K38" i="2"/>
  <c r="J38" i="2"/>
  <c r="I38" i="2"/>
  <c r="H38" i="2"/>
  <c r="O37" i="2"/>
  <c r="K37" i="2"/>
  <c r="J37" i="2"/>
  <c r="I37" i="2"/>
  <c r="H37" i="2"/>
  <c r="O36" i="2"/>
  <c r="K36" i="2"/>
  <c r="J36" i="2"/>
  <c r="I36" i="2"/>
  <c r="H36" i="2"/>
  <c r="V36" i="2"/>
  <c r="V37" i="2"/>
  <c r="V38" i="2"/>
  <c r="V39" i="2"/>
  <c r="V34" i="2"/>
  <c r="U36" i="2"/>
  <c r="U37" i="2"/>
  <c r="U38" i="2"/>
  <c r="U39" i="2"/>
  <c r="U34" i="2"/>
  <c r="T39" i="2"/>
  <c r="T34" i="2"/>
  <c r="T36" i="2"/>
  <c r="T37" i="2"/>
  <c r="T38" i="2"/>
  <c r="S36" i="2"/>
  <c r="S37" i="2"/>
  <c r="S38" i="2"/>
  <c r="S39" i="2"/>
  <c r="S34" i="2"/>
  <c r="R39" i="2"/>
  <c r="R38" i="2"/>
  <c r="R37" i="2"/>
  <c r="R36" i="2"/>
  <c r="R34" i="2"/>
  <c r="O35" i="2"/>
  <c r="J35" i="2"/>
  <c r="I35" i="2"/>
  <c r="H35" i="2"/>
  <c r="O34" i="2"/>
  <c r="K34" i="2"/>
  <c r="J34" i="2"/>
  <c r="I34" i="2"/>
  <c r="H34" i="2"/>
  <c r="O33" i="2"/>
  <c r="K33" i="2"/>
  <c r="J33" i="2"/>
  <c r="I33" i="2"/>
  <c r="H33" i="2"/>
  <c r="O32" i="2"/>
  <c r="K32" i="2"/>
  <c r="J32" i="2"/>
  <c r="I32" i="2"/>
  <c r="H32" i="2"/>
  <c r="O31" i="2"/>
  <c r="K31" i="2"/>
  <c r="J31" i="2"/>
  <c r="I31" i="2"/>
  <c r="H31" i="2"/>
  <c r="O30" i="2"/>
  <c r="K30" i="2"/>
  <c r="J30" i="2"/>
  <c r="I30" i="2"/>
  <c r="H30" i="2"/>
  <c r="M84" i="3"/>
  <c r="J84" i="3"/>
  <c r="K84" i="3"/>
  <c r="N88" i="3"/>
  <c r="M87" i="3"/>
  <c r="J86" i="3"/>
  <c r="K85" i="3"/>
  <c r="L84" i="3"/>
  <c r="AT177" i="8"/>
  <c r="M236" i="3"/>
  <c r="L236" i="3"/>
  <c r="K236" i="3"/>
  <c r="J236" i="3"/>
  <c r="K41" i="5"/>
  <c r="J41" i="5"/>
  <c r="H41" i="5"/>
  <c r="G41" i="5"/>
  <c r="K40" i="5"/>
  <c r="I40" i="5"/>
  <c r="H40" i="5"/>
  <c r="G40" i="5"/>
  <c r="AE177" i="8"/>
  <c r="I36" i="4"/>
  <c r="H36" i="4"/>
  <c r="G36" i="4"/>
  <c r="K36" i="4"/>
  <c r="Z177" i="8"/>
  <c r="AO177" i="8"/>
  <c r="U177" i="8"/>
  <c r="N177" i="8"/>
  <c r="K177" i="8"/>
  <c r="J177" i="8"/>
  <c r="I177" i="8"/>
  <c r="AU173" i="8"/>
  <c r="M235" i="3"/>
  <c r="L235" i="3"/>
  <c r="K235" i="3"/>
  <c r="J235" i="3"/>
  <c r="AO173" i="8"/>
  <c r="O29" i="2"/>
  <c r="K29" i="2"/>
  <c r="J29" i="2"/>
  <c r="I29" i="2"/>
  <c r="H29" i="2"/>
  <c r="J39" i="5"/>
  <c r="K39" i="5"/>
  <c r="I39" i="5"/>
  <c r="H39" i="5"/>
  <c r="G39" i="5"/>
  <c r="AE173" i="8"/>
  <c r="Z173" i="8"/>
  <c r="U173" i="8"/>
  <c r="N173" i="8"/>
  <c r="K173" i="8"/>
  <c r="J173" i="8"/>
  <c r="I173" i="8"/>
  <c r="E39" i="6"/>
  <c r="U17" i="9"/>
  <c r="J17" i="9"/>
  <c r="I17" i="9"/>
  <c r="H17" i="9"/>
  <c r="E64" i="1"/>
  <c r="E63" i="1"/>
  <c r="E61" i="1"/>
  <c r="E62" i="1"/>
  <c r="E60" i="1"/>
  <c r="F65" i="1"/>
  <c r="F64" i="1"/>
  <c r="F63" i="1"/>
  <c r="F62" i="1"/>
  <c r="F61" i="1"/>
  <c r="F60" i="1"/>
  <c r="AI3" i="9"/>
  <c r="BA16" i="9"/>
  <c r="AZ16" i="9"/>
  <c r="AY16" i="9"/>
  <c r="AX16" i="9"/>
  <c r="AW16" i="9"/>
  <c r="AV16" i="9"/>
  <c r="AO165" i="8"/>
  <c r="AG165" i="8"/>
  <c r="V165" i="8"/>
  <c r="U165" i="8"/>
  <c r="O165" i="8"/>
  <c r="N165" i="8"/>
  <c r="M165" i="8"/>
  <c r="L165" i="8"/>
  <c r="K165" i="8"/>
  <c r="AO163" i="8"/>
  <c r="AT163" i="8"/>
  <c r="AG163" i="8"/>
  <c r="V163" i="8"/>
  <c r="U163" i="8"/>
  <c r="O163" i="8"/>
  <c r="N163" i="8"/>
  <c r="M163" i="8"/>
  <c r="L163" i="8"/>
  <c r="K163" i="8"/>
  <c r="AT162" i="8"/>
  <c r="AO162" i="8"/>
  <c r="AG162" i="8"/>
  <c r="AE162" i="8"/>
  <c r="V162" i="8"/>
  <c r="U162" i="8"/>
  <c r="O162" i="8"/>
  <c r="O161" i="8"/>
  <c r="O159" i="8"/>
  <c r="O158" i="8"/>
  <c r="N162" i="8"/>
  <c r="M162" i="8"/>
  <c r="L162" i="8"/>
  <c r="K162" i="8"/>
  <c r="U161" i="8"/>
  <c r="N161" i="8"/>
  <c r="M161" i="8"/>
  <c r="L161" i="8"/>
  <c r="K161" i="8"/>
  <c r="K35" i="4"/>
  <c r="I35" i="4"/>
  <c r="H35" i="4"/>
  <c r="G35" i="4"/>
  <c r="AO161" i="8"/>
  <c r="AG161" i="8"/>
  <c r="V161" i="8"/>
  <c r="AH161" i="8"/>
  <c r="AH159" i="8"/>
  <c r="AH158" i="8"/>
  <c r="K38" i="5"/>
  <c r="J38" i="5"/>
  <c r="I38" i="5"/>
  <c r="H38" i="5"/>
  <c r="G38" i="5"/>
  <c r="K37" i="5"/>
  <c r="J37" i="5"/>
  <c r="I37" i="5"/>
  <c r="H37" i="5"/>
  <c r="G37" i="5"/>
  <c r="K36" i="5"/>
  <c r="J36" i="5"/>
  <c r="I36" i="5"/>
  <c r="H36" i="5"/>
  <c r="G36" i="5"/>
  <c r="K34" i="4"/>
  <c r="I34" i="4"/>
  <c r="H34" i="4"/>
  <c r="G34" i="4"/>
  <c r="W159" i="8"/>
  <c r="V159" i="8"/>
  <c r="U159" i="8"/>
  <c r="AT159" i="8"/>
  <c r="AT3" i="8"/>
  <c r="AO159" i="8"/>
  <c r="AG159" i="8"/>
  <c r="N159" i="8"/>
  <c r="M159" i="8"/>
  <c r="L159" i="8"/>
  <c r="K159" i="8"/>
  <c r="AO158" i="8"/>
  <c r="AT158" i="8"/>
  <c r="AG158" i="8"/>
  <c r="AE158" i="8"/>
  <c r="V158" i="8"/>
  <c r="U158" i="8"/>
  <c r="N158" i="8"/>
  <c r="M158" i="8"/>
  <c r="L158" i="8"/>
  <c r="K158" i="8"/>
  <c r="O28" i="2"/>
  <c r="K28" i="2"/>
  <c r="J28" i="2"/>
  <c r="I28" i="2"/>
  <c r="H28" i="2"/>
  <c r="O27" i="2"/>
  <c r="K27" i="2"/>
  <c r="J27" i="2"/>
  <c r="I27" i="2"/>
  <c r="H27" i="2"/>
  <c r="AU16" i="9"/>
  <c r="AT16" i="9"/>
  <c r="AS16" i="9"/>
  <c r="AR16" i="9"/>
  <c r="AP16" i="9"/>
  <c r="AQ16" i="9"/>
  <c r="M16" i="9"/>
  <c r="E38" i="6"/>
  <c r="E37" i="6"/>
  <c r="U16" i="9"/>
  <c r="L16" i="9"/>
  <c r="K16" i="9"/>
  <c r="J16" i="9"/>
  <c r="E58" i="1"/>
  <c r="E59" i="1"/>
  <c r="E57" i="1"/>
  <c r="F59" i="1"/>
  <c r="F58" i="1"/>
  <c r="F57" i="1"/>
  <c r="AT157" i="8"/>
  <c r="AQ157" i="8"/>
  <c r="AP157" i="8"/>
  <c r="AO157" i="8"/>
  <c r="AG157" i="8"/>
  <c r="AF157" i="8"/>
  <c r="AE157" i="8"/>
  <c r="Z157" i="8"/>
  <c r="U157" i="8"/>
  <c r="Q157" i="8"/>
  <c r="P157" i="8"/>
  <c r="O157" i="8"/>
  <c r="N157" i="8"/>
  <c r="J157" i="8"/>
  <c r="I157" i="8"/>
  <c r="Z155" i="8"/>
  <c r="Z154" i="8"/>
  <c r="AQ155" i="8"/>
  <c r="AP155" i="8"/>
  <c r="AO155" i="8"/>
  <c r="AG155" i="8"/>
  <c r="U155" i="8"/>
  <c r="P155" i="8"/>
  <c r="O155" i="8"/>
  <c r="N155" i="8"/>
  <c r="J155" i="8"/>
  <c r="I155" i="8"/>
  <c r="AF154" i="8"/>
  <c r="AE154" i="8"/>
  <c r="AT154" i="8"/>
  <c r="AO154" i="8"/>
  <c r="AQ154" i="8"/>
  <c r="AP154" i="8"/>
  <c r="AG154" i="8"/>
  <c r="J154" i="8"/>
  <c r="I154" i="8"/>
  <c r="U154" i="8"/>
  <c r="Q154" i="8"/>
  <c r="P154" i="8"/>
  <c r="O154" i="8"/>
  <c r="N154" i="8"/>
  <c r="M234" i="3"/>
  <c r="K234" i="3"/>
  <c r="J234" i="3"/>
  <c r="K33" i="4"/>
  <c r="H33" i="4"/>
  <c r="G33" i="4"/>
  <c r="K32" i="4"/>
  <c r="H32" i="4"/>
  <c r="G32" i="4"/>
  <c r="AV42" i="8"/>
  <c r="AU42" i="8"/>
  <c r="AV41" i="8"/>
  <c r="AV40" i="8"/>
  <c r="AV39" i="8"/>
  <c r="AU37" i="8"/>
  <c r="M107" i="3"/>
  <c r="L107" i="3"/>
  <c r="K107" i="3"/>
  <c r="J107" i="3"/>
  <c r="AU41" i="8"/>
  <c r="AW39" i="8"/>
  <c r="M104" i="3"/>
  <c r="L104" i="3"/>
  <c r="K104" i="3"/>
  <c r="J104" i="3"/>
  <c r="AW40" i="8"/>
  <c r="M108" i="3"/>
  <c r="L108" i="3"/>
  <c r="K108" i="3"/>
  <c r="J108" i="3"/>
  <c r="AZ40" i="8"/>
  <c r="AY40" i="8"/>
  <c r="AU40" i="8"/>
  <c r="AZ39" i="8"/>
  <c r="AY39" i="8"/>
  <c r="BA39" i="8"/>
  <c r="AU39" i="8"/>
  <c r="M111" i="3"/>
  <c r="L111" i="3"/>
  <c r="K111" i="3"/>
  <c r="J111" i="3"/>
  <c r="M109" i="3"/>
  <c r="L109" i="3"/>
  <c r="K109" i="3"/>
  <c r="J109" i="3"/>
  <c r="M105" i="3"/>
  <c r="L105" i="3"/>
  <c r="K105" i="3"/>
  <c r="J105" i="3"/>
  <c r="M103" i="3"/>
  <c r="L103" i="3"/>
  <c r="K103" i="3"/>
  <c r="J103" i="3"/>
  <c r="AH3" i="9"/>
  <c r="AY15" i="9"/>
  <c r="AX15" i="9"/>
  <c r="AW15" i="9"/>
  <c r="AU15" i="9"/>
  <c r="AP15" i="9"/>
  <c r="AT15" i="9"/>
  <c r="AS15" i="9"/>
  <c r="AR15" i="9"/>
  <c r="AQ15" i="9"/>
  <c r="Z149" i="8"/>
  <c r="U15" i="9"/>
  <c r="O15" i="9"/>
  <c r="N15" i="9"/>
  <c r="M15" i="9"/>
  <c r="I15" i="9"/>
  <c r="H15" i="9"/>
  <c r="AY153" i="8"/>
  <c r="U26" i="2"/>
  <c r="T26" i="2"/>
  <c r="S26" i="2"/>
  <c r="R26" i="2"/>
  <c r="O26" i="2"/>
  <c r="K26" i="2"/>
  <c r="I26" i="2"/>
  <c r="H26" i="2"/>
  <c r="U8" i="2"/>
  <c r="T8" i="2"/>
  <c r="S8" i="2"/>
  <c r="R8" i="2"/>
  <c r="O8" i="2"/>
  <c r="I8" i="2"/>
  <c r="H8" i="2"/>
  <c r="S25" i="2"/>
  <c r="R25" i="2"/>
  <c r="O25" i="2"/>
  <c r="K25" i="2"/>
  <c r="H25" i="2"/>
  <c r="T24" i="2"/>
  <c r="S24" i="2"/>
  <c r="R24" i="2"/>
  <c r="T6" i="2"/>
  <c r="S6" i="2"/>
  <c r="R6" i="2"/>
  <c r="O24" i="2"/>
  <c r="K24" i="2"/>
  <c r="I24" i="2"/>
  <c r="H24" i="2"/>
  <c r="O6" i="2"/>
  <c r="K6" i="2"/>
  <c r="I6" i="2"/>
  <c r="H6" i="2"/>
  <c r="M225" i="3"/>
  <c r="J225" i="3"/>
  <c r="M10" i="3"/>
  <c r="J10" i="3"/>
  <c r="K224" i="3"/>
  <c r="J224" i="3"/>
  <c r="K223" i="3"/>
  <c r="J223" i="3"/>
  <c r="K8" i="3"/>
  <c r="J8" i="3"/>
  <c r="M222" i="3"/>
  <c r="J222" i="3"/>
  <c r="M7" i="3"/>
  <c r="J7" i="3"/>
  <c r="M221" i="3"/>
  <c r="K221" i="3"/>
  <c r="J221" i="3"/>
  <c r="M6" i="3"/>
  <c r="K6" i="3"/>
  <c r="J6" i="3"/>
  <c r="S23" i="2"/>
  <c r="R23" i="2"/>
  <c r="O23" i="2"/>
  <c r="O22" i="2"/>
  <c r="K23" i="2"/>
  <c r="J23" i="2"/>
  <c r="I23" i="2"/>
  <c r="H23" i="2"/>
  <c r="K5" i="2"/>
  <c r="J5" i="2"/>
  <c r="I5" i="2"/>
  <c r="H5" i="2"/>
  <c r="J220" i="3"/>
  <c r="K220" i="3"/>
  <c r="L220" i="3"/>
  <c r="M220" i="3"/>
  <c r="J226" i="3"/>
  <c r="K226" i="3"/>
  <c r="M226" i="3"/>
  <c r="J227" i="3"/>
  <c r="K227" i="3"/>
  <c r="M227" i="3"/>
  <c r="J228" i="3"/>
  <c r="K228" i="3"/>
  <c r="M228" i="3"/>
  <c r="J229" i="3"/>
  <c r="M229" i="3"/>
  <c r="J230" i="3"/>
  <c r="M230" i="3"/>
  <c r="J231" i="3"/>
  <c r="K231" i="3"/>
  <c r="J232" i="3"/>
  <c r="K232" i="3"/>
  <c r="J233" i="3"/>
  <c r="M233" i="3"/>
  <c r="AS153" i="8"/>
  <c r="AR153" i="8"/>
  <c r="AQ153" i="8"/>
  <c r="AP153" i="8"/>
  <c r="AG153" i="8"/>
  <c r="Z153" i="8"/>
  <c r="P153" i="8"/>
  <c r="O153" i="8"/>
  <c r="N153" i="8"/>
  <c r="S153" i="8"/>
  <c r="J153" i="8"/>
  <c r="I153" i="8"/>
  <c r="AE149" i="8"/>
  <c r="AE153" i="8"/>
  <c r="AE152" i="8"/>
  <c r="AE150" i="8"/>
  <c r="H31" i="4"/>
  <c r="G31" i="4"/>
  <c r="K31" i="4"/>
  <c r="AS152" i="8"/>
  <c r="AR152" i="8"/>
  <c r="AQ152" i="8"/>
  <c r="AP152" i="8"/>
  <c r="AS151" i="8"/>
  <c r="AR151" i="8"/>
  <c r="AQ151" i="8"/>
  <c r="AP151" i="8"/>
  <c r="AS150" i="8"/>
  <c r="AR150" i="8"/>
  <c r="AQ150" i="8"/>
  <c r="AP150" i="8"/>
  <c r="AG152" i="8"/>
  <c r="AG151" i="8"/>
  <c r="W151" i="8"/>
  <c r="U152" i="8"/>
  <c r="U151" i="8"/>
  <c r="U150" i="8"/>
  <c r="Q152" i="8"/>
  <c r="P152" i="8"/>
  <c r="P151" i="8"/>
  <c r="O151" i="8"/>
  <c r="Q150" i="8"/>
  <c r="P150" i="8"/>
  <c r="O152" i="8"/>
  <c r="N151" i="8"/>
  <c r="O150" i="8"/>
  <c r="N152" i="8"/>
  <c r="R151" i="8"/>
  <c r="N150" i="8"/>
  <c r="J152" i="8"/>
  <c r="I152" i="8"/>
  <c r="J151" i="8"/>
  <c r="I151" i="8"/>
  <c r="J150" i="8"/>
  <c r="I150" i="8"/>
  <c r="AT149" i="8"/>
  <c r="AS149" i="8"/>
  <c r="K22" i="2"/>
  <c r="I22" i="2"/>
  <c r="H22" i="2"/>
  <c r="P149" i="8"/>
  <c r="O149" i="8"/>
  <c r="N148" i="8"/>
  <c r="E36" i="6"/>
  <c r="AQ149" i="8"/>
  <c r="O21" i="2"/>
  <c r="K21" i="2"/>
  <c r="I21" i="2"/>
  <c r="H21" i="2"/>
  <c r="H30" i="4"/>
  <c r="G30" i="4"/>
  <c r="K219" i="3"/>
  <c r="K30" i="4"/>
  <c r="AR149" i="8"/>
  <c r="AP149" i="8"/>
  <c r="AG149" i="8"/>
  <c r="AG148" i="8"/>
  <c r="U149" i="8"/>
  <c r="J149" i="8"/>
  <c r="I149" i="8"/>
  <c r="R149" i="8"/>
  <c r="N149" i="8"/>
  <c r="E35" i="6"/>
  <c r="AP148" i="8"/>
  <c r="O20" i="2"/>
  <c r="K20" i="2"/>
  <c r="I20" i="2"/>
  <c r="H20" i="2"/>
  <c r="K35" i="5"/>
  <c r="J35" i="5"/>
  <c r="H35" i="5"/>
  <c r="G35" i="5"/>
  <c r="AU148" i="8"/>
  <c r="AO148" i="8"/>
  <c r="AH148" i="8"/>
  <c r="R148" i="8"/>
  <c r="J148" i="8"/>
  <c r="I148" i="8"/>
  <c r="U148" i="8"/>
  <c r="Z148" i="8"/>
  <c r="AE148" i="8"/>
  <c r="O19" i="2"/>
  <c r="K19" i="2"/>
  <c r="I19" i="2"/>
  <c r="H19" i="2"/>
  <c r="J219" i="3"/>
  <c r="E56" i="1"/>
  <c r="F56" i="1"/>
  <c r="E55" i="1"/>
  <c r="F55" i="1"/>
  <c r="AG3" i="9"/>
  <c r="AW14" i="9"/>
  <c r="AV14" i="9"/>
  <c r="AU14" i="9"/>
  <c r="AT14" i="9"/>
  <c r="AS14" i="9"/>
  <c r="AR14" i="9"/>
  <c r="AQ14" i="9"/>
  <c r="AP14" i="9"/>
  <c r="AT147" i="8"/>
  <c r="AZ147" i="8"/>
  <c r="AY147" i="8"/>
  <c r="AX147" i="8"/>
  <c r="AW147" i="8"/>
  <c r="AV147" i="8"/>
  <c r="AU147" i="8"/>
  <c r="AO147" i="8"/>
  <c r="AG147" i="8"/>
  <c r="AE147" i="8"/>
  <c r="Z147" i="8"/>
  <c r="V147" i="8"/>
  <c r="U147" i="8"/>
  <c r="O147" i="8"/>
  <c r="N147" i="8"/>
  <c r="K147" i="8"/>
  <c r="J147" i="8"/>
  <c r="I147" i="8"/>
  <c r="N217" i="3"/>
  <c r="M218" i="3"/>
  <c r="L218" i="3"/>
  <c r="K218" i="3"/>
  <c r="J218" i="3"/>
  <c r="AT146" i="8"/>
  <c r="AZ146" i="8"/>
  <c r="AY146" i="8"/>
  <c r="AX146" i="8"/>
  <c r="AW146" i="8"/>
  <c r="AV146" i="8"/>
  <c r="AU146" i="8"/>
  <c r="AO146" i="8"/>
  <c r="AG146" i="8"/>
  <c r="AE146" i="8"/>
  <c r="Z146" i="8"/>
  <c r="Z145" i="8"/>
  <c r="V146" i="8"/>
  <c r="U146" i="8"/>
  <c r="O146" i="8"/>
  <c r="N146" i="8"/>
  <c r="K146" i="8"/>
  <c r="J146" i="8"/>
  <c r="I146" i="8"/>
  <c r="N216" i="3"/>
  <c r="M217" i="3"/>
  <c r="L217" i="3"/>
  <c r="K217" i="3"/>
  <c r="J217" i="3"/>
  <c r="AE145" i="8"/>
  <c r="AT145" i="8"/>
  <c r="AG145" i="8"/>
  <c r="AZ145" i="8"/>
  <c r="AY145" i="8"/>
  <c r="AX145" i="8"/>
  <c r="AW145" i="8"/>
  <c r="AV145" i="8"/>
  <c r="AU145" i="8"/>
  <c r="AO145" i="8"/>
  <c r="K29" i="4"/>
  <c r="I29" i="4"/>
  <c r="H29" i="4"/>
  <c r="G29" i="4"/>
  <c r="V145" i="8"/>
  <c r="N215" i="3"/>
  <c r="M216" i="3"/>
  <c r="L216" i="3"/>
  <c r="K216" i="3"/>
  <c r="J216" i="3"/>
  <c r="U145" i="8"/>
  <c r="O145" i="8"/>
  <c r="E34" i="6"/>
  <c r="P214" i="3"/>
  <c r="O214" i="3"/>
  <c r="Q144" i="8"/>
  <c r="P144" i="8"/>
  <c r="E33" i="6"/>
  <c r="E32" i="6"/>
  <c r="Q143" i="8"/>
  <c r="E31" i="6"/>
  <c r="P143" i="8"/>
  <c r="E30" i="6"/>
  <c r="N145" i="8"/>
  <c r="K145" i="8"/>
  <c r="J145" i="8"/>
  <c r="I145" i="8"/>
  <c r="AT144" i="8"/>
  <c r="AX144" i="8"/>
  <c r="AW144" i="8"/>
  <c r="AV144" i="8"/>
  <c r="AU144" i="8"/>
  <c r="AO144" i="8"/>
  <c r="AH144" i="8"/>
  <c r="AE144" i="8"/>
  <c r="AB142" i="8"/>
  <c r="Z144" i="8"/>
  <c r="V144" i="8"/>
  <c r="U144" i="8"/>
  <c r="O144" i="8"/>
  <c r="N144" i="8"/>
  <c r="O143" i="8"/>
  <c r="N143" i="8"/>
  <c r="N214" i="3"/>
  <c r="M215" i="3"/>
  <c r="L215" i="3"/>
  <c r="K215" i="3"/>
  <c r="J215" i="3"/>
  <c r="K144" i="8"/>
  <c r="J144" i="8"/>
  <c r="I144" i="8"/>
  <c r="AA142" i="8"/>
  <c r="Z143" i="8"/>
  <c r="V143" i="8"/>
  <c r="AX143" i="8"/>
  <c r="AW143" i="8"/>
  <c r="AV143" i="8"/>
  <c r="AU143" i="8"/>
  <c r="AT143" i="8"/>
  <c r="M214" i="3"/>
  <c r="L214" i="3"/>
  <c r="K214" i="3"/>
  <c r="J214" i="3"/>
  <c r="AO143" i="8"/>
  <c r="AH143" i="8"/>
  <c r="AE143" i="8"/>
  <c r="U143" i="8"/>
  <c r="H18" i="2"/>
  <c r="O18" i="2"/>
  <c r="K143" i="8"/>
  <c r="J143" i="8"/>
  <c r="I143" i="8"/>
  <c r="I28" i="4"/>
  <c r="H28" i="4"/>
  <c r="G28" i="4"/>
  <c r="K28" i="4"/>
  <c r="O142" i="8"/>
  <c r="N142" i="8"/>
  <c r="Z142" i="8"/>
  <c r="V142" i="8"/>
  <c r="U142" i="8"/>
  <c r="AH142" i="8"/>
  <c r="AE142" i="8"/>
  <c r="AO142" i="8"/>
  <c r="AT142" i="8"/>
  <c r="K213" i="3"/>
  <c r="J213" i="3"/>
  <c r="E54" i="1"/>
  <c r="F54" i="1"/>
  <c r="M213" i="3"/>
  <c r="AX142" i="8"/>
  <c r="AW142" i="8"/>
  <c r="AV142" i="8"/>
  <c r="AU142" i="8"/>
  <c r="J142" i="8"/>
  <c r="K142" i="8"/>
  <c r="I142" i="8"/>
  <c r="M14" i="9"/>
  <c r="E28" i="6"/>
  <c r="U14" i="9"/>
  <c r="J14" i="9"/>
  <c r="E53" i="1"/>
  <c r="F53" i="1"/>
  <c r="I14" i="9"/>
  <c r="E52" i="1"/>
  <c r="E51" i="1"/>
  <c r="F52" i="1"/>
  <c r="H14" i="9"/>
  <c r="F51" i="1"/>
  <c r="AA140" i="8"/>
  <c r="AS13" i="9"/>
  <c r="AR13" i="9"/>
  <c r="BE13" i="9"/>
  <c r="BD13" i="9"/>
  <c r="BC13" i="9"/>
  <c r="BB13" i="9"/>
  <c r="BA13" i="9"/>
  <c r="AZ13" i="9"/>
  <c r="AY13" i="9"/>
  <c r="AX13" i="9"/>
  <c r="AW13" i="9"/>
  <c r="AV13" i="9"/>
  <c r="AT141" i="8"/>
  <c r="AT140" i="8"/>
  <c r="AU140" i="8"/>
  <c r="P211" i="3"/>
  <c r="O211" i="3"/>
  <c r="P210" i="3"/>
  <c r="O210" i="3"/>
  <c r="N211" i="3"/>
  <c r="M212" i="3"/>
  <c r="J212" i="3"/>
  <c r="M211" i="3"/>
  <c r="J211" i="3"/>
  <c r="M210" i="3"/>
  <c r="J210" i="3"/>
  <c r="AA141" i="8"/>
  <c r="V141" i="8"/>
  <c r="V140" i="8"/>
  <c r="AH141" i="8"/>
  <c r="AG141" i="8"/>
  <c r="AE141" i="8"/>
  <c r="Z141" i="8"/>
  <c r="AH140" i="8"/>
  <c r="AG140" i="8"/>
  <c r="AE140" i="8"/>
  <c r="Z140" i="8"/>
  <c r="AG27" i="8"/>
  <c r="AE27" i="8"/>
  <c r="U141" i="8"/>
  <c r="U140" i="8"/>
  <c r="P141" i="8"/>
  <c r="P140" i="8"/>
  <c r="E27" i="6"/>
  <c r="I141" i="8"/>
  <c r="I140" i="8"/>
  <c r="O141" i="8"/>
  <c r="O140" i="8"/>
  <c r="N141" i="8"/>
  <c r="N140" i="8"/>
  <c r="E26" i="6"/>
  <c r="AH139" i="8"/>
  <c r="AA134" i="8"/>
  <c r="Z134" i="8"/>
  <c r="AA136" i="8"/>
  <c r="AA135" i="8"/>
  <c r="AA138" i="8"/>
  <c r="AA137" i="8"/>
  <c r="AT138" i="8"/>
  <c r="AT137" i="8"/>
  <c r="AV137" i="8"/>
  <c r="AU137" i="8"/>
  <c r="AU134" i="8"/>
  <c r="AT134" i="8"/>
  <c r="N209" i="3"/>
  <c r="N208" i="3"/>
  <c r="N207" i="3"/>
  <c r="J209" i="3"/>
  <c r="J208" i="3"/>
  <c r="M209" i="3"/>
  <c r="M208" i="3"/>
  <c r="AT136" i="8"/>
  <c r="AU135" i="8"/>
  <c r="AT135" i="8"/>
  <c r="AH118" i="8"/>
  <c r="AH113" i="8"/>
  <c r="AH129" i="8"/>
  <c r="AH130" i="8"/>
  <c r="AH131" i="8"/>
  <c r="K34" i="5"/>
  <c r="J34" i="5"/>
  <c r="G34" i="5"/>
  <c r="AH138" i="8"/>
  <c r="AH136" i="8"/>
  <c r="AH135" i="8"/>
  <c r="AH137" i="8"/>
  <c r="AH134" i="8"/>
  <c r="K24" i="5"/>
  <c r="J24" i="5"/>
  <c r="H24" i="5"/>
  <c r="G24" i="5"/>
  <c r="H23" i="5"/>
  <c r="G23" i="5"/>
  <c r="K23" i="5"/>
  <c r="J23" i="5"/>
  <c r="K33" i="5"/>
  <c r="J33" i="5"/>
  <c r="G33" i="5"/>
  <c r="Z137" i="8"/>
  <c r="W138" i="8"/>
  <c r="W136" i="8"/>
  <c r="W135" i="8"/>
  <c r="Z138" i="8"/>
  <c r="W137" i="8"/>
  <c r="Z136" i="8"/>
  <c r="Z135" i="8"/>
  <c r="K32" i="5"/>
  <c r="J32" i="5"/>
  <c r="G32" i="5"/>
  <c r="K31" i="5"/>
  <c r="J31" i="5"/>
  <c r="G31" i="5"/>
  <c r="K30" i="5"/>
  <c r="J30" i="5"/>
  <c r="G30" i="5"/>
  <c r="K27" i="4"/>
  <c r="G27" i="4"/>
  <c r="W134" i="8"/>
  <c r="AO134" i="8"/>
  <c r="AG134" i="8"/>
  <c r="K26" i="4"/>
  <c r="G26" i="4"/>
  <c r="AW132" i="8"/>
  <c r="AV132" i="8"/>
  <c r="AU133" i="8"/>
  <c r="AT133" i="8"/>
  <c r="AU132" i="8"/>
  <c r="AT132" i="8"/>
  <c r="AO138" i="8"/>
  <c r="AO137" i="8"/>
  <c r="AO136" i="8"/>
  <c r="AO135" i="8"/>
  <c r="AO133" i="8"/>
  <c r="AO132" i="8"/>
  <c r="AH133" i="8"/>
  <c r="K29" i="5"/>
  <c r="J29" i="5"/>
  <c r="G29" i="5"/>
  <c r="AH132" i="8"/>
  <c r="Z133" i="8"/>
  <c r="Z132" i="8"/>
  <c r="W133" i="8"/>
  <c r="X133" i="8"/>
  <c r="AA133" i="8"/>
  <c r="V132" i="8"/>
  <c r="K25" i="4"/>
  <c r="G25" i="4"/>
  <c r="K24" i="4"/>
  <c r="G24" i="4"/>
  <c r="AA132" i="8"/>
  <c r="W132" i="8"/>
  <c r="AG138" i="8"/>
  <c r="AG137" i="8"/>
  <c r="AG136" i="8"/>
  <c r="AG135" i="8"/>
  <c r="AG133" i="8"/>
  <c r="AG132" i="8"/>
  <c r="U138" i="8"/>
  <c r="U137" i="8"/>
  <c r="U136" i="8"/>
  <c r="U135" i="8"/>
  <c r="U139" i="8"/>
  <c r="U134" i="8"/>
  <c r="U133" i="8"/>
  <c r="U132" i="8"/>
  <c r="I138" i="8"/>
  <c r="I137" i="8"/>
  <c r="I136" i="8"/>
  <c r="I135" i="8"/>
  <c r="I134" i="8"/>
  <c r="I133" i="8"/>
  <c r="I132" i="8"/>
  <c r="N132" i="8"/>
  <c r="N133" i="8"/>
  <c r="N134" i="8"/>
  <c r="N135" i="8"/>
  <c r="N136" i="8"/>
  <c r="N137" i="8"/>
  <c r="N138" i="8"/>
  <c r="O138" i="8"/>
  <c r="O137" i="8"/>
  <c r="O136" i="8"/>
  <c r="O135" i="8"/>
  <c r="O134" i="8"/>
  <c r="O133" i="8"/>
  <c r="O132" i="8"/>
  <c r="E25" i="6"/>
  <c r="AT139" i="8"/>
  <c r="M207" i="3"/>
  <c r="N206" i="3"/>
  <c r="J207" i="3"/>
  <c r="AG139" i="8"/>
  <c r="AE139" i="8"/>
  <c r="K23" i="4"/>
  <c r="G23" i="4"/>
  <c r="O139" i="8"/>
  <c r="V139" i="8"/>
  <c r="E24" i="6"/>
  <c r="N139" i="8"/>
  <c r="I139" i="8"/>
  <c r="AT131" i="8"/>
  <c r="AG131" i="8"/>
  <c r="AE131" i="8"/>
  <c r="N204" i="3"/>
  <c r="N205" i="3"/>
  <c r="M206" i="3"/>
  <c r="J206" i="3"/>
  <c r="W131" i="8"/>
  <c r="U131" i="8"/>
  <c r="O131" i="8"/>
  <c r="N131" i="8"/>
  <c r="I131" i="8"/>
  <c r="E23" i="6"/>
  <c r="O130" i="8"/>
  <c r="E22" i="6"/>
  <c r="AT130" i="8"/>
  <c r="M205" i="3"/>
  <c r="J205" i="3"/>
  <c r="AG130" i="8"/>
  <c r="AE130" i="8"/>
  <c r="AA130" i="8"/>
  <c r="AA129" i="8"/>
  <c r="Z130" i="8"/>
  <c r="W130" i="8"/>
  <c r="U130" i="8"/>
  <c r="N130" i="8"/>
  <c r="I130" i="8"/>
  <c r="O129" i="8"/>
  <c r="AU129" i="8"/>
  <c r="AT129" i="8"/>
  <c r="N202" i="3"/>
  <c r="E21" i="6"/>
  <c r="M204" i="3"/>
  <c r="M203" i="3"/>
  <c r="J204" i="3"/>
  <c r="J203" i="3"/>
  <c r="AG129" i="8"/>
  <c r="AE129" i="8"/>
  <c r="K22" i="4"/>
  <c r="G22" i="4"/>
  <c r="Z129" i="8"/>
  <c r="W129" i="8"/>
  <c r="U129" i="8"/>
  <c r="N129" i="8"/>
  <c r="I129" i="8"/>
  <c r="AU13" i="9"/>
  <c r="AQ13" i="9"/>
  <c r="AQ4" i="9"/>
  <c r="AU128" i="8"/>
  <c r="AT128" i="8"/>
  <c r="M202" i="3"/>
  <c r="J202" i="3"/>
  <c r="AH128" i="8"/>
  <c r="AG128" i="8"/>
  <c r="K21" i="4"/>
  <c r="G21" i="4"/>
  <c r="G20" i="4"/>
  <c r="I128" i="8"/>
  <c r="K20" i="4"/>
  <c r="AB128" i="8"/>
  <c r="Z128" i="8"/>
  <c r="W128" i="8"/>
  <c r="AF3" i="9"/>
  <c r="AE3" i="9"/>
  <c r="AD3" i="9"/>
  <c r="AC3" i="9"/>
  <c r="AP13" i="9"/>
  <c r="U128" i="8"/>
  <c r="O128" i="8"/>
  <c r="M13" i="9"/>
  <c r="E20" i="6"/>
  <c r="N128" i="8"/>
  <c r="U13" i="9"/>
  <c r="H13" i="9"/>
  <c r="E50" i="1"/>
  <c r="F50" i="1"/>
  <c r="AS12" i="9"/>
  <c r="AX127" i="8"/>
  <c r="AW127" i="8"/>
  <c r="AU127" i="8"/>
  <c r="AT127" i="8"/>
  <c r="AH127" i="8"/>
  <c r="AG127" i="8"/>
  <c r="AB127" i="8"/>
  <c r="X127" i="8"/>
  <c r="W127" i="8"/>
  <c r="U127" i="8"/>
  <c r="P127" i="8"/>
  <c r="K127" i="8"/>
  <c r="J127" i="8"/>
  <c r="I127" i="8"/>
  <c r="Z126" i="8"/>
  <c r="AT125" i="8"/>
  <c r="AT124" i="8"/>
  <c r="AT123" i="8"/>
  <c r="AU126" i="8"/>
  <c r="AH126" i="8"/>
  <c r="AG126" i="8"/>
  <c r="X126" i="8"/>
  <c r="W126" i="8"/>
  <c r="U126" i="8"/>
  <c r="Q126" i="8"/>
  <c r="K126" i="8"/>
  <c r="J126" i="8"/>
  <c r="I126" i="8"/>
  <c r="AU125" i="8"/>
  <c r="AH125" i="8"/>
  <c r="AG125" i="8"/>
  <c r="X125" i="8"/>
  <c r="W125" i="8"/>
  <c r="U125" i="8"/>
  <c r="P125" i="8"/>
  <c r="K125" i="8"/>
  <c r="J125" i="8"/>
  <c r="I125" i="8"/>
  <c r="AV124" i="8"/>
  <c r="AH124" i="8"/>
  <c r="AG124" i="8"/>
  <c r="X124" i="8"/>
  <c r="W124" i="8"/>
  <c r="U124" i="8"/>
  <c r="Q124" i="8"/>
  <c r="K124" i="8"/>
  <c r="J124" i="8"/>
  <c r="I124" i="8"/>
  <c r="AU123" i="8"/>
  <c r="AG123" i="8"/>
  <c r="AH123" i="8"/>
  <c r="I19" i="4"/>
  <c r="H19" i="4"/>
  <c r="G19" i="4"/>
  <c r="K19" i="4"/>
  <c r="K18" i="4"/>
  <c r="X123" i="8"/>
  <c r="W123" i="8"/>
  <c r="U123" i="8"/>
  <c r="U118" i="8"/>
  <c r="U117" i="8"/>
  <c r="U116" i="8"/>
  <c r="U115" i="8"/>
  <c r="O118" i="8"/>
  <c r="K118" i="8"/>
  <c r="J118" i="8"/>
  <c r="I118" i="8"/>
  <c r="O117" i="8"/>
  <c r="K117" i="8"/>
  <c r="J117" i="8"/>
  <c r="I117" i="8"/>
  <c r="O116" i="8"/>
  <c r="K116" i="8"/>
  <c r="J116" i="8"/>
  <c r="I116" i="8"/>
  <c r="O115" i="8"/>
  <c r="K115" i="8"/>
  <c r="J115" i="8"/>
  <c r="I115" i="8"/>
  <c r="P123" i="8"/>
  <c r="K123" i="8"/>
  <c r="J123" i="8"/>
  <c r="I123" i="8"/>
  <c r="M201" i="3"/>
  <c r="L201" i="3"/>
  <c r="K201" i="3"/>
  <c r="J201" i="3"/>
  <c r="M200" i="3"/>
  <c r="L200" i="3"/>
  <c r="K200" i="3"/>
  <c r="J200" i="3"/>
  <c r="M199" i="3"/>
  <c r="K199" i="3"/>
  <c r="L199" i="3"/>
  <c r="J199" i="3"/>
  <c r="AQ12" i="9"/>
  <c r="AP12" i="9"/>
  <c r="U12" i="9"/>
  <c r="M12" i="9"/>
  <c r="J12" i="9"/>
  <c r="I12" i="9"/>
  <c r="H12" i="9"/>
  <c r="E19" i="6"/>
  <c r="E18" i="6"/>
  <c r="E49" i="1"/>
  <c r="E48" i="1"/>
  <c r="E47" i="1"/>
  <c r="F49" i="1"/>
  <c r="F48" i="1"/>
  <c r="F47" i="1"/>
  <c r="U11" i="9"/>
  <c r="I11" i="9"/>
  <c r="H11" i="9"/>
  <c r="E17" i="6"/>
  <c r="E46" i="1"/>
  <c r="E45" i="1"/>
  <c r="F46" i="1"/>
  <c r="F45" i="1"/>
  <c r="BB10" i="9"/>
  <c r="AY10" i="9"/>
  <c r="AZ10" i="9"/>
  <c r="AU117" i="8"/>
  <c r="AA118" i="8"/>
  <c r="W117" i="8"/>
  <c r="Z118" i="8"/>
  <c r="Z117" i="8"/>
  <c r="AC109" i="8"/>
  <c r="AT117" i="8"/>
  <c r="AG117" i="8"/>
  <c r="AE117" i="8"/>
  <c r="AG118" i="8"/>
  <c r="AE118" i="8"/>
  <c r="AW118" i="8"/>
  <c r="AV118" i="8"/>
  <c r="AU118" i="8"/>
  <c r="AT118" i="8"/>
  <c r="AG111" i="8"/>
  <c r="AG114" i="8"/>
  <c r="AG113" i="8"/>
  <c r="J22" i="5"/>
  <c r="H22" i="5"/>
  <c r="G22" i="5"/>
  <c r="J21" i="5"/>
  <c r="H21" i="5"/>
  <c r="G21" i="5"/>
  <c r="J20" i="5"/>
  <c r="H20" i="5"/>
  <c r="G20" i="5"/>
  <c r="K22" i="5"/>
  <c r="AU115" i="8"/>
  <c r="S17" i="2"/>
  <c r="R17" i="2"/>
  <c r="O17" i="2"/>
  <c r="K17" i="2"/>
  <c r="I17" i="2"/>
  <c r="H17" i="2"/>
  <c r="M190" i="3"/>
  <c r="K190" i="3"/>
  <c r="J190" i="3"/>
  <c r="AT115" i="8"/>
  <c r="AD107" i="8"/>
  <c r="AC107" i="8"/>
  <c r="AG116" i="8"/>
  <c r="AE116" i="8"/>
  <c r="AG115" i="8"/>
  <c r="AE115" i="8"/>
  <c r="AB116" i="8"/>
  <c r="AB115" i="8"/>
  <c r="V116" i="8"/>
  <c r="V115" i="8"/>
  <c r="AA116" i="8"/>
  <c r="Z116" i="8"/>
  <c r="AA115" i="8"/>
  <c r="Z115" i="8"/>
  <c r="AW10" i="9"/>
  <c r="AV10" i="9"/>
  <c r="AU10" i="9"/>
  <c r="AT10" i="9"/>
  <c r="AR10" i="9"/>
  <c r="AR6" i="9"/>
  <c r="AS10" i="9"/>
  <c r="AU114" i="8"/>
  <c r="M198" i="3"/>
  <c r="K198" i="3"/>
  <c r="J198" i="3"/>
  <c r="AT114" i="8"/>
  <c r="AE114" i="8"/>
  <c r="X114" i="8"/>
  <c r="U114" i="8"/>
  <c r="O114" i="8"/>
  <c r="K114" i="8"/>
  <c r="J114" i="8"/>
  <c r="I114" i="8"/>
  <c r="AW112" i="8"/>
  <c r="AU113" i="8"/>
  <c r="AT113" i="8"/>
  <c r="AE113" i="8"/>
  <c r="Z113" i="8"/>
  <c r="L197" i="3"/>
  <c r="M197" i="3"/>
  <c r="K197" i="3"/>
  <c r="J197" i="3"/>
  <c r="K113" i="8"/>
  <c r="K112" i="8"/>
  <c r="AV112" i="8"/>
  <c r="M196" i="3"/>
  <c r="K196" i="3"/>
  <c r="J196" i="3"/>
  <c r="AU112" i="8"/>
  <c r="AT112" i="8"/>
  <c r="L195" i="3"/>
  <c r="K195" i="3"/>
  <c r="L194" i="3"/>
  <c r="K194" i="3"/>
  <c r="M195" i="3"/>
  <c r="J195" i="3"/>
  <c r="M194" i="3"/>
  <c r="J194" i="3"/>
  <c r="AG112" i="8"/>
  <c r="AE112" i="8"/>
  <c r="AA112" i="8"/>
  <c r="Z112" i="8"/>
  <c r="AB109" i="8"/>
  <c r="AC110" i="8"/>
  <c r="AV111" i="8"/>
  <c r="AT111" i="8"/>
  <c r="W111" i="8"/>
  <c r="Z111" i="8"/>
  <c r="AE111" i="8"/>
  <c r="H18" i="4"/>
  <c r="G18" i="4"/>
  <c r="AT110" i="8"/>
  <c r="AX110" i="8"/>
  <c r="AW110" i="8"/>
  <c r="AV110" i="8"/>
  <c r="AU110" i="8"/>
  <c r="M193" i="3"/>
  <c r="K193" i="3"/>
  <c r="J193" i="3"/>
  <c r="K192" i="3"/>
  <c r="J192" i="3"/>
  <c r="M192" i="3"/>
  <c r="AU109" i="8"/>
  <c r="AG110" i="8"/>
  <c r="AE110" i="8"/>
  <c r="AG109" i="8"/>
  <c r="AE109" i="8"/>
  <c r="AB110" i="8"/>
  <c r="AA110" i="8"/>
  <c r="Z110" i="8"/>
  <c r="U110" i="8"/>
  <c r="O110" i="8"/>
  <c r="J110" i="8"/>
  <c r="I110" i="8"/>
  <c r="AA109" i="8"/>
  <c r="Z109" i="8"/>
  <c r="AU108" i="8"/>
  <c r="AT108" i="8"/>
  <c r="AG108" i="8"/>
  <c r="AE108" i="8"/>
  <c r="AB108" i="8"/>
  <c r="AA108" i="8"/>
  <c r="Z108" i="8"/>
  <c r="M191" i="3"/>
  <c r="K191" i="3"/>
  <c r="J191" i="3"/>
  <c r="AB107" i="8"/>
  <c r="AA107" i="8"/>
  <c r="Z107" i="8"/>
  <c r="AE107" i="8"/>
  <c r="AG107" i="8"/>
  <c r="AG106" i="8"/>
  <c r="AT107" i="8"/>
  <c r="AC106" i="8"/>
  <c r="AB106" i="8"/>
  <c r="AW106" i="8"/>
  <c r="AV106" i="8"/>
  <c r="AU106" i="8"/>
  <c r="AT106" i="8"/>
  <c r="AE106" i="8"/>
  <c r="AA106" i="8"/>
  <c r="Z106" i="8"/>
  <c r="K17" i="4"/>
  <c r="H17" i="4"/>
  <c r="G17" i="4"/>
  <c r="AG19" i="8"/>
  <c r="AH19" i="8"/>
  <c r="U113" i="8"/>
  <c r="U112" i="8"/>
  <c r="U111" i="8"/>
  <c r="U109" i="8"/>
  <c r="U108" i="8"/>
  <c r="U107" i="8"/>
  <c r="U106" i="8"/>
  <c r="O113" i="8"/>
  <c r="J113" i="8"/>
  <c r="I113" i="8"/>
  <c r="O112" i="8"/>
  <c r="J112" i="8"/>
  <c r="I112" i="8"/>
  <c r="J111" i="8"/>
  <c r="I111" i="8"/>
  <c r="J109" i="8"/>
  <c r="I109" i="8"/>
  <c r="J108" i="8"/>
  <c r="I108" i="8"/>
  <c r="J107" i="8"/>
  <c r="I107" i="8"/>
  <c r="N106" i="8"/>
  <c r="J106" i="8"/>
  <c r="I106" i="8"/>
  <c r="AQ10" i="9"/>
  <c r="K21" i="5"/>
  <c r="K20" i="5"/>
  <c r="AP10" i="9"/>
  <c r="AB3" i="9"/>
  <c r="U10" i="9"/>
  <c r="I10" i="9"/>
  <c r="H10" i="9"/>
  <c r="E44" i="1"/>
  <c r="E43" i="1"/>
  <c r="F44" i="1"/>
  <c r="F43" i="1"/>
  <c r="W3" i="8"/>
  <c r="W18" i="8"/>
  <c r="W17" i="8"/>
  <c r="W19" i="8"/>
  <c r="W23" i="8"/>
  <c r="W22" i="8"/>
  <c r="W21" i="8"/>
  <c r="W20" i="8"/>
  <c r="Z33" i="8"/>
  <c r="Z32" i="8"/>
  <c r="W30" i="8"/>
  <c r="V29" i="8"/>
  <c r="W25" i="8"/>
  <c r="W24" i="8"/>
  <c r="V36" i="8"/>
  <c r="X45" i="8"/>
  <c r="X42" i="8"/>
  <c r="X41" i="8"/>
  <c r="X40" i="8"/>
  <c r="X37" i="8"/>
  <c r="N9" i="9"/>
  <c r="M9" i="9"/>
  <c r="AV105" i="8"/>
  <c r="AV104" i="8"/>
  <c r="AV103" i="8"/>
  <c r="AY104" i="8"/>
  <c r="AU104" i="8"/>
  <c r="AT104" i="8"/>
  <c r="AO104" i="8"/>
  <c r="AG104" i="8"/>
  <c r="AZ103" i="8"/>
  <c r="AY103" i="8"/>
  <c r="AX103" i="8"/>
  <c r="AW103" i="8"/>
  <c r="AT103" i="8"/>
  <c r="AO103" i="8"/>
  <c r="AG103" i="8"/>
  <c r="AE103" i="8"/>
  <c r="AY105" i="8"/>
  <c r="AU105" i="8"/>
  <c r="AT105" i="8"/>
  <c r="AO105" i="8"/>
  <c r="AG105" i="8"/>
  <c r="V105" i="8"/>
  <c r="Z105" i="8"/>
  <c r="V104" i="8"/>
  <c r="Z104" i="8"/>
  <c r="V103" i="8"/>
  <c r="AA103" i="8"/>
  <c r="Z103" i="8"/>
  <c r="U105" i="8"/>
  <c r="U104" i="8"/>
  <c r="U103" i="8"/>
  <c r="P102" i="8"/>
  <c r="P103" i="8"/>
  <c r="P105" i="8"/>
  <c r="O105" i="8"/>
  <c r="O103" i="8"/>
  <c r="P104" i="8"/>
  <c r="O104" i="8"/>
  <c r="O102" i="8"/>
  <c r="AC83" i="8"/>
  <c r="AB102" i="8"/>
  <c r="AA102" i="8"/>
  <c r="Z102" i="8"/>
  <c r="V102" i="8"/>
  <c r="U102" i="8"/>
  <c r="AW102" i="8"/>
  <c r="AV102" i="8"/>
  <c r="BA102" i="8"/>
  <c r="AZ102" i="8"/>
  <c r="AY102" i="8"/>
  <c r="AX102" i="8"/>
  <c r="AU102" i="8"/>
  <c r="AT102" i="8"/>
  <c r="AO102" i="8"/>
  <c r="AG102" i="8"/>
  <c r="AE102" i="8"/>
  <c r="M189" i="3"/>
  <c r="K189" i="3"/>
  <c r="J189" i="3"/>
  <c r="N99" i="8"/>
  <c r="AW99" i="8"/>
  <c r="AV99" i="8"/>
  <c r="AZ99" i="8"/>
  <c r="AY99" i="8"/>
  <c r="AX99" i="8"/>
  <c r="AT99" i="8"/>
  <c r="AO99" i="8"/>
  <c r="AG99" i="8"/>
  <c r="AE99" i="8"/>
  <c r="X99" i="8"/>
  <c r="AA99" i="8"/>
  <c r="Z99" i="8"/>
  <c r="V99" i="8"/>
  <c r="U99" i="8"/>
  <c r="M187" i="3"/>
  <c r="K187" i="3"/>
  <c r="J187" i="3"/>
  <c r="AW98" i="8"/>
  <c r="AV98" i="8"/>
  <c r="AT98" i="8"/>
  <c r="AO98" i="8"/>
  <c r="AG98" i="8"/>
  <c r="AE98" i="8"/>
  <c r="U98" i="8"/>
  <c r="N98" i="8"/>
  <c r="AT95" i="8"/>
  <c r="AE95" i="8"/>
  <c r="K16" i="4"/>
  <c r="H16" i="4"/>
  <c r="G16" i="4"/>
  <c r="AG95" i="8"/>
  <c r="U95" i="8"/>
  <c r="N95" i="8"/>
  <c r="M186" i="3"/>
  <c r="K186" i="3"/>
  <c r="J186" i="3"/>
  <c r="AW94" i="8"/>
  <c r="AV94" i="8"/>
  <c r="AT94" i="8"/>
  <c r="AO94" i="8"/>
  <c r="AG94" i="8"/>
  <c r="U94" i="8"/>
  <c r="M185" i="3"/>
  <c r="K185" i="3"/>
  <c r="J185" i="3"/>
  <c r="AV93" i="8"/>
  <c r="K184" i="3"/>
  <c r="J184" i="3"/>
  <c r="M184" i="3"/>
  <c r="AT93" i="8"/>
  <c r="AO93" i="8"/>
  <c r="AG93" i="8"/>
  <c r="Z93" i="8"/>
  <c r="Z87" i="8"/>
  <c r="U93" i="8"/>
  <c r="AT91" i="8"/>
  <c r="AO91" i="8"/>
  <c r="AG91" i="8"/>
  <c r="V91" i="8"/>
  <c r="X91" i="8"/>
  <c r="U91" i="8"/>
  <c r="N91" i="8"/>
  <c r="M180" i="3"/>
  <c r="K180" i="3"/>
  <c r="J180" i="3"/>
  <c r="AT90" i="8"/>
  <c r="AO90" i="8"/>
  <c r="AG90" i="8"/>
  <c r="X90" i="8"/>
  <c r="U90" i="8"/>
  <c r="H15" i="4"/>
  <c r="G15" i="4"/>
  <c r="K15" i="4"/>
  <c r="M178" i="3"/>
  <c r="M177" i="3"/>
  <c r="K178" i="3"/>
  <c r="J178" i="3"/>
  <c r="K177" i="3"/>
  <c r="J177" i="3"/>
  <c r="L96" i="3"/>
  <c r="K96" i="3"/>
  <c r="J96" i="3"/>
  <c r="L95" i="3"/>
  <c r="K95" i="3"/>
  <c r="J95" i="3"/>
  <c r="AH89" i="8"/>
  <c r="M162" i="3"/>
  <c r="M164" i="3"/>
  <c r="L162" i="3"/>
  <c r="K162" i="3"/>
  <c r="AZ34" i="8"/>
  <c r="N96" i="3"/>
  <c r="N95" i="3"/>
  <c r="M96" i="3"/>
  <c r="AH5" i="8"/>
  <c r="AH3" i="8"/>
  <c r="AG3" i="8"/>
  <c r="J19" i="5"/>
  <c r="K19" i="5"/>
  <c r="AU84" i="8"/>
  <c r="AU85" i="8"/>
  <c r="AV89" i="8"/>
  <c r="AU89" i="8"/>
  <c r="AT89" i="8"/>
  <c r="AO89" i="8"/>
  <c r="AG89" i="8"/>
  <c r="AE89" i="8"/>
  <c r="Z89" i="8"/>
  <c r="O16" i="2"/>
  <c r="K16" i="2"/>
  <c r="H16" i="2"/>
  <c r="O7" i="2"/>
  <c r="K7" i="2"/>
  <c r="H7" i="2"/>
  <c r="M25" i="3"/>
  <c r="L25" i="3"/>
  <c r="K25" i="3"/>
  <c r="J25" i="3"/>
  <c r="M23" i="3"/>
  <c r="K23" i="3"/>
  <c r="J23" i="3"/>
  <c r="M22" i="3"/>
  <c r="M12" i="3"/>
  <c r="M11" i="3"/>
  <c r="M29" i="3"/>
  <c r="M28" i="3"/>
  <c r="M15" i="3"/>
  <c r="N14" i="3"/>
  <c r="M27" i="3"/>
  <c r="M18" i="3"/>
  <c r="M24" i="3"/>
  <c r="M5" i="3"/>
  <c r="L24" i="3"/>
  <c r="K24" i="3"/>
  <c r="J24" i="3"/>
  <c r="L5" i="3"/>
  <c r="K5" i="3"/>
  <c r="J5" i="3"/>
  <c r="K11" i="3"/>
  <c r="J11" i="3"/>
  <c r="K26" i="3"/>
  <c r="J26" i="3"/>
  <c r="J27" i="3"/>
  <c r="J18" i="3"/>
  <c r="K17" i="3"/>
  <c r="K16" i="3"/>
  <c r="J28" i="3"/>
  <c r="J16" i="3"/>
  <c r="J15" i="3"/>
  <c r="J29" i="3"/>
  <c r="J14" i="3"/>
  <c r="K30" i="3"/>
  <c r="J30" i="3"/>
  <c r="K13" i="3"/>
  <c r="J13" i="3"/>
  <c r="K22" i="3"/>
  <c r="J22" i="3"/>
  <c r="K12" i="3"/>
  <c r="J12" i="3"/>
  <c r="BC83" i="8"/>
  <c r="I15" i="2"/>
  <c r="H15" i="2"/>
  <c r="O15" i="2"/>
  <c r="K15" i="2"/>
  <c r="K14" i="4"/>
  <c r="V89" i="8"/>
  <c r="U89" i="8"/>
  <c r="AT88" i="8"/>
  <c r="O88" i="8"/>
  <c r="K176" i="3"/>
  <c r="M176" i="3"/>
  <c r="J176" i="3"/>
  <c r="Z88" i="8"/>
  <c r="AY88" i="8"/>
  <c r="AX88" i="8"/>
  <c r="AW88" i="8"/>
  <c r="AV88" i="8"/>
  <c r="AO88" i="8"/>
  <c r="AG88" i="8"/>
  <c r="AE88" i="8"/>
  <c r="AA88" i="8"/>
  <c r="V88" i="8"/>
  <c r="U88" i="8"/>
  <c r="O87" i="8"/>
  <c r="AT87" i="8"/>
  <c r="AA87" i="8"/>
  <c r="AA86" i="8"/>
  <c r="AG87" i="8"/>
  <c r="V87" i="8"/>
  <c r="U87" i="8"/>
  <c r="P87" i="8"/>
  <c r="AT86" i="8"/>
  <c r="J175" i="3"/>
  <c r="J174" i="3"/>
  <c r="N175" i="3"/>
  <c r="N174" i="3"/>
  <c r="P86" i="8"/>
  <c r="AG86" i="8"/>
  <c r="Z86" i="8"/>
  <c r="V86" i="8"/>
  <c r="U86" i="8"/>
  <c r="I5" i="8"/>
  <c r="O5" i="8"/>
  <c r="U5" i="8"/>
  <c r="V5" i="8"/>
  <c r="AT5" i="8"/>
  <c r="AT85" i="8"/>
  <c r="AT84" i="8"/>
  <c r="AG85" i="8"/>
  <c r="Z85" i="8"/>
  <c r="W85" i="8"/>
  <c r="U85" i="8"/>
  <c r="P85" i="8"/>
  <c r="O85" i="8"/>
  <c r="N173" i="3"/>
  <c r="L173" i="3"/>
  <c r="K173" i="3"/>
  <c r="J173" i="3"/>
  <c r="N172" i="3"/>
  <c r="L172" i="3"/>
  <c r="K172" i="3"/>
  <c r="J172" i="3"/>
  <c r="AA84" i="8"/>
  <c r="U84" i="8"/>
  <c r="P84" i="8"/>
  <c r="AG84" i="8"/>
  <c r="AG5" i="8"/>
  <c r="BB83" i="8"/>
  <c r="BA83" i="8"/>
  <c r="AZ83" i="8"/>
  <c r="AY83" i="8"/>
  <c r="AX83" i="8"/>
  <c r="AW83" i="8"/>
  <c r="AV83" i="8"/>
  <c r="AU83" i="8"/>
  <c r="AT83" i="8"/>
  <c r="AO83" i="8"/>
  <c r="AG83" i="8"/>
  <c r="AE83" i="8"/>
  <c r="AB83" i="8"/>
  <c r="AA83" i="8"/>
  <c r="Z83" i="8"/>
  <c r="V83" i="8"/>
  <c r="U83" i="8"/>
  <c r="N83" i="8"/>
  <c r="AT82" i="8"/>
  <c r="K171" i="3"/>
  <c r="J171" i="3"/>
  <c r="AX82" i="8"/>
  <c r="AU82" i="8"/>
  <c r="AO82" i="8"/>
  <c r="AG82" i="8"/>
  <c r="AA80" i="8"/>
  <c r="V82" i="8"/>
  <c r="V81" i="8"/>
  <c r="U82" i="8"/>
  <c r="P82" i="8"/>
  <c r="O82" i="8"/>
  <c r="N167" i="3"/>
  <c r="AX81" i="8"/>
  <c r="AU81" i="8"/>
  <c r="AT81" i="8"/>
  <c r="AO81" i="8"/>
  <c r="AG81" i="8"/>
  <c r="Z80" i="8"/>
  <c r="U81" i="8"/>
  <c r="P81" i="8"/>
  <c r="O81" i="8"/>
  <c r="AG80" i="8"/>
  <c r="K13" i="4"/>
  <c r="AX80" i="8"/>
  <c r="M167" i="3"/>
  <c r="K167" i="3"/>
  <c r="J167" i="3"/>
  <c r="AU80" i="8"/>
  <c r="AT80" i="8"/>
  <c r="K166" i="3"/>
  <c r="J166" i="3"/>
  <c r="K165" i="3"/>
  <c r="J165" i="3"/>
  <c r="M166" i="3"/>
  <c r="M165" i="3"/>
  <c r="N165" i="3"/>
  <c r="N166" i="3"/>
  <c r="AO80" i="8"/>
  <c r="AY79" i="8"/>
  <c r="AX79" i="8"/>
  <c r="AW79" i="8"/>
  <c r="AV79" i="8"/>
  <c r="AT79" i="8"/>
  <c r="AO79" i="8"/>
  <c r="AG79" i="8"/>
  <c r="N163" i="3"/>
  <c r="K164" i="3"/>
  <c r="J164" i="3"/>
  <c r="AG78" i="8"/>
  <c r="AO78" i="8"/>
  <c r="AV78" i="8"/>
  <c r="AY78" i="8"/>
  <c r="AX78" i="8"/>
  <c r="K163" i="3"/>
  <c r="J163" i="3"/>
  <c r="M163" i="3"/>
  <c r="AT78" i="8"/>
  <c r="AZ78" i="8"/>
  <c r="AW78" i="8"/>
  <c r="AU78" i="8"/>
  <c r="U80" i="8"/>
  <c r="P80" i="8"/>
  <c r="O80" i="8"/>
  <c r="AE79" i="8"/>
  <c r="AE78" i="8"/>
  <c r="U79" i="8"/>
  <c r="U78" i="8"/>
  <c r="P79" i="8"/>
  <c r="O79" i="8"/>
  <c r="P78" i="8"/>
  <c r="O78" i="8"/>
  <c r="P77" i="8"/>
  <c r="E16" i="6"/>
  <c r="Z77" i="8"/>
  <c r="O77" i="8"/>
  <c r="Q77" i="8"/>
  <c r="U77" i="8"/>
  <c r="AT77" i="8"/>
  <c r="J162" i="3"/>
  <c r="J20" i="3"/>
  <c r="M20" i="3"/>
  <c r="AV77" i="8"/>
  <c r="AW77" i="8"/>
  <c r="AX77" i="8"/>
  <c r="BA77" i="8"/>
  <c r="AZ77" i="8"/>
  <c r="AY77" i="8"/>
  <c r="AO77" i="8"/>
  <c r="AG77" i="8"/>
  <c r="AE77" i="8"/>
  <c r="AZ7" i="8"/>
  <c r="AX7" i="8"/>
  <c r="AW7" i="8"/>
  <c r="AV7" i="8"/>
  <c r="AU7" i="8"/>
  <c r="AT7" i="8"/>
  <c r="AO7" i="8"/>
  <c r="AG7" i="8"/>
  <c r="AE7" i="8"/>
  <c r="BN9" i="9"/>
  <c r="BM9" i="9"/>
  <c r="BL9" i="9"/>
  <c r="BK9" i="9"/>
  <c r="BF9" i="9"/>
  <c r="BE9" i="9"/>
  <c r="BC9" i="9"/>
  <c r="BB9" i="9"/>
  <c r="BA9" i="9"/>
  <c r="AZ9" i="9"/>
  <c r="AY9" i="9"/>
  <c r="AW9" i="9"/>
  <c r="AV9" i="9"/>
  <c r="AU9" i="9"/>
  <c r="AT9" i="9"/>
  <c r="AS9" i="9"/>
  <c r="AR9" i="9"/>
  <c r="AQ9" i="9"/>
  <c r="AT7" i="9"/>
  <c r="AP9" i="9"/>
  <c r="AR4" i="9"/>
  <c r="U9" i="9"/>
  <c r="H9" i="9"/>
  <c r="I9" i="9"/>
  <c r="J105" i="8"/>
  <c r="I105" i="8"/>
  <c r="J104" i="8"/>
  <c r="I104" i="8"/>
  <c r="J103" i="8"/>
  <c r="I103" i="8"/>
  <c r="J102" i="8"/>
  <c r="I102" i="8"/>
  <c r="F42" i="1"/>
  <c r="E42" i="1"/>
  <c r="J99" i="8"/>
  <c r="I99" i="8"/>
  <c r="J98" i="8"/>
  <c r="I98" i="8"/>
  <c r="J95" i="8"/>
  <c r="I95" i="8"/>
  <c r="J94" i="8"/>
  <c r="I94" i="8"/>
  <c r="J93" i="8"/>
  <c r="I93" i="8"/>
  <c r="J91" i="8"/>
  <c r="I91" i="8"/>
  <c r="J90" i="8"/>
  <c r="I90" i="8"/>
  <c r="I89" i="8"/>
  <c r="E41" i="1"/>
  <c r="F41" i="1"/>
  <c r="F40" i="1"/>
  <c r="E40" i="1"/>
  <c r="E39" i="1"/>
  <c r="E37" i="1"/>
  <c r="E38" i="1"/>
  <c r="F39" i="1"/>
  <c r="I88" i="8"/>
  <c r="I87" i="8"/>
  <c r="I86" i="8"/>
  <c r="F38" i="1"/>
  <c r="K85" i="8"/>
  <c r="J85" i="8"/>
  <c r="I85" i="8"/>
  <c r="K84" i="8"/>
  <c r="J84" i="8"/>
  <c r="I84" i="8"/>
  <c r="I78" i="8"/>
  <c r="J78" i="8"/>
  <c r="I79" i="8"/>
  <c r="J79" i="8"/>
  <c r="I80" i="8"/>
  <c r="J80" i="8"/>
  <c r="I81" i="8"/>
  <c r="J81" i="8"/>
  <c r="I82" i="8"/>
  <c r="J82" i="8"/>
  <c r="I83" i="8"/>
  <c r="J83" i="8"/>
  <c r="J77" i="8"/>
  <c r="I77" i="8"/>
  <c r="F37" i="1"/>
  <c r="E36" i="1"/>
  <c r="E35" i="1"/>
  <c r="F36" i="1"/>
  <c r="F35" i="1"/>
  <c r="AA3" i="9"/>
  <c r="BB8" i="9"/>
  <c r="BA8" i="9"/>
  <c r="AZ8" i="9"/>
  <c r="AY8" i="9"/>
  <c r="AX8" i="9"/>
  <c r="AW8" i="9"/>
  <c r="AV8" i="9"/>
  <c r="AU6" i="9"/>
  <c r="AT6" i="9"/>
  <c r="AS6" i="9"/>
  <c r="AQ6" i="9"/>
  <c r="AP6" i="9"/>
  <c r="AU8" i="9"/>
  <c r="AT75" i="8"/>
  <c r="AG75" i="8"/>
  <c r="AH24" i="8"/>
  <c r="AG24" i="8"/>
  <c r="U75" i="8"/>
  <c r="N75" i="8"/>
  <c r="K75" i="8"/>
  <c r="J75" i="8"/>
  <c r="I75" i="8"/>
  <c r="AT73" i="8"/>
  <c r="AH73" i="8"/>
  <c r="AG73" i="8"/>
  <c r="V73" i="8"/>
  <c r="Z73" i="8"/>
  <c r="U73" i="8"/>
  <c r="N73" i="8"/>
  <c r="K73" i="8"/>
  <c r="J73" i="8"/>
  <c r="I73" i="8"/>
  <c r="AT72" i="8"/>
  <c r="AY72" i="8"/>
  <c r="AX72" i="8"/>
  <c r="AW72" i="8"/>
  <c r="AV72" i="8"/>
  <c r="AU72" i="8"/>
  <c r="AG72" i="8"/>
  <c r="AE72" i="8"/>
  <c r="W72" i="8"/>
  <c r="U72" i="8"/>
  <c r="O72" i="8"/>
  <c r="N72" i="8"/>
  <c r="K72" i="8"/>
  <c r="J72" i="8"/>
  <c r="I72" i="8"/>
  <c r="AU71" i="8"/>
  <c r="AU67" i="8"/>
  <c r="AT71" i="8"/>
  <c r="AT67" i="8"/>
  <c r="AV71" i="8"/>
  <c r="AU70" i="8"/>
  <c r="AT70" i="8"/>
  <c r="AG71" i="8"/>
  <c r="Z71" i="8"/>
  <c r="W71" i="8"/>
  <c r="U71" i="8"/>
  <c r="N71" i="8"/>
  <c r="K71" i="8"/>
  <c r="J71" i="8"/>
  <c r="I71" i="8"/>
  <c r="O161" i="3"/>
  <c r="L161" i="3"/>
  <c r="K161" i="3"/>
  <c r="J161" i="3"/>
  <c r="AG70" i="8"/>
  <c r="V70" i="8"/>
  <c r="W70" i="8"/>
  <c r="U70" i="8"/>
  <c r="N70" i="8"/>
  <c r="K70" i="8"/>
  <c r="J70" i="8"/>
  <c r="I70" i="8"/>
  <c r="AU69" i="8"/>
  <c r="AT69" i="8"/>
  <c r="M160" i="3"/>
  <c r="L160" i="3"/>
  <c r="K160" i="3"/>
  <c r="J160" i="3"/>
  <c r="M159" i="3"/>
  <c r="L159" i="3"/>
  <c r="K159" i="3"/>
  <c r="J159" i="3"/>
  <c r="AV69" i="8"/>
  <c r="AV67" i="8"/>
  <c r="Z69" i="8"/>
  <c r="Z67" i="8"/>
  <c r="AG69" i="8"/>
  <c r="V69" i="8"/>
  <c r="W69" i="8"/>
  <c r="U69" i="8"/>
  <c r="N69" i="8"/>
  <c r="K69" i="8"/>
  <c r="J69" i="8"/>
  <c r="I69" i="8"/>
  <c r="AV68" i="8"/>
  <c r="AU68" i="8"/>
  <c r="AT68" i="8"/>
  <c r="M158" i="3"/>
  <c r="L158" i="3"/>
  <c r="K158" i="3"/>
  <c r="J158" i="3"/>
  <c r="M157" i="3"/>
  <c r="L157" i="3"/>
  <c r="K157" i="3"/>
  <c r="J157" i="3"/>
  <c r="M156" i="3"/>
  <c r="L156" i="3"/>
  <c r="K156" i="3"/>
  <c r="J156" i="3"/>
  <c r="M155" i="3"/>
  <c r="L155" i="3"/>
  <c r="K155" i="3"/>
  <c r="J155" i="3"/>
  <c r="V68" i="8"/>
  <c r="Z68" i="8"/>
  <c r="U68" i="8"/>
  <c r="AX68" i="8"/>
  <c r="AH68" i="8"/>
  <c r="AG68" i="8"/>
  <c r="AG17" i="8"/>
  <c r="AH17" i="8"/>
  <c r="N68" i="8"/>
  <c r="K68" i="8"/>
  <c r="J68" i="8"/>
  <c r="I68" i="8"/>
  <c r="AG67" i="8"/>
  <c r="M154" i="3"/>
  <c r="L154" i="3"/>
  <c r="K154" i="3"/>
  <c r="J154" i="3"/>
  <c r="M153" i="3"/>
  <c r="L153" i="3"/>
  <c r="K153" i="3"/>
  <c r="J153" i="3"/>
  <c r="O14" i="2"/>
  <c r="K14" i="2"/>
  <c r="J14" i="2"/>
  <c r="I14" i="2"/>
  <c r="H14" i="2"/>
  <c r="V67" i="8"/>
  <c r="W67" i="8"/>
  <c r="U67" i="8"/>
  <c r="N67" i="8"/>
  <c r="K67" i="8"/>
  <c r="J67" i="8"/>
  <c r="I67" i="8"/>
  <c r="M21" i="3"/>
  <c r="AS4" i="9"/>
  <c r="AP4" i="9"/>
  <c r="AU4" i="9"/>
  <c r="AR7" i="9"/>
  <c r="AP8" i="9"/>
  <c r="AR8" i="9"/>
  <c r="AS8" i="9"/>
  <c r="O152" i="3"/>
  <c r="L152" i="3"/>
  <c r="K152" i="3"/>
  <c r="J152" i="3"/>
  <c r="U8" i="9"/>
  <c r="J8" i="9"/>
  <c r="I8" i="9"/>
  <c r="H8" i="9"/>
  <c r="E34" i="1"/>
  <c r="E33" i="1"/>
  <c r="E32" i="1"/>
  <c r="F34" i="1"/>
  <c r="F33" i="1"/>
  <c r="F32" i="1"/>
  <c r="Z3" i="9"/>
  <c r="AV66" i="8"/>
  <c r="AU66" i="8"/>
  <c r="AT66" i="8"/>
  <c r="AG66" i="8"/>
  <c r="AE66" i="8"/>
  <c r="U66" i="8"/>
  <c r="N66" i="8"/>
  <c r="K66" i="8"/>
  <c r="J66" i="8"/>
  <c r="I66" i="8"/>
  <c r="AG62" i="8"/>
  <c r="AE62" i="8"/>
  <c r="U62" i="8"/>
  <c r="N62" i="8"/>
  <c r="K62" i="8"/>
  <c r="J62" i="8"/>
  <c r="I62" i="8"/>
  <c r="AT61" i="8"/>
  <c r="AG61" i="8"/>
  <c r="AE61" i="8"/>
  <c r="U61" i="8"/>
  <c r="N61" i="8"/>
  <c r="K61" i="8"/>
  <c r="J61" i="8"/>
  <c r="I61" i="8"/>
  <c r="AT60" i="8"/>
  <c r="AG60" i="8"/>
  <c r="AE60" i="8"/>
  <c r="U60" i="8"/>
  <c r="N60" i="8"/>
  <c r="K60" i="8"/>
  <c r="J60" i="8"/>
  <c r="I60" i="8"/>
  <c r="AT59" i="8"/>
  <c r="AG59" i="8"/>
  <c r="AE59" i="8"/>
  <c r="U59" i="8"/>
  <c r="N59" i="8"/>
  <c r="K59" i="8"/>
  <c r="J59" i="8"/>
  <c r="I59" i="8"/>
  <c r="AT58" i="8"/>
  <c r="AG58" i="8"/>
  <c r="AE58" i="8"/>
  <c r="U58" i="8"/>
  <c r="N58" i="8"/>
  <c r="K58" i="8"/>
  <c r="J58" i="8"/>
  <c r="I58" i="8"/>
  <c r="AT57" i="8"/>
  <c r="M151" i="3"/>
  <c r="L151" i="3"/>
  <c r="K151" i="3"/>
  <c r="J151" i="3"/>
  <c r="M149" i="3"/>
  <c r="L149" i="3"/>
  <c r="K149" i="3"/>
  <c r="J149" i="3"/>
  <c r="M147" i="3"/>
  <c r="L147" i="3"/>
  <c r="K147" i="3"/>
  <c r="J147" i="3"/>
  <c r="M145" i="3"/>
  <c r="L145" i="3"/>
  <c r="K145" i="3"/>
  <c r="J145" i="3"/>
  <c r="M143" i="3"/>
  <c r="L143" i="3"/>
  <c r="K143" i="3"/>
  <c r="J143" i="3"/>
  <c r="M141" i="3"/>
  <c r="L141" i="3"/>
  <c r="K141" i="3"/>
  <c r="J141" i="3"/>
  <c r="M139" i="3"/>
  <c r="L139" i="3"/>
  <c r="K139" i="3"/>
  <c r="J139" i="3"/>
  <c r="AG57" i="8"/>
  <c r="AE57" i="8"/>
  <c r="U57" i="8"/>
  <c r="N57" i="8"/>
  <c r="K57" i="8"/>
  <c r="J57" i="8"/>
  <c r="I57" i="8"/>
  <c r="AT56" i="8"/>
  <c r="AG56" i="8"/>
  <c r="AE56" i="8"/>
  <c r="U56" i="8"/>
  <c r="N56" i="8"/>
  <c r="K56" i="8"/>
  <c r="J56" i="8"/>
  <c r="I56" i="8"/>
  <c r="V48" i="8"/>
  <c r="V35" i="8"/>
  <c r="AT55" i="8"/>
  <c r="AG55" i="8"/>
  <c r="AE55" i="8"/>
  <c r="U55" i="8"/>
  <c r="N55" i="8"/>
  <c r="K55" i="8"/>
  <c r="J55" i="8"/>
  <c r="I55" i="8"/>
  <c r="AT54" i="8"/>
  <c r="AG54" i="8"/>
  <c r="AE54" i="8"/>
  <c r="U54" i="8"/>
  <c r="N54" i="8"/>
  <c r="K54" i="8"/>
  <c r="J54" i="8"/>
  <c r="I54" i="8"/>
  <c r="AT53" i="8"/>
  <c r="AG53" i="8"/>
  <c r="AE53" i="8"/>
  <c r="U53" i="8"/>
  <c r="N53" i="8"/>
  <c r="K53" i="8"/>
  <c r="J53" i="8"/>
  <c r="I53" i="8"/>
  <c r="AT52" i="8"/>
  <c r="AG52" i="8"/>
  <c r="AE52" i="8"/>
  <c r="U52" i="8"/>
  <c r="N52" i="8"/>
  <c r="K52" i="8"/>
  <c r="J52" i="8"/>
  <c r="I52" i="8"/>
  <c r="AT51" i="8"/>
  <c r="AG51" i="8"/>
  <c r="AE51" i="8"/>
  <c r="U51" i="8"/>
  <c r="N51" i="8"/>
  <c r="K51" i="8"/>
  <c r="J51" i="8"/>
  <c r="I51" i="8"/>
  <c r="AT50" i="8"/>
  <c r="AG50" i="8"/>
  <c r="AE50" i="8"/>
  <c r="U50" i="8"/>
  <c r="N50" i="8"/>
  <c r="K50" i="8"/>
  <c r="J50" i="8"/>
  <c r="I50" i="8"/>
  <c r="AG49" i="8"/>
  <c r="AE49" i="8"/>
  <c r="U49" i="8"/>
  <c r="N49" i="8"/>
  <c r="K49" i="8"/>
  <c r="J49" i="8"/>
  <c r="I49" i="8"/>
  <c r="X34" i="8"/>
  <c r="X35" i="8"/>
  <c r="AE35" i="8"/>
  <c r="AG35" i="8"/>
  <c r="X48" i="8"/>
  <c r="M138" i="3"/>
  <c r="L138" i="3"/>
  <c r="K138" i="3"/>
  <c r="J138" i="3"/>
  <c r="M136" i="3"/>
  <c r="L136" i="3"/>
  <c r="K136" i="3"/>
  <c r="J136" i="3"/>
  <c r="M134" i="3"/>
  <c r="L134" i="3"/>
  <c r="K134" i="3"/>
  <c r="J134" i="3"/>
  <c r="M133" i="3"/>
  <c r="L133" i="3"/>
  <c r="K133" i="3"/>
  <c r="J133" i="3"/>
  <c r="M132" i="3"/>
  <c r="L132" i="3"/>
  <c r="K132" i="3"/>
  <c r="J132" i="3"/>
  <c r="M131" i="3"/>
  <c r="L131" i="3"/>
  <c r="K131" i="3"/>
  <c r="J131" i="3"/>
  <c r="M130" i="3"/>
  <c r="L130" i="3"/>
  <c r="K130" i="3"/>
  <c r="J130" i="3"/>
  <c r="M128" i="3"/>
  <c r="L128" i="3"/>
  <c r="K128" i="3"/>
  <c r="J128" i="3"/>
  <c r="M126" i="3"/>
  <c r="L126" i="3"/>
  <c r="K126" i="3"/>
  <c r="J126" i="3"/>
  <c r="AG48" i="8"/>
  <c r="AE48" i="8"/>
  <c r="U48" i="8"/>
  <c r="N48" i="8"/>
  <c r="K48" i="8"/>
  <c r="J48" i="8"/>
  <c r="I48" i="8"/>
  <c r="AU7" i="9"/>
  <c r="Z46" i="8"/>
  <c r="AB29" i="8"/>
  <c r="AA29" i="8"/>
  <c r="AV47" i="8"/>
  <c r="BB47" i="8"/>
  <c r="AG47" i="8"/>
  <c r="AE47" i="8"/>
  <c r="U47" i="8"/>
  <c r="U46" i="8"/>
  <c r="AT46" i="8"/>
  <c r="AU46" i="8"/>
  <c r="BB46" i="8"/>
  <c r="AG46" i="8"/>
  <c r="AE46" i="8"/>
  <c r="M124" i="3"/>
  <c r="L124" i="3"/>
  <c r="K124" i="3"/>
  <c r="J124" i="3"/>
  <c r="N47" i="8"/>
  <c r="K47" i="8"/>
  <c r="J47" i="8"/>
  <c r="I47" i="8"/>
  <c r="N46" i="8"/>
  <c r="K46" i="8"/>
  <c r="J46" i="8"/>
  <c r="I46" i="8"/>
  <c r="BA45" i="8"/>
  <c r="AE45" i="8"/>
  <c r="U45" i="8"/>
  <c r="N45" i="8"/>
  <c r="K45" i="8"/>
  <c r="J45" i="8"/>
  <c r="I45" i="8"/>
  <c r="N44" i="8"/>
  <c r="K44" i="8"/>
  <c r="J44" i="8"/>
  <c r="I44" i="8"/>
  <c r="M121" i="3"/>
  <c r="L121" i="3"/>
  <c r="K121" i="3"/>
  <c r="J121" i="3"/>
  <c r="AE44" i="8"/>
  <c r="AE32" i="8"/>
  <c r="V39" i="8"/>
  <c r="V40" i="8"/>
  <c r="V41" i="8"/>
  <c r="V42" i="8"/>
  <c r="U44" i="8"/>
  <c r="AG44" i="8"/>
  <c r="AZ44" i="8"/>
  <c r="AX12" i="8"/>
  <c r="AW12" i="8"/>
  <c r="AV12" i="8"/>
  <c r="AU12" i="8"/>
  <c r="AT12" i="8"/>
  <c r="M112" i="3"/>
  <c r="L112" i="3"/>
  <c r="K112" i="3"/>
  <c r="J112" i="3"/>
  <c r="N6" i="9"/>
  <c r="AT42" i="8"/>
  <c r="AH42" i="8"/>
  <c r="AG42" i="8"/>
  <c r="U42" i="8"/>
  <c r="N42" i="8"/>
  <c r="K42" i="8"/>
  <c r="J42" i="8"/>
  <c r="I42" i="8"/>
  <c r="AT41" i="8"/>
  <c r="AH41" i="8"/>
  <c r="AG41" i="8"/>
  <c r="U41" i="8"/>
  <c r="N41" i="8"/>
  <c r="K41" i="8"/>
  <c r="J41" i="8"/>
  <c r="I41" i="8"/>
  <c r="N40" i="8"/>
  <c r="K40" i="8"/>
  <c r="J40" i="8"/>
  <c r="I40" i="8"/>
  <c r="BA40" i="8"/>
  <c r="AX40" i="8"/>
  <c r="AT40" i="8"/>
  <c r="AH40" i="8"/>
  <c r="AG40" i="8"/>
  <c r="U40" i="8"/>
  <c r="M110" i="3"/>
  <c r="L110" i="3"/>
  <c r="K110" i="3"/>
  <c r="J110" i="3"/>
  <c r="M106" i="3"/>
  <c r="L106" i="3"/>
  <c r="K106" i="3"/>
  <c r="J106" i="3"/>
  <c r="AX39" i="8"/>
  <c r="AT39" i="8"/>
  <c r="AH39" i="8"/>
  <c r="AG39" i="8"/>
  <c r="U39" i="8"/>
  <c r="N39" i="8"/>
  <c r="K39" i="8"/>
  <c r="J39" i="8"/>
  <c r="I39" i="8"/>
  <c r="AT37" i="8"/>
  <c r="AH37" i="8"/>
  <c r="N37" i="8"/>
  <c r="K37" i="8"/>
  <c r="J37" i="8"/>
  <c r="I37" i="8"/>
  <c r="U37" i="8"/>
  <c r="AG37" i="8"/>
  <c r="M102" i="3"/>
  <c r="L102" i="3"/>
  <c r="K102" i="3"/>
  <c r="J102" i="3"/>
  <c r="AU36" i="8"/>
  <c r="U13" i="2"/>
  <c r="T13" i="2"/>
  <c r="S13" i="2"/>
  <c r="R13" i="2"/>
  <c r="O13" i="2"/>
  <c r="K13" i="2"/>
  <c r="J13" i="2"/>
  <c r="I13" i="2"/>
  <c r="H13" i="2"/>
  <c r="AV36" i="8"/>
  <c r="AT36" i="8"/>
  <c r="AH36" i="8"/>
  <c r="M101" i="3"/>
  <c r="L101" i="3"/>
  <c r="K101" i="3"/>
  <c r="J101" i="3"/>
  <c r="M100" i="3"/>
  <c r="L100" i="3"/>
  <c r="K100" i="3"/>
  <c r="J100" i="3"/>
  <c r="M99" i="3"/>
  <c r="L99" i="3"/>
  <c r="K99" i="3"/>
  <c r="J99" i="3"/>
  <c r="M98" i="3"/>
  <c r="L98" i="3"/>
  <c r="K98" i="3"/>
  <c r="J98" i="3"/>
  <c r="AH18" i="8"/>
  <c r="AG36" i="8"/>
  <c r="K11" i="4"/>
  <c r="U36" i="8"/>
  <c r="N36" i="8"/>
  <c r="K36" i="8"/>
  <c r="J36" i="8"/>
  <c r="I36" i="8"/>
  <c r="U35" i="8"/>
  <c r="M97" i="3"/>
  <c r="L97" i="3"/>
  <c r="K97" i="3"/>
  <c r="J97" i="3"/>
  <c r="AY34" i="8"/>
  <c r="M95" i="3"/>
  <c r="AG34" i="8"/>
  <c r="AE34" i="8"/>
  <c r="U34" i="8"/>
  <c r="N35" i="8"/>
  <c r="K35" i="8"/>
  <c r="J35" i="8"/>
  <c r="I35" i="8"/>
  <c r="N34" i="8"/>
  <c r="K34" i="8"/>
  <c r="J34" i="8"/>
  <c r="I34" i="8"/>
  <c r="AU32" i="8"/>
  <c r="AA33" i="8"/>
  <c r="Z30" i="8"/>
  <c r="Z29" i="8"/>
  <c r="N29" i="8"/>
  <c r="K29" i="8"/>
  <c r="J29" i="8"/>
  <c r="I29" i="8"/>
  <c r="J94" i="3"/>
  <c r="K94" i="3"/>
  <c r="L94" i="3"/>
  <c r="M94" i="3"/>
  <c r="O12" i="2"/>
  <c r="K12" i="2"/>
  <c r="J12" i="2"/>
  <c r="I12" i="2"/>
  <c r="H12" i="2"/>
  <c r="AV33" i="8"/>
  <c r="AT30" i="8"/>
  <c r="AY30" i="8"/>
  <c r="AH33" i="8"/>
  <c r="AH30" i="8"/>
  <c r="AG33" i="8"/>
  <c r="AE33" i="8"/>
  <c r="AE30" i="8"/>
  <c r="U33" i="8"/>
  <c r="N33" i="8"/>
  <c r="K33" i="8"/>
  <c r="J33" i="8"/>
  <c r="I33" i="8"/>
  <c r="AT32" i="8"/>
  <c r="AZ32" i="8"/>
  <c r="AY29" i="8"/>
  <c r="AG32" i="8"/>
  <c r="AE29" i="8"/>
  <c r="U32" i="8"/>
  <c r="N32" i="8"/>
  <c r="K32" i="8"/>
  <c r="J32" i="8"/>
  <c r="I32" i="8"/>
  <c r="N30" i="8"/>
  <c r="K30" i="8"/>
  <c r="J30" i="8"/>
  <c r="I30" i="8"/>
  <c r="K18" i="5"/>
  <c r="I18" i="5"/>
  <c r="H18" i="5"/>
  <c r="G18" i="5"/>
  <c r="M93" i="3"/>
  <c r="L93" i="3"/>
  <c r="K93" i="3"/>
  <c r="J93" i="3"/>
  <c r="K10" i="4"/>
  <c r="U30" i="8"/>
  <c r="K17" i="5"/>
  <c r="K16" i="5"/>
  <c r="K15" i="5"/>
  <c r="U29" i="8"/>
  <c r="AG12" i="8"/>
  <c r="U7" i="9"/>
  <c r="E31" i="1"/>
  <c r="F31" i="1"/>
  <c r="E30" i="1"/>
  <c r="F30" i="1"/>
  <c r="P25" i="8"/>
  <c r="P24" i="8"/>
  <c r="P23" i="8"/>
  <c r="P21" i="8"/>
  <c r="P20" i="8"/>
  <c r="P19" i="8"/>
  <c r="P18" i="8"/>
  <c r="P17" i="8"/>
  <c r="N87" i="3"/>
  <c r="N86" i="3"/>
  <c r="N84" i="3"/>
  <c r="N83" i="3"/>
  <c r="N82" i="3"/>
  <c r="N81" i="3"/>
  <c r="N76" i="3"/>
  <c r="N75" i="3"/>
  <c r="N74" i="3"/>
  <c r="N72" i="3"/>
  <c r="N71" i="3"/>
  <c r="N70" i="3"/>
  <c r="N69" i="3"/>
  <c r="N64" i="3"/>
  <c r="N63" i="3"/>
  <c r="N62" i="3"/>
  <c r="N60" i="3"/>
  <c r="N59" i="3"/>
  <c r="N58" i="3"/>
  <c r="N57" i="3"/>
  <c r="N52" i="3"/>
  <c r="N51" i="3"/>
  <c r="N50" i="3"/>
  <c r="N48" i="3"/>
  <c r="N47" i="3"/>
  <c r="N46" i="3"/>
  <c r="N45" i="3"/>
  <c r="N44" i="3"/>
  <c r="N40" i="3"/>
  <c r="N39" i="3"/>
  <c r="N38" i="3"/>
  <c r="N36" i="3"/>
  <c r="N35" i="3"/>
  <c r="N34" i="3"/>
  <c r="N33" i="3"/>
  <c r="N32" i="3"/>
  <c r="L89" i="3"/>
  <c r="K89" i="3"/>
  <c r="J89" i="3"/>
  <c r="M88" i="3"/>
  <c r="L88" i="3"/>
  <c r="K88" i="3"/>
  <c r="J88" i="3"/>
  <c r="L87" i="3"/>
  <c r="K87" i="3"/>
  <c r="J87" i="3"/>
  <c r="M86" i="3"/>
  <c r="L86" i="3"/>
  <c r="K86" i="3"/>
  <c r="M85" i="3"/>
  <c r="L85" i="3"/>
  <c r="J85" i="3"/>
  <c r="M83" i="3"/>
  <c r="L83" i="3"/>
  <c r="K83" i="3"/>
  <c r="J83" i="3"/>
  <c r="M82" i="3"/>
  <c r="L82" i="3"/>
  <c r="K82" i="3"/>
  <c r="J82" i="3"/>
  <c r="M81" i="3"/>
  <c r="L81" i="3"/>
  <c r="K81" i="3"/>
  <c r="J81" i="3"/>
  <c r="L77" i="3"/>
  <c r="K77" i="3"/>
  <c r="J77" i="3"/>
  <c r="L65" i="3"/>
  <c r="K65" i="3"/>
  <c r="J65" i="3"/>
  <c r="L53" i="3"/>
  <c r="K53" i="3"/>
  <c r="J53" i="3"/>
  <c r="L41" i="3"/>
  <c r="K41" i="3"/>
  <c r="J41" i="3"/>
  <c r="AG25" i="8"/>
  <c r="U25" i="8"/>
  <c r="O25" i="8"/>
  <c r="N25" i="8"/>
  <c r="AH25" i="8"/>
  <c r="U24" i="8"/>
  <c r="O24" i="8"/>
  <c r="N24" i="8"/>
  <c r="K25" i="8"/>
  <c r="J25" i="8"/>
  <c r="I25" i="8"/>
  <c r="K24" i="8"/>
  <c r="J24" i="8"/>
  <c r="I24" i="8"/>
  <c r="M76" i="3"/>
  <c r="L76" i="3"/>
  <c r="K76" i="3"/>
  <c r="J76" i="3"/>
  <c r="M75" i="3"/>
  <c r="L75" i="3"/>
  <c r="K75" i="3"/>
  <c r="J75" i="3"/>
  <c r="M64" i="3"/>
  <c r="L64" i="3"/>
  <c r="K64" i="3"/>
  <c r="J64" i="3"/>
  <c r="M63" i="3"/>
  <c r="L63" i="3"/>
  <c r="K63" i="3"/>
  <c r="J63" i="3"/>
  <c r="M52" i="3"/>
  <c r="M51" i="3"/>
  <c r="L52" i="3"/>
  <c r="K52" i="3"/>
  <c r="J52" i="3"/>
  <c r="L51" i="3"/>
  <c r="K51" i="3"/>
  <c r="J51" i="3"/>
  <c r="M40" i="3"/>
  <c r="L40" i="3"/>
  <c r="K40" i="3"/>
  <c r="J40" i="3"/>
  <c r="M39" i="3"/>
  <c r="L39" i="3"/>
  <c r="K39" i="3"/>
  <c r="J39" i="3"/>
  <c r="K9" i="4"/>
  <c r="K13" i="5"/>
  <c r="K8" i="5"/>
  <c r="I13" i="5"/>
  <c r="H13" i="5"/>
  <c r="G13" i="5"/>
  <c r="I8" i="5"/>
  <c r="H8" i="5"/>
  <c r="G8" i="5"/>
  <c r="AG23" i="8"/>
  <c r="U23" i="8"/>
  <c r="O23" i="8"/>
  <c r="N23" i="8"/>
  <c r="K23" i="8"/>
  <c r="J23" i="8"/>
  <c r="I23" i="8"/>
  <c r="M74" i="3"/>
  <c r="L74" i="3"/>
  <c r="K74" i="3"/>
  <c r="J74" i="3"/>
  <c r="M62" i="3"/>
  <c r="L62" i="3"/>
  <c r="K62" i="3"/>
  <c r="J62" i="3"/>
  <c r="M50" i="3"/>
  <c r="L50" i="3"/>
  <c r="K50" i="3"/>
  <c r="J50" i="3"/>
  <c r="M38" i="3"/>
  <c r="L38" i="3"/>
  <c r="K38" i="3"/>
  <c r="J38" i="3"/>
  <c r="I7" i="5"/>
  <c r="H7" i="5"/>
  <c r="G7" i="5"/>
  <c r="K7" i="5"/>
  <c r="U22" i="8"/>
  <c r="O22" i="8"/>
  <c r="N22" i="8"/>
  <c r="K22" i="8"/>
  <c r="J22" i="8"/>
  <c r="I22" i="8"/>
  <c r="AG22" i="8"/>
  <c r="AH21" i="8"/>
  <c r="AG21" i="8"/>
  <c r="AH22" i="8"/>
  <c r="U21" i="8"/>
  <c r="O21" i="8"/>
  <c r="N21" i="8"/>
  <c r="K21" i="8"/>
  <c r="J21" i="8"/>
  <c r="I21" i="8"/>
  <c r="M73" i="3"/>
  <c r="L73" i="3"/>
  <c r="K73" i="3"/>
  <c r="J73" i="3"/>
  <c r="M72" i="3"/>
  <c r="L72" i="3"/>
  <c r="K72" i="3"/>
  <c r="J72" i="3"/>
  <c r="M61" i="3"/>
  <c r="M60" i="3"/>
  <c r="L61" i="3"/>
  <c r="K61" i="3"/>
  <c r="J61" i="3"/>
  <c r="L60" i="3"/>
  <c r="K60" i="3"/>
  <c r="J60" i="3"/>
  <c r="M49" i="3"/>
  <c r="L49" i="3"/>
  <c r="K49" i="3"/>
  <c r="J49" i="3"/>
  <c r="M48" i="3"/>
  <c r="L48" i="3"/>
  <c r="K48" i="3"/>
  <c r="J48" i="3"/>
  <c r="M37" i="3"/>
  <c r="L37" i="3"/>
  <c r="K37" i="3"/>
  <c r="J37" i="3"/>
  <c r="M36" i="3"/>
  <c r="L36" i="3"/>
  <c r="K36" i="3"/>
  <c r="J36" i="3"/>
  <c r="AH20" i="8"/>
  <c r="AG20" i="8"/>
  <c r="U20" i="8"/>
  <c r="O20" i="8"/>
  <c r="N20" i="8"/>
  <c r="K20" i="8"/>
  <c r="J20" i="8"/>
  <c r="I20" i="8"/>
  <c r="U19" i="8"/>
  <c r="O19" i="8"/>
  <c r="N19" i="8"/>
  <c r="K19" i="8"/>
  <c r="J19" i="8"/>
  <c r="I19" i="8"/>
  <c r="AG18" i="8"/>
  <c r="U18" i="8"/>
  <c r="O18" i="8"/>
  <c r="N18" i="8"/>
  <c r="K18" i="8"/>
  <c r="J18" i="8"/>
  <c r="I18" i="8"/>
  <c r="M71" i="3"/>
  <c r="L71" i="3"/>
  <c r="K71" i="3"/>
  <c r="J71" i="3"/>
  <c r="M70" i="3"/>
  <c r="L70" i="3"/>
  <c r="K70" i="3"/>
  <c r="J70" i="3"/>
  <c r="M69" i="3"/>
  <c r="L69" i="3"/>
  <c r="K69" i="3"/>
  <c r="J69" i="3"/>
  <c r="M58" i="3"/>
  <c r="L58" i="3"/>
  <c r="K58" i="3"/>
  <c r="J58" i="3"/>
  <c r="M59" i="3"/>
  <c r="L59" i="3"/>
  <c r="K59" i="3"/>
  <c r="J59" i="3"/>
  <c r="M57" i="3"/>
  <c r="L57" i="3"/>
  <c r="K57" i="3"/>
  <c r="J57" i="3"/>
  <c r="M47" i="3"/>
  <c r="L47" i="3"/>
  <c r="K47" i="3"/>
  <c r="J47" i="3"/>
  <c r="M45" i="3"/>
  <c r="L45" i="3"/>
  <c r="K45" i="3"/>
  <c r="M44" i="3"/>
  <c r="L44" i="3"/>
  <c r="K44" i="3"/>
  <c r="M46" i="3"/>
  <c r="L46" i="3"/>
  <c r="K46" i="3"/>
  <c r="J46" i="3"/>
  <c r="J45" i="3"/>
  <c r="J44" i="3"/>
  <c r="M35" i="3"/>
  <c r="L35" i="3"/>
  <c r="K35" i="3"/>
  <c r="J35" i="3"/>
  <c r="M34" i="3"/>
  <c r="L34" i="3"/>
  <c r="K34" i="3"/>
  <c r="J34" i="3"/>
  <c r="M33" i="3"/>
  <c r="L33" i="3"/>
  <c r="K33" i="3"/>
  <c r="J33" i="3"/>
  <c r="M32" i="3"/>
  <c r="L32" i="3"/>
  <c r="K32" i="3"/>
  <c r="J32" i="3"/>
  <c r="I5" i="5"/>
  <c r="H5" i="5"/>
  <c r="G5" i="5"/>
  <c r="K5" i="5"/>
  <c r="K8" i="4"/>
  <c r="N17" i="8"/>
  <c r="U17" i="8"/>
  <c r="O17" i="8"/>
  <c r="K17" i="8"/>
  <c r="J17" i="8"/>
  <c r="I17" i="8"/>
  <c r="O6" i="9"/>
  <c r="E13" i="6"/>
  <c r="M6" i="9"/>
  <c r="E12" i="6"/>
  <c r="Y3" i="9"/>
  <c r="U6" i="9"/>
  <c r="J6" i="9"/>
  <c r="I6" i="9"/>
  <c r="H6" i="9"/>
  <c r="E29" i="1"/>
  <c r="E28" i="1"/>
  <c r="E27" i="1"/>
  <c r="F29" i="1"/>
  <c r="F28" i="1"/>
  <c r="F27" i="1"/>
  <c r="U5" i="9"/>
  <c r="U3" i="9"/>
  <c r="I3" i="8"/>
  <c r="I13" i="8"/>
  <c r="I12" i="8"/>
  <c r="N9" i="8"/>
  <c r="I10" i="8"/>
  <c r="I4" i="8"/>
  <c r="I8" i="8"/>
  <c r="N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U12" i="8"/>
  <c r="U9" i="8"/>
  <c r="U7" i="8"/>
  <c r="J7" i="8"/>
  <c r="U3" i="8"/>
  <c r="K4" i="5"/>
  <c r="M4" i="3"/>
  <c r="E10" i="6"/>
  <c r="M19" i="3"/>
  <c r="J19" i="3"/>
  <c r="E9" i="6"/>
  <c r="E8" i="6"/>
  <c r="J17" i="3"/>
  <c r="S7" i="2"/>
  <c r="R7" i="2"/>
  <c r="E7" i="6"/>
  <c r="E6" i="6"/>
  <c r="E5" i="6"/>
  <c r="K9" i="3"/>
  <c r="J9" i="3"/>
  <c r="E4" i="6"/>
  <c r="E3" i="6"/>
  <c r="O5" i="2"/>
  <c r="K3" i="5"/>
  <c r="O4" i="2"/>
  <c r="O3" i="2"/>
  <c r="K7" i="4"/>
  <c r="K6" i="4"/>
  <c r="K5" i="4"/>
  <c r="K4" i="4"/>
  <c r="K3" i="4"/>
</calcChain>
</file>

<file path=xl/sharedStrings.xml><?xml version="1.0" encoding="utf-8"?>
<sst xmlns="http://schemas.openxmlformats.org/spreadsheetml/2006/main" count="10117" uniqueCount="6797">
  <si>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</si>
  <si>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</si>
  <si>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</si>
  <si>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</si>
  <si>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</si>
  <si>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</si>
  <si>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</si>
  <si>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</si>
  <si>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</si>
  <si>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</si>
  <si>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</si>
  <si>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</si>
  <si>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</si>
  <si>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</si>
  <si>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</si>
  <si>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</si>
  <si>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</si>
  <si>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</si>
  <si>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</si>
  <si>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</si>
  <si>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</si>
  <si>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</si>
  <si>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</si>
  <si>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</si>
  <si>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</si>
  <si>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</si>
  <si>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</si>
  <si>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</si>
  <si>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</si>
  <si>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</si>
  <si>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</si>
  <si>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</si>
  <si>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</si>
  <si>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</si>
  <si>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</si>
  <si>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</si>
  <si>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</si>
  <si>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</si>
  <si>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</si>
  <si>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</si>
  <si>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</si>
  <si>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</si>
  <si>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</si>
  <si>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</si>
  <si>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</si>
  <si>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</si>
  <si>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</si>
  <si>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</si>
  <si>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</si>
  <si>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</si>
  <si>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</si>
  <si>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</si>
  <si>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</si>
  <si>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</si>
  <si>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</si>
  <si>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</si>
  <si>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</si>
  <si>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</si>
  <si>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</si>
  <si>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</si>
  <si>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</si>
  <si>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</si>
  <si>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</si>
  <si>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</si>
  <si>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</si>
  <si>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</si>
  <si>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</si>
  <si>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</si>
  <si>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</si>
  <si>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</si>
  <si>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</si>
  <si>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</si>
  <si>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</si>
  <si>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</si>
  <si>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</si>
  <si>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</si>
  <si>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</si>
  <si>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</si>
  <si>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</si>
  <si>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</si>
  <si>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</si>
  <si>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</si>
  <si>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</si>
  <si>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</si>
  <si>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</si>
  <si>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</si>
  <si>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</si>
  <si>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</si>
  <si>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</si>
  <si>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</si>
  <si>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</si>
  <si>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</si>
  <si>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</si>
  <si>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</si>
  <si>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</si>
  <si>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</si>
  <si>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</si>
  <si>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</si>
  <si>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</si>
  <si>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</si>
  <si>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</si>
  <si>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</si>
  <si>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</si>
  <si>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</si>
  <si>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</si>
  <si>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</si>
  <si>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</si>
  <si>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</si>
  <si>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</si>
  <si>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</si>
  <si>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</si>
  <si>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</si>
  <si>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</si>
  <si>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</si>
  <si>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</si>
  <si>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</si>
  <si>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</si>
  <si>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</si>
  <si>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</si>
  <si>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</si>
  <si>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</si>
  <si>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</si>
  <si>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</si>
  <si>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</si>
  <si>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</si>
  <si>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</si>
  <si>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</si>
  <si>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</si>
  <si>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</si>
  <si>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</si>
  <si>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</si>
  <si>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</si>
  <si>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</si>
  <si>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</si>
  <si>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</si>
  <si>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</si>
  <si>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</si>
  <si>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</si>
  <si>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</si>
  <si>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</si>
  <si>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</si>
  <si>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</si>
  <si>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</si>
  <si>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</si>
  <si>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</si>
  <si>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</si>
  <si>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</si>
  <si>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</si>
  <si>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</si>
  <si>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</si>
  <si>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</si>
  <si>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Solar Forcing, Historical, Solar, Spectral Irradiance, SSI, TSI</t>
  </si>
  <si>
    <t>Historical Solar Forcing</t>
  </si>
  <si>
    <t>HistoricalSolarForcing</t>
  </si>
  <si>
    <t>Historical, Solar, Forcing, SSI, TSI, Proton Forcing, Electron Forcing</t>
  </si>
  <si>
    <t>Historical Stratospheric Aerosol</t>
  </si>
  <si>
    <t>HistoricalStratosphericAerosol</t>
  </si>
  <si>
    <t>historical, stratospheric, aerosol</t>
  </si>
  <si>
    <t>Stratospheric Aerosol Data Set (SADS Version 2) Prospectus</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</si>
  <si>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</si>
  <si>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</si>
  <si>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</si>
  <si>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</si>
  <si>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</si>
  <si>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</si>
  <si>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</si>
  <si>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</si>
  <si>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</si>
  <si>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</si>
  <si>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</si>
  <si>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</si>
  <si>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</si>
  <si>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</si>
  <si>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</si>
  <si>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</si>
  <si>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</si>
  <si>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</si>
  <si>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</si>
  <si>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</si>
  <si>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</si>
  <si>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</si>
  <si>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</si>
  <si>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</si>
  <si>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</si>
  <si>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</si>
  <si>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</si>
  <si>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</si>
  <si>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</si>
  <si>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</si>
  <si>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</si>
  <si>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</si>
  <si>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</si>
  <si>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</si>
  <si>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</si>
  <si>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</si>
  <si>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</si>
  <si>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</si>
  <si>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</si>
  <si>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</si>
  <si>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</si>
  <si>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</si>
  <si>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</si>
  <si>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</si>
  <si>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</si>
  <si>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</si>
  <si>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</si>
  <si>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</si>
  <si>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</si>
  <si>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</si>
  <si>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</si>
  <si>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</si>
  <si>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</si>
  <si>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</si>
  <si>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</si>
  <si>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</si>
  <si>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</si>
  <si>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</si>
  <si>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</si>
  <si>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</si>
  <si>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</si>
  <si>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</si>
  <si>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</si>
  <si>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</si>
  <si>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</si>
  <si>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</si>
  <si>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</si>
  <si>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</si>
  <si>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</si>
  <si>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</si>
  <si>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</si>
  <si>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</si>
  <si>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</si>
  <si>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</si>
  <si>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</si>
  <si>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</si>
  <si>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</si>
  <si>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</si>
  <si>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</si>
  <si>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</si>
  <si>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</si>
  <si>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</si>
  <si>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</si>
  <si>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</si>
  <si>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</si>
  <si>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</si>
  <si>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</si>
  <si>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</si>
  <si>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</si>
  <si>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</si>
  <si>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</si>
  <si>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</si>
  <si>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</si>
  <si>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</si>
  <si>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</si>
  <si>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</si>
  <si>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</si>
  <si>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</si>
  <si>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</si>
  <si>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</si>
  <si>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</si>
  <si>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</si>
  <si>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</si>
  <si>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</si>
  <si>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</si>
  <si>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</si>
  <si>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</si>
  <si>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</si>
  <si>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</si>
  <si>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</si>
  <si>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</si>
  <si>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</si>
  <si>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</si>
  <si>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</si>
  <si>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</si>
  <si>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</si>
  <si>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</si>
  <si>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</si>
  <si>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</si>
  <si>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</si>
  <si>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</si>
  <si>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</si>
  <si>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</si>
  <si>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</si>
  <si>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</si>
  <si>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</si>
  <si>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</si>
  <si>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</si>
  <si>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</si>
  <si>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</si>
  <si>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</si>
  <si>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</si>
  <si>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</si>
  <si>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</si>
  <si>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</si>
  <si>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</si>
  <si>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</si>
  <si>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</si>
  <si>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</si>
  <si>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</si>
  <si>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</si>
  <si>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</si>
  <si>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</si>
  <si>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</si>
  <si>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</si>
  <si>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</si>
  <si>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</si>
  <si>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</si>
  <si>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</si>
  <si>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</si>
  <si>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</si>
  <si>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</si>
  <si>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</si>
  <si>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</si>
  <si>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</si>
  <si>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</si>
  <si>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</si>
  <si>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</si>
  <si>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</si>
  <si>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</si>
  <si>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</si>
  <si>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</si>
  <si>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</si>
  <si>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</si>
  <si>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</si>
  <si>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</si>
  <si>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</si>
  <si>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</si>
  <si>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</si>
  <si>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</si>
  <si>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</si>
  <si>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</si>
  <si>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</si>
  <si>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</si>
  <si>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</si>
  <si>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</si>
  <si>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</si>
  <si>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</si>
  <si>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</si>
  <si>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</si>
  <si>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</si>
  <si>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</si>
  <si>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</si>
  <si>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</si>
  <si>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</si>
  <si>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</si>
  <si>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</si>
  <si>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</si>
  <si>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</si>
  <si>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</si>
  <si>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</si>
  <si>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</si>
  <si>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</si>
  <si>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</si>
  <si>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</si>
  <si>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</si>
  <si>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</si>
  <si>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</si>
  <si>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</si>
  <si>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</si>
  <si>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</si>
  <si>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</si>
  <si>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</si>
  <si>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</si>
  <si>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</si>
  <si>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</si>
  <si>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</si>
  <si>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</si>
  <si>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</si>
  <si>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</si>
  <si>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</si>
  <si>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</si>
  <si>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</si>
  <si>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</si>
  <si>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</si>
  <si>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</si>
  <si>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</si>
  <si>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</si>
  <si>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</si>
  <si>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</si>
  <si>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</si>
  <si>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</si>
  <si>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</si>
  <si>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</si>
  <si>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</si>
  <si>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</si>
  <si>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</si>
  <si>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</si>
  <si>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</si>
  <si>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</si>
  <si>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</si>
  <si>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</si>
  <si>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</si>
  <si>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</si>
  <si>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</si>
  <si>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</si>
  <si>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</si>
  <si>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</si>
  <si>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</si>
  <si>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</si>
  <si>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</si>
  <si>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</si>
  <si>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</si>
  <si>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</si>
  <si>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</si>
  <si>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</si>
  <si>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</si>
  <si>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</si>
  <si>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</si>
  <si>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</si>
  <si>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</si>
  <si>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</si>
  <si>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</si>
  <si>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</si>
  <si>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</si>
  <si>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</si>
  <si>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</si>
  <si>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</si>
  <si>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</si>
  <si>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</si>
  <si>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</si>
  <si>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</si>
  <si>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</si>
  <si>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</si>
  <si>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</si>
  <si>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</si>
  <si>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</si>
  <si>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</si>
  <si>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</si>
  <si>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</si>
  <si>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</si>
  <si>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</si>
  <si>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</si>
  <si>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</si>
  <si>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</si>
  <si>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</si>
  <si>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</si>
  <si>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</si>
  <si>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</si>
  <si>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</si>
  <si>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</si>
  <si>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</si>
  <si>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</si>
  <si>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</si>
  <si>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</si>
  <si>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</si>
  <si>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</si>
  <si>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</si>
  <si>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</si>
  <si>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</si>
  <si>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</si>
  <si>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</si>
  <si>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</si>
  <si>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</si>
  <si>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</si>
  <si>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</si>
  <si>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</si>
  <si>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</si>
  <si>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</si>
  <si>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</si>
  <si>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</si>
  <si>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</si>
  <si>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</si>
  <si>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</si>
  <si>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</si>
  <si>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</si>
  <si>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</si>
  <si>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</si>
  <si>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</si>
  <si>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</si>
  <si>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</si>
  <si>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</si>
  <si>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</si>
  <si>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</si>
  <si>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</si>
  <si>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</si>
  <si>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</si>
  <si>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</si>
  <si>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</si>
  <si>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</si>
  <si>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</si>
  <si>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</si>
  <si>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</si>
  <si>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</si>
  <si>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</si>
  <si>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</si>
  <si>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</si>
  <si>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</si>
  <si>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</si>
  <si>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</si>
  <si>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</si>
  <si>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</si>
  <si>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</si>
  <si>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</si>
  <si>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</si>
  <si>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</si>
  <si>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</si>
  <si>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</si>
  <si>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</si>
  <si>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</si>
  <si>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</si>
  <si>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</si>
  <si>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</si>
  <si>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</si>
  <si>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</si>
  <si>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</si>
  <si>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</si>
  <si>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</si>
  <si>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</si>
  <si>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</si>
  <si>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</si>
  <si>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</si>
  <si>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</si>
  <si>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</si>
  <si>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</si>
  <si>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</si>
  <si>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</si>
  <si>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</si>
  <si>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</si>
  <si>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</si>
  <si>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</si>
  <si>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</si>
  <si>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</si>
  <si>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</si>
  <si>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</si>
  <si>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</si>
  <si>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</si>
  <si>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</si>
  <si>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</si>
  <si>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</si>
  <si>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</si>
  <si>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</si>
  <si>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</si>
  <si>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</si>
  <si>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</si>
  <si>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</si>
  <si>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</si>
  <si>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</si>
  <si>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</si>
  <si>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</si>
  <si>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</si>
  <si>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</si>
  <si>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</si>
  <si>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</si>
  <si>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</si>
  <si>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</si>
  <si>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</si>
  <si>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</si>
  <si>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</si>
  <si>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</si>
  <si>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</si>
  <si>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</si>
  <si>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</si>
  <si>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</si>
  <si>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</si>
  <si>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</si>
  <si>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</si>
  <si>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</si>
  <si>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</si>
  <si>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</si>
  <si>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</si>
  <si>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</si>
  <si>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</si>
  <si>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</si>
  <si>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</si>
  <si>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</si>
  <si>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</si>
  <si>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</si>
  <si>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</si>
  <si>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</si>
  <si>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</si>
  <si>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</si>
  <si>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</si>
  <si>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</si>
  <si>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</si>
  <si>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</si>
  <si>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</si>
  <si>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</si>
  <si>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</si>
  <si>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</si>
  <si>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</si>
  <si>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</si>
  <si>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</si>
  <si>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</si>
  <si>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</si>
  <si>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</si>
  <si>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</si>
  <si>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</si>
  <si>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</si>
  <si>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</si>
  <si>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</si>
  <si>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</si>
  <si>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</si>
  <si>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</si>
  <si>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</si>
  <si>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</si>
  <si>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</si>
  <si>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</si>
  <si>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</si>
  <si>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</si>
  <si>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</si>
  <si>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</si>
  <si>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</si>
  <si>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</si>
  <si>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</si>
  <si>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</si>
  <si>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</si>
  <si>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</si>
  <si>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</si>
  <si>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</si>
  <si>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</si>
  <si>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</si>
  <si>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</si>
  <si>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</si>
  <si>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</si>
  <si>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</si>
  <si>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</si>
  <si>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</si>
  <si>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</si>
  <si>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</si>
  <si>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</si>
  <si>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</si>
  <si>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</si>
  <si>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</si>
  <si>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</si>
  <si>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</si>
  <si>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</si>
  <si>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</si>
  <si>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</si>
  <si>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</si>
  <si>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</si>
  <si>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</si>
  <si>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</si>
  <si>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</si>
  <si>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</si>
  <si>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</si>
  <si>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</si>
  <si>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</si>
  <si>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</si>
  <si>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</si>
  <si>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</si>
  <si>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</si>
  <si>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</si>
  <si>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</si>
  <si>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</si>
  <si>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</si>
  <si>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</si>
  <si>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</si>
  <si>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</si>
  <si>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</si>
  <si>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</si>
  <si>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</si>
  <si>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</si>
  <si>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</si>
  <si>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</si>
  <si>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</si>
  <si>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</si>
  <si>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</si>
  <si>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</si>
  <si>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</si>
  <si>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</si>
  <si>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</si>
  <si>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</si>
  <si>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</si>
  <si>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</si>
  <si>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</si>
  <si>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</si>
  <si>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</si>
  <si>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</si>
  <si>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</si>
  <si>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</si>
  <si>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</si>
  <si>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</si>
  <si>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</si>
  <si>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</si>
  <si>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</si>
  <si>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</si>
  <si>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</si>
  <si>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</si>
  <si>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</si>
  <si>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CFMIP1.1.1</t>
  </si>
  <si>
    <t>CFMIP1.1.2</t>
  </si>
  <si>
    <t>CFMIP1.1.3</t>
  </si>
  <si>
    <t>CFMIP1.1.4</t>
  </si>
  <si>
    <t>CFMIP1.1.5</t>
  </si>
  <si>
    <t>CFMIP1.1.6</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</si>
  <si>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</si>
  <si>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</si>
  <si>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</si>
  <si>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</si>
  <si>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</si>
  <si>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</si>
  <si>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</si>
  <si>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</si>
  <si>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</si>
  <si>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</si>
  <si>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</si>
  <si>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</si>
  <si>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</si>
  <si>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</si>
  <si>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</si>
  <si>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</si>
  <si>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</si>
  <si>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</si>
  <si>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</si>
  <si>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no continents</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</si>
  <si>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</si>
  <si>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</si>
  <si>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</si>
  <si>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</si>
  <si>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</si>
  <si>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</si>
  <si>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</si>
  <si>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</si>
  <si>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</si>
  <si>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</si>
  <si>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</si>
  <si>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</si>
  <si>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</si>
  <si>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</si>
  <si>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</si>
  <si>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</si>
  <si>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</si>
  <si>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</si>
  <si>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</si>
  <si>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</si>
  <si>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</si>
  <si>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</si>
  <si>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</si>
  <si>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</si>
  <si>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</si>
  <si>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</si>
  <si>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</si>
  <si>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</si>
  <si>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</si>
  <si>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</si>
  <si>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</si>
  <si>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</si>
  <si>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</si>
  <si>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</si>
  <si>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</si>
  <si>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</si>
  <si>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</si>
  <si>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</si>
  <si>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</si>
  <si>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</si>
  <si>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</si>
  <si>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</si>
  <si>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</si>
  <si>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</si>
  <si>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</si>
  <si>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</si>
  <si>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</si>
  <si>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</si>
  <si>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</si>
  <si>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</si>
  <si>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</si>
  <si>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</si>
  <si>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</si>
  <si>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</si>
  <si>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</si>
  <si>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</si>
  <si>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</si>
  <si>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</si>
  <si>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</si>
  <si>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</si>
  <si>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</si>
  <si>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</si>
  <si>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</si>
  <si>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</si>
  <si>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</si>
  <si>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</si>
  <si>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</si>
  <si>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</si>
  <si>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</si>
  <si>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</si>
  <si>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</si>
  <si>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</si>
  <si>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</si>
  <si>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</si>
  <si>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</si>
  <si>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</si>
  <si>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</si>
  <si>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</si>
  <si>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</si>
  <si>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</si>
  <si>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</si>
  <si>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</si>
  <si>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</si>
  <si>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</si>
  <si>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</si>
  <si>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</si>
  <si>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</si>
  <si>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</si>
  <si>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</si>
  <si>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</si>
  <si>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</si>
  <si>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PreIndustrialInitialisation</t>
  </si>
  <si>
    <t>Pre-Industrial Initialisation</t>
  </si>
  <si>
    <t>Karl E. Taylor, Ronald J. Stouffer and Gerald A. Meehl (2009) A Summary of the CMIP5 Experiment Design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</si>
  <si>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</si>
  <si>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</si>
  <si>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</si>
  <si>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</si>
  <si>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</si>
  <si>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</si>
  <si>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</si>
  <si>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</si>
  <si>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</si>
  <si>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</si>
  <si>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</si>
  <si>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</si>
  <si>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</si>
  <si>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</si>
  <si>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</si>
  <si>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</si>
  <si>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</si>
  <si>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</si>
  <si>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</si>
  <si>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</si>
  <si>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</si>
  <si>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</si>
  <si>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</si>
  <si>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</si>
  <si>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</si>
  <si>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</si>
  <si>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</si>
  <si>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</si>
  <si>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</si>
  <si>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</si>
  <si>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</si>
  <si>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</si>
  <si>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</si>
  <si>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</si>
  <si>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</si>
  <si>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</si>
  <si>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</si>
  <si>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</si>
  <si>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</si>
  <si>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</si>
  <si>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</si>
  <si>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</si>
  <si>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</si>
  <si>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</si>
  <si>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</si>
  <si>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</si>
  <si>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</si>
  <si>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</si>
  <si>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</si>
  <si>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</si>
  <si>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</si>
  <si>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</si>
  <si>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</si>
  <si>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</si>
  <si>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</si>
  <si>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</si>
  <si>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</si>
  <si>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</si>
  <si>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</si>
  <si>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</si>
  <si>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</si>
  <si>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</si>
  <si>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</si>
  <si>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</si>
  <si>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</si>
  <si>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</si>
  <si>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</si>
  <si>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</si>
  <si>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</si>
  <si>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</si>
  <si>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</si>
  <si>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</si>
  <si>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</si>
  <si>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</si>
  <si>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</si>
  <si>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</si>
  <si>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</si>
  <si>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</si>
  <si>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</si>
  <si>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</si>
  <si>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</si>
  <si>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</si>
  <si>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</si>
  <si>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</si>
  <si>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</si>
  <si>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</si>
  <si>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</si>
  <si>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</si>
  <si>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</si>
  <si>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</si>
  <si>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</si>
  <si>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</si>
  <si>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</si>
  <si>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</si>
  <si>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</si>
  <si>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</si>
  <si>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</si>
  <si>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</si>
  <si>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</si>
  <si>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</si>
  <si>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</si>
  <si>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</si>
  <si>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</si>
  <si>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</si>
  <si>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</si>
  <si>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</si>
  <si>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</si>
  <si>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</si>
  <si>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</si>
  <si>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</si>
  <si>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</si>
  <si>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</si>
  <si>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</si>
  <si>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</si>
  <si>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</si>
  <si>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</si>
  <si>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</si>
  <si>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</si>
  <si>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</si>
  <si>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</si>
  <si>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</si>
  <si>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</si>
  <si>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</si>
  <si>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Representatitve Concentration Pathway Solar Forcing</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</si>
  <si>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</si>
  <si>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</si>
  <si>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</si>
  <si>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</si>
  <si>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</si>
  <si>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</si>
  <si>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</si>
  <si>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</si>
  <si>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</si>
  <si>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</si>
  <si>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</si>
  <si>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</si>
  <si>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</si>
  <si>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</si>
  <si>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</si>
  <si>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</si>
  <si>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</si>
  <si>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</si>
  <si>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</si>
  <si>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</si>
  <si>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</si>
  <si>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</si>
  <si>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</si>
  <si>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</si>
  <si>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</si>
  <si>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</si>
  <si>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</si>
  <si>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</si>
  <si>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</si>
  <si>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</si>
  <si>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</si>
  <si>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</si>
  <si>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</si>
  <si>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</si>
  <si>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</si>
  <si>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</si>
  <si>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</si>
  <si>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</si>
  <si>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</si>
  <si>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</si>
  <si>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</si>
  <si>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</si>
  <si>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</si>
  <si>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</si>
  <si>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</si>
  <si>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</si>
  <si>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</si>
  <si>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</si>
  <si>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</si>
  <si>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</si>
  <si>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</si>
  <si>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</si>
  <si>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</si>
  <si>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</si>
  <si>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</si>
  <si>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</si>
  <si>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</si>
  <si>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</si>
  <si>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</si>
  <si>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</si>
  <si>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</si>
  <si>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</si>
  <si>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</si>
  <si>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</si>
  <si>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</si>
  <si>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</si>
  <si>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</si>
  <si>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</si>
  <si>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</si>
  <si>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</si>
  <si>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</si>
  <si>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</si>
  <si>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</si>
  <si>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</si>
  <si>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</si>
  <si>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</si>
  <si>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</si>
  <si>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</si>
  <si>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</si>
  <si>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</si>
  <si>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</si>
  <si>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</si>
  <si>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</si>
  <si>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</si>
  <si>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</si>
  <si>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</si>
  <si>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</si>
  <si>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</si>
  <si>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</si>
  <si>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</si>
  <si>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</si>
  <si>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</si>
  <si>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</si>
  <si>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</si>
  <si>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</si>
  <si>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</si>
  <si>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</si>
  <si>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</si>
  <si>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</si>
  <si>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</si>
  <si>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</si>
  <si>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</si>
  <si>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</si>
  <si>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</si>
  <si>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</si>
  <si>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</si>
  <si>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</si>
  <si>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</si>
  <si>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</si>
  <si>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</si>
  <si>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</si>
  <si>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</si>
  <si>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</si>
  <si>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</si>
  <si>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</si>
  <si>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</si>
  <si>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</si>
  <si>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</si>
  <si>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</si>
  <si>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</si>
  <si>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</si>
  <si>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</si>
  <si>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</si>
  <si>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</si>
  <si>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</si>
  <si>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</si>
  <si>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</si>
  <si>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</si>
  <si>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</si>
  <si>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</si>
  <si>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</si>
  <si>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</si>
  <si>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</si>
  <si>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</si>
  <si>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</si>
  <si>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</si>
  <si>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</si>
  <si>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</si>
  <si>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</si>
  <si>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</si>
  <si>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</si>
  <si>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</si>
  <si>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</si>
  <si>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</si>
  <si>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</si>
  <si>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</si>
  <si>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</si>
  <si>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</si>
  <si>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</si>
  <si>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</si>
  <si>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</si>
  <si>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</si>
  <si>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</si>
  <si>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</si>
  <si>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</si>
  <si>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</si>
  <si>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</si>
  <si>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</si>
  <si>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</si>
  <si>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</si>
  <si>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</si>
  <si>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</si>
  <si>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</si>
  <si>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</si>
  <si>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</si>
  <si>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</si>
  <si>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 xml:space="preserve">Increase cirrus sedementation velocity </t>
  </si>
  <si>
    <t>GeoMIP, cirrus thinning, increase cirrus sedimentation velocity</t>
  </si>
  <si>
    <t>increaseCirrusSedimentationVelocity</t>
  </si>
  <si>
    <t>10.5194/gmd-8-43-2015</t>
  </si>
  <si>
    <t>Tilmes, S., Mills, M. J., Niemeier, U., Schmidt, H., Robock, A., Kravitz, B., Lamarque, J.-F., Pitari, G., and English, J. M. (2015), A new Geoengineering Model Intercomparison Project (GeoMIP) experiment designed for climate and chemistry models, Geosci. Model Dev., 8, 43-49</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</si>
  <si>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</si>
  <si>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</si>
  <si>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</si>
  <si>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</si>
  <si>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</si>
  <si>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</si>
  <si>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</si>
  <si>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</si>
  <si>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</si>
  <si>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</si>
  <si>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</si>
  <si>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</si>
  <si>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</si>
  <si>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</si>
  <si>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</si>
  <si>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</si>
  <si>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</si>
  <si>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</si>
  <si>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</si>
  <si>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</si>
  <si>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</si>
  <si>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</si>
  <si>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</si>
  <si>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</si>
  <si>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</si>
  <si>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</si>
  <si>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</si>
  <si>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</si>
  <si>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</si>
  <si>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</si>
  <si>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</si>
  <si>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</si>
  <si>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</si>
  <si>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</si>
  <si>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</si>
  <si>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</si>
  <si>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</si>
  <si>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</si>
  <si>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</si>
  <si>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</si>
  <si>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</si>
  <si>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</si>
  <si>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</si>
  <si>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</si>
  <si>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</si>
  <si>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</si>
  <si>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</si>
  <si>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</si>
  <si>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</si>
  <si>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</si>
  <si>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</si>
  <si>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</si>
  <si>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</si>
  <si>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</si>
  <si>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</si>
  <si>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</si>
  <si>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</si>
  <si>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</si>
  <si>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</si>
  <si>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</si>
  <si>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</si>
  <si>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</si>
  <si>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</si>
  <si>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</si>
  <si>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</si>
  <si>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</si>
  <si>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</si>
  <si>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</si>
  <si>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</si>
  <si>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</si>
  <si>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</si>
  <si>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</si>
  <si>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</si>
  <si>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</si>
  <si>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</si>
  <si>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</si>
  <si>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</si>
  <si>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</si>
  <si>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</si>
  <si>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</si>
  <si>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</si>
  <si>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</si>
  <si>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</si>
  <si>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</si>
  <si>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</si>
  <si>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</si>
  <si>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</si>
  <si>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</si>
  <si>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</si>
  <si>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</si>
  <si>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</si>
  <si>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</si>
  <si>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</si>
  <si>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</si>
  <si>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</si>
  <si>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</si>
  <si>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</si>
  <si>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</si>
  <si>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</si>
  <si>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</si>
  <si>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</si>
  <si>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</si>
  <si>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</si>
  <si>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</si>
  <si>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</si>
  <si>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</si>
  <si>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</si>
  <si>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</si>
  <si>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</si>
  <si>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</si>
  <si>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</si>
  <si>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</si>
  <si>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</si>
  <si>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</si>
  <si>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</si>
  <si>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</si>
  <si>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</si>
  <si>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</si>
  <si>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</si>
  <si>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</si>
  <si>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</si>
  <si>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</si>
  <si>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</si>
  <si>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</si>
  <si>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</si>
  <si>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</si>
  <si>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</si>
  <si>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</si>
  <si>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</si>
  <si>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</si>
  <si>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</si>
  <si>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</si>
  <si>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</si>
  <si>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</si>
  <si>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</si>
  <si>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</si>
  <si>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</si>
  <si>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</si>
  <si>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</si>
  <si>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</si>
  <si>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</si>
  <si>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</si>
  <si>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</si>
  <si>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</si>
  <si>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</si>
  <si>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</si>
  <si>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</si>
  <si>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</si>
  <si>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</si>
  <si>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</si>
  <si>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</si>
  <si>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</si>
  <si>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</si>
  <si>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</si>
  <si>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</si>
  <si>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</si>
  <si>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</si>
  <si>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</si>
  <si>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</si>
  <si>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</si>
  <si>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</si>
  <si>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</si>
  <si>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</si>
  <si>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</si>
  <si>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</si>
  <si>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</si>
  <si>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</si>
  <si>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</si>
  <si>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</si>
  <si>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</si>
  <si>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</si>
  <si>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</si>
  <si>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</si>
  <si>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</si>
  <si>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</si>
  <si>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</si>
  <si>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</si>
  <si>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</si>
  <si>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</si>
  <si>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</si>
  <si>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</si>
  <si>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</si>
  <si>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</si>
  <si>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</si>
  <si>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</si>
  <si>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</si>
  <si>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</si>
  <si>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</si>
  <si>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</si>
  <si>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</si>
  <si>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</si>
  <si>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</si>
  <si>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</si>
  <si>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</si>
  <si>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</si>
  <si>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</si>
  <si>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</si>
  <si>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</si>
  <si>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</si>
  <si>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</si>
  <si>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</si>
  <si>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</si>
  <si>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</si>
  <si>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</si>
  <si>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</si>
  <si>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</si>
  <si>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</si>
  <si>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</si>
  <si>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</si>
  <si>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</si>
  <si>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</si>
  <si>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</si>
  <si>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</si>
  <si>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</si>
  <si>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</si>
  <si>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</si>
  <si>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</si>
  <si>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</si>
  <si>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</si>
  <si>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</si>
  <si>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</si>
  <si>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</si>
  <si>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</si>
  <si>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</si>
  <si>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</si>
  <si>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</si>
  <si>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</si>
  <si>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</si>
  <si>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</si>
  <si>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</si>
  <si>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</si>
  <si>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</si>
  <si>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</si>
  <si>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</si>
  <si>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</si>
  <si>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</si>
  <si>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</si>
  <si>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</si>
  <si>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</si>
  <si>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</si>
  <si>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</si>
  <si>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</si>
  <si>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</si>
  <si>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</si>
  <si>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</si>
  <si>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</si>
  <si>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</si>
  <si>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</si>
  <si>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</si>
  <si>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</si>
  <si>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</si>
  <si>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 SSP3-70 Coupled ocean atmosphere</t>
  </si>
  <si>
    <t>HighResMIP SSP5-85 Coupled ocean atmosphere</t>
  </si>
  <si>
    <t>HighResMIP SSP2-45 Coupled ocean atmosphere</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</si>
  <si>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</si>
  <si>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</si>
  <si>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</si>
  <si>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</si>
  <si>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</si>
  <si>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</si>
  <si>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</si>
  <si>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</si>
  <si>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</si>
  <si>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</si>
  <si>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</si>
  <si>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</si>
  <si>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</si>
  <si>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</si>
  <si>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</si>
  <si>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</si>
  <si>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</si>
  <si>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</si>
  <si>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</si>
  <si>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</si>
  <si>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</si>
  <si>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</si>
  <si>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</si>
  <si>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</si>
  <si>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</si>
  <si>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</si>
  <si>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</si>
  <si>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</si>
  <si>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</si>
  <si>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</si>
  <si>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</si>
  <si>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</si>
  <si>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</si>
  <si>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</si>
  <si>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</si>
  <si>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</si>
  <si>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</si>
  <si>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</si>
  <si>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</si>
  <si>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</si>
  <si>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</si>
  <si>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</si>
  <si>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</si>
  <si>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</si>
  <si>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</si>
  <si>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</si>
  <si>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</si>
  <si>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</si>
  <si>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</si>
  <si>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</si>
  <si>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</si>
  <si>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</si>
  <si>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</si>
  <si>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</si>
  <si>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</si>
  <si>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</si>
  <si>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</si>
  <si>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</si>
  <si>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</si>
  <si>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</si>
  <si>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</si>
  <si>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</si>
  <si>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</si>
  <si>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</si>
  <si>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</si>
  <si>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</si>
  <si>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</si>
  <si>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</si>
  <si>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</si>
  <si>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</si>
  <si>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</si>
  <si>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</si>
  <si>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</si>
  <si>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</si>
  <si>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</si>
  <si>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</si>
  <si>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</si>
  <si>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</si>
  <si>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</si>
  <si>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</si>
  <si>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</si>
  <si>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</si>
  <si>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</si>
  <si>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</si>
  <si>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</si>
  <si>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</si>
  <si>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</si>
  <si>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</si>
  <si>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</si>
  <si>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</si>
  <si>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</si>
  <si>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</si>
  <si>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</si>
  <si>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</si>
  <si>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</si>
  <si>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</si>
  <si>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</si>
  <si>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</si>
  <si>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</si>
  <si>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</si>
  <si>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</si>
  <si>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</si>
  <si>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</si>
  <si>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</si>
  <si>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</si>
  <si>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</si>
  <si>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</si>
  <si>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</si>
  <si>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</si>
  <si>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</si>
  <si>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</si>
  <si>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</si>
  <si>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</si>
  <si>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</si>
  <si>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</si>
  <si>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</si>
  <si>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</si>
  <si>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</si>
  <si>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</si>
  <si>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</si>
  <si>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</si>
  <si>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</si>
  <si>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</si>
  <si>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</si>
  <si>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</si>
  <si>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</si>
  <si>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</si>
  <si>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</si>
  <si>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</si>
  <si>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</si>
  <si>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</si>
  <si>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</si>
  <si>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</si>
  <si>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</si>
  <si>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</si>
  <si>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</si>
  <si>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</si>
  <si>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</si>
  <si>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</si>
  <si>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</si>
  <si>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</si>
  <si>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</si>
  <si>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</si>
  <si>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</si>
  <si>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</si>
  <si>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</si>
  <si>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</si>
  <si>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</si>
  <si>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</si>
  <si>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</si>
  <si>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</si>
  <si>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</si>
  <si>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</si>
  <si>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</si>
  <si>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</si>
  <si>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</si>
  <si>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</si>
  <si>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</si>
  <si>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</si>
  <si>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</si>
  <si>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</si>
  <si>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</si>
  <si>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</si>
  <si>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</si>
  <si>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</si>
  <si>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</si>
  <si>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</si>
  <si>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</si>
  <si>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</si>
  <si>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</si>
  <si>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</si>
  <si>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</si>
  <si>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</si>
  <si>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</si>
  <si>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</si>
  <si>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</si>
  <si>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</si>
  <si>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</si>
  <si>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</si>
  <si>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</si>
  <si>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</si>
  <si>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</si>
  <si>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</si>
  <si>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</si>
  <si>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</si>
  <si>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</si>
  <si>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</si>
  <si>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</si>
  <si>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</si>
  <si>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</si>
  <si>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</si>
  <si>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</si>
  <si>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</si>
  <si>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</si>
  <si>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</si>
  <si>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</si>
  <si>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</si>
  <si>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</si>
  <si>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</si>
  <si>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</si>
  <si>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</si>
  <si>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</si>
  <si>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</si>
  <si>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</si>
  <si>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</si>
  <si>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</si>
  <si>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</si>
  <si>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</si>
  <si>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</si>
  <si>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</si>
  <si>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</si>
  <si>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</si>
  <si>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</si>
  <si>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</si>
  <si>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</si>
  <si>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</si>
  <si>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</si>
  <si>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</si>
  <si>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</si>
  <si>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</si>
  <si>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</si>
  <si>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</si>
  <si>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</si>
  <si>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</si>
  <si>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</si>
  <si>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</si>
  <si>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</si>
  <si>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</si>
  <si>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</si>
  <si>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</si>
  <si>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</si>
  <si>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</si>
  <si>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</si>
  <si>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</si>
  <si>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</si>
  <si>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</si>
  <si>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</si>
  <si>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</si>
  <si>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</si>
  <si>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</si>
  <si>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</si>
  <si>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</si>
  <si>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</si>
  <si>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</si>
  <si>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</si>
  <si>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</si>
  <si>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</si>
  <si>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</si>
  <si>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</si>
  <si>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</si>
  <si>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</si>
  <si>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</si>
  <si>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</si>
  <si>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</si>
  <si>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</si>
  <si>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</si>
  <si>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</si>
  <si>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</si>
  <si>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</si>
  <si>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</si>
  <si>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</si>
  <si>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</si>
  <si>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</si>
  <si>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</si>
  <si>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</si>
  <si>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</si>
  <si>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</si>
  <si>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</si>
  <si>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</si>
  <si>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</si>
  <si>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</si>
  <si>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</si>
  <si>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</si>
  <si>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</si>
  <si>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</si>
  <si>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</si>
  <si>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</si>
  <si>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</si>
  <si>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</si>
  <si>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</si>
  <si>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</si>
  <si>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</si>
  <si>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</si>
  <si>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</si>
  <si>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</si>
  <si>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</si>
  <si>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</si>
  <si>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</si>
  <si>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</si>
  <si>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</si>
  <si>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</si>
  <si>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</si>
  <si>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</si>
  <si>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</si>
  <si>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</si>
  <si>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</si>
  <si>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</si>
  <si>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</si>
  <si>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</si>
  <si>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</si>
  <si>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</si>
  <si>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</si>
  <si>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</si>
  <si>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</si>
  <si>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</si>
  <si>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</si>
  <si>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To compute the ERF for 1850 and 2014</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</si>
  <si>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</si>
  <si>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</si>
  <si>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</si>
  <si>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</si>
  <si>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</si>
  <si>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</si>
  <si>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</si>
  <si>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</si>
  <si>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</si>
  <si>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</si>
  <si>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</si>
  <si>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</si>
  <si>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</si>
  <si>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</si>
  <si>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</si>
  <si>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Historical atmoshere only simulation with historical  forcings but with nitrous oxide (N2O) fixed at 1850 concentration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</si>
  <si>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</si>
  <si>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</si>
  <si>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</si>
  <si>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</si>
  <si>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</si>
  <si>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</si>
  <si>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</si>
  <si>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</si>
  <si>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</si>
  <si>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</si>
  <si>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</si>
  <si>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</si>
  <si>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</si>
  <si>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</si>
  <si>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</si>
  <si>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</si>
  <si>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</si>
  <si>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</si>
  <si>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</si>
  <si>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</si>
  <si>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</si>
  <si>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</si>
  <si>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</si>
  <si>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</si>
  <si>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</si>
  <si>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</si>
  <si>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</si>
  <si>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</si>
  <si>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</si>
  <si>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</si>
  <si>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</si>
  <si>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</si>
  <si>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</si>
  <si>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</si>
  <si>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</si>
  <si>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</si>
  <si>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</si>
  <si>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</si>
  <si>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</si>
  <si>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</si>
  <si>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</si>
  <si>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</si>
  <si>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</si>
  <si>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</si>
  <si>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</si>
  <si>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</si>
  <si>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</si>
  <si>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</si>
  <si>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</si>
  <si>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</si>
  <si>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</si>
  <si>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</si>
  <si>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</si>
  <si>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</si>
  <si>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</si>
  <si>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</si>
  <si>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</si>
  <si>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</si>
  <si>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</si>
  <si>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</si>
  <si>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</si>
  <si>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</si>
  <si>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</si>
  <si>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</si>
  <si>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</si>
  <si>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</si>
  <si>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</si>
  <si>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</si>
  <si>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</si>
  <si>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</si>
  <si>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</si>
  <si>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</si>
  <si>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</si>
  <si>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</si>
  <si>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</si>
  <si>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</si>
  <si>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</si>
  <si>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</si>
  <si>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</si>
  <si>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</si>
  <si>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</si>
  <si>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</si>
  <si>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</si>
  <si>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</si>
  <si>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</si>
  <si>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</si>
  <si>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</si>
  <si>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</si>
  <si>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</si>
  <si>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</si>
  <si>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</si>
  <si>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</si>
  <si>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</si>
  <si>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</si>
  <si>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</si>
  <si>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</si>
  <si>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</si>
  <si>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</si>
  <si>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</si>
  <si>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</si>
  <si>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</si>
  <si>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</si>
  <si>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</si>
  <si>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</si>
  <si>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</si>
  <si>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</si>
  <si>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</si>
  <si>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</si>
  <si>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CO2 is the principal anthropogenic greenhouse gas that affects the Earth's radiative balance.</t>
  </si>
  <si>
    <t>Fossil fuel and cement emissions by country and fuel 1751-2014 (annual).  
1 degree gridded emissions of fossil CO2, from 1751-2014 (monthly).
CO2 by RCP sector 1971-2014.</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</si>
  <si>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</si>
  <si>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</si>
  <si>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</si>
  <si>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</si>
  <si>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</si>
  <si>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</si>
  <si>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</si>
  <si>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</si>
  <si>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</si>
  <si>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</si>
  <si>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</si>
  <si>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</si>
  <si>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</si>
  <si>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To provide sea ice boundary conditions for the AMIP experiments.</t>
  </si>
  <si>
    <t>To provide sea surface temperature boundary conditions for the AMIP experiments.</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</si>
  <si>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</si>
  <si>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</si>
  <si>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</si>
  <si>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</si>
  <si>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</si>
  <si>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</si>
  <si>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stratospheric aerosol.</t>
  </si>
  <si>
    <t xml:space="preserve">Constant pre-Industrial tropospheric and stratospheric ozone climatology.
</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</si>
  <si>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</si>
  <si>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</si>
  <si>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</si>
  <si>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</si>
  <si>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</si>
  <si>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</si>
  <si>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</si>
  <si>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</si>
  <si>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</si>
  <si>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</si>
  <si>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</si>
  <si>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</si>
  <si>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</si>
  <si>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</si>
  <si>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</si>
  <si>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</si>
  <si>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</si>
  <si>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</si>
  <si>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</si>
  <si>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</si>
  <si>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</si>
  <si>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</si>
  <si>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</si>
  <si>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</si>
  <si>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</si>
  <si>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</si>
  <si>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</si>
  <si>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</si>
  <si>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</si>
  <si>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</si>
  <si>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</si>
  <si>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</si>
  <si>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</si>
  <si>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</si>
  <si>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</si>
  <si>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</si>
  <si>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</si>
  <si>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</si>
  <si>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</si>
  <si>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</si>
  <si>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</si>
  <si>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Aquaplanet configuration, without continents.</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</si>
  <si>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</si>
  <si>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</si>
  <si>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</si>
  <si>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</si>
  <si>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</si>
  <si>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</si>
  <si>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</si>
  <si>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</si>
  <si>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</si>
  <si>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</si>
  <si>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</si>
  <si>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</si>
  <si>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</si>
  <si>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</si>
  <si>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</si>
  <si>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</si>
  <si>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</si>
  <si>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</si>
  <si>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Input for models with interactive chemistry that has been turned-off for the purposes of the DAMIP histSOZ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</si>
  <si>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</si>
  <si>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</si>
  <si>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</si>
  <si>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</si>
  <si>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</si>
  <si>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</si>
  <si>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</si>
  <si>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</si>
  <si>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</si>
  <si>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</si>
  <si>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</si>
  <si>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</si>
  <si>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</si>
  <si>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</si>
  <si>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</si>
  <si>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</si>
  <si>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</si>
  <si>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</si>
  <si>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</si>
  <si>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</si>
  <si>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</si>
  <si>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</si>
  <si>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</si>
  <si>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</si>
  <si>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</si>
  <si>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</si>
  <si>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</si>
  <si>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</si>
  <si>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</si>
  <si>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</si>
  <si>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</si>
  <si>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</si>
  <si>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</si>
  <si>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</si>
  <si>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</si>
  <si>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</si>
  <si>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</si>
  <si>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 xml:space="preserve">ScenarioMIP simulates climate outcomes based on alternative plausible future scenarios. </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</si>
  <si>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</si>
  <si>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</si>
  <si>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</si>
  <si>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</si>
  <si>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</si>
  <si>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</si>
  <si>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</si>
  <si>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</si>
  <si>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</si>
  <si>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</si>
  <si>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</si>
  <si>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</si>
  <si>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</si>
  <si>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</si>
  <si>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</si>
  <si>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</si>
  <si>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</si>
  <si>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</si>
  <si>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</si>
  <si>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</si>
  <si>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</si>
  <si>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</si>
  <si>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</si>
  <si>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</si>
  <si>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</si>
  <si>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</si>
  <si>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</si>
  <si>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</si>
  <si>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</si>
  <si>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</si>
  <si>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</si>
  <si>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</si>
  <si>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</si>
  <si>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</si>
  <si>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</si>
  <si>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</si>
  <si>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</si>
  <si>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</si>
  <si>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</si>
  <si>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</si>
  <si>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</si>
  <si>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</si>
  <si>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</si>
  <si>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</si>
  <si>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</si>
  <si>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</si>
  <si>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</si>
  <si>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</si>
  <si>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</si>
  <si>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CMIP6 experiment design.</t>
  </si>
  <si>
    <t>Describes the CMIP6 experimental design</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</si>
  <si>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</si>
  <si>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</si>
  <si>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</si>
  <si>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</si>
  <si>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</si>
  <si>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</si>
  <si>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</si>
  <si>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</si>
  <si>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</si>
  <si>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</si>
  <si>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</si>
  <si>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</si>
  <si>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</si>
  <si>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</si>
  <si>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</si>
  <si>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</si>
  <si>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</si>
  <si>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</si>
  <si>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</si>
  <si>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</si>
  <si>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</si>
  <si>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</si>
  <si>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</si>
  <si>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</si>
  <si>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</si>
  <si>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</si>
  <si>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</si>
  <si>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</si>
  <si>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</si>
  <si>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</si>
  <si>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</si>
  <si>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</si>
  <si>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</si>
  <si>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</si>
  <si>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</si>
  <si>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</si>
  <si>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</si>
  <si>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</si>
  <si>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</si>
  <si>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</si>
  <si>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</si>
  <si>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</si>
  <si>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</si>
  <si>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</si>
  <si>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</si>
  <si>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</si>
  <si>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</si>
  <si>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</si>
  <si>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</si>
  <si>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</si>
  <si>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</si>
  <si>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</si>
  <si>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</si>
  <si>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</si>
  <si>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</si>
  <si>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</si>
  <si>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</si>
  <si>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</si>
  <si>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</si>
  <si>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</si>
  <si>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</si>
  <si>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</si>
  <si>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</si>
  <si>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</si>
  <si>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</si>
  <si>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</si>
  <si>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</si>
  <si>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</si>
  <si>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</si>
  <si>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</si>
  <si>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</si>
  <si>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</si>
  <si>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</si>
  <si>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</si>
  <si>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</si>
  <si>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</si>
  <si>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</si>
  <si>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</si>
  <si>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</si>
  <si>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</si>
  <si>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</si>
  <si>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</si>
  <si>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</si>
  <si>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</si>
  <si>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</si>
  <si>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</si>
  <si>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</si>
  <si>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</si>
  <si>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</si>
  <si>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</si>
  <si>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</si>
  <si>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</si>
  <si>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</si>
  <si>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</si>
  <si>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</si>
  <si>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</si>
  <si>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</si>
  <si>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</si>
  <si>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</si>
  <si>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</si>
  <si>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</si>
  <si>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</si>
  <si>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</si>
  <si>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</si>
  <si>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</si>
  <si>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</si>
  <si>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</si>
  <si>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</si>
  <si>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</si>
  <si>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</si>
  <si>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</si>
  <si>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</si>
  <si>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</si>
  <si>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</si>
  <si>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</si>
  <si>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</si>
  <si>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</si>
  <si>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</si>
  <si>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</si>
  <si>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</si>
  <si>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</si>
  <si>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</si>
  <si>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</si>
  <si>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</si>
  <si>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</si>
  <si>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</si>
  <si>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</si>
  <si>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</si>
  <si>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</si>
  <si>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</si>
  <si>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</si>
  <si>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</si>
  <si>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</si>
  <si>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</si>
  <si>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</si>
  <si>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</si>
  <si>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</si>
  <si>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</si>
  <si>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</si>
  <si>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</si>
  <si>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</si>
  <si>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</si>
  <si>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</si>
  <si>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</si>
  <si>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</si>
  <si>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</si>
  <si>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</si>
  <si>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</si>
  <si>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</si>
  <si>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</si>
  <si>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</si>
  <si>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</si>
  <si>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</si>
  <si>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</si>
  <si>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</si>
  <si>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</si>
  <si>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</si>
  <si>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</si>
  <si>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</si>
  <si>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</si>
  <si>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</si>
  <si>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</si>
  <si>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</si>
  <si>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</si>
  <si>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</si>
  <si>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</si>
  <si>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</si>
  <si>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</si>
  <si>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</si>
  <si>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</si>
  <si>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</si>
  <si>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</si>
  <si>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</si>
  <si>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</si>
  <si>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</si>
  <si>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</si>
  <si>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</si>
  <si>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</si>
  <si>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</si>
  <si>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</si>
  <si>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</si>
  <si>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</si>
  <si>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</si>
  <si>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</si>
  <si>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</si>
  <si>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</si>
  <si>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</si>
  <si>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</si>
  <si>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</si>
  <si>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</si>
  <si>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</si>
  <si>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</si>
  <si>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</si>
  <si>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</si>
  <si>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</si>
  <si>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</si>
  <si>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</si>
  <si>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</si>
  <si>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</si>
  <si>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</si>
  <si>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</si>
  <si>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</si>
  <si>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</si>
  <si>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</si>
  <si>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</si>
  <si>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</si>
  <si>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</si>
  <si>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</si>
  <si>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</si>
  <si>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</si>
  <si>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</si>
  <si>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</si>
  <si>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</si>
  <si>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</si>
  <si>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</si>
  <si>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</si>
  <si>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</si>
  <si>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</si>
  <si>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</si>
  <si>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</si>
  <si>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</si>
  <si>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</si>
  <si>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</si>
  <si>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</si>
  <si>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</si>
  <si>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</si>
  <si>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</si>
  <si>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</si>
  <si>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</si>
  <si>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</si>
  <si>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</si>
  <si>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</si>
  <si>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</si>
  <si>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</si>
  <si>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</si>
  <si>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</si>
  <si>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</si>
  <si>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</si>
  <si>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</si>
  <si>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</si>
  <si>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</si>
  <si>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</si>
  <si>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</si>
  <si>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</si>
  <si>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</si>
  <si>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</si>
  <si>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</si>
  <si>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</si>
  <si>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</si>
  <si>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</si>
  <si>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</si>
  <si>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</si>
  <si>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</si>
  <si>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</si>
  <si>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</si>
  <si>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</si>
  <si>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</si>
  <si>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</si>
  <si>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</si>
  <si>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</si>
  <si>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</si>
  <si>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</si>
  <si>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</si>
  <si>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</si>
  <si>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</si>
  <si>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</si>
  <si>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</si>
  <si>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</si>
  <si>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</si>
  <si>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</si>
  <si>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</si>
  <si>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</si>
  <si>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</si>
  <si>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</si>
  <si>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</si>
  <si>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</si>
  <si>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</si>
  <si>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</si>
  <si>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</si>
  <si>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</si>
  <si>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</si>
  <si>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</si>
  <si>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</si>
  <si>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</si>
  <si>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</si>
  <si>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</si>
  <si>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</si>
  <si>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</si>
  <si>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</si>
  <si>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</si>
  <si>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</si>
  <si>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</si>
  <si>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</si>
  <si>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</si>
  <si>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</si>
  <si>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</si>
  <si>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</si>
  <si>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</si>
  <si>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</si>
  <si>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</si>
  <si>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</si>
  <si>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</si>
  <si>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</si>
  <si>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</si>
  <si>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</si>
  <si>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</si>
  <si>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</si>
  <si>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</si>
  <si>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</si>
  <si>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</si>
  <si>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</si>
  <si>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</si>
  <si>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</si>
  <si>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</si>
  <si>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</si>
  <si>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</si>
  <si>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</si>
  <si>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</si>
  <si>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</si>
  <si>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</si>
  <si>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</si>
  <si>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</si>
  <si>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</si>
  <si>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</si>
  <si>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</si>
  <si>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</si>
  <si>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</si>
  <si>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</si>
  <si>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</si>
  <si>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</si>
  <si>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</si>
  <si>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</si>
  <si>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</si>
  <si>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</si>
  <si>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</si>
  <si>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</si>
  <si>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</si>
  <si>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</si>
  <si>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</si>
  <si>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</si>
  <si>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</si>
  <si>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</si>
  <si>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</si>
  <si>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</si>
  <si>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</si>
  <si>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</si>
  <si>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</si>
  <si>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</si>
  <si>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</si>
  <si>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</si>
  <si>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</si>
  <si>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</si>
  <si>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</si>
  <si>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</si>
  <si>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</si>
  <si>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</si>
  <si>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</si>
  <si>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</si>
  <si>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</si>
  <si>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</si>
  <si>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</si>
  <si>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</si>
  <si>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</si>
  <si>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</si>
  <si>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</si>
  <si>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</si>
  <si>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</si>
  <si>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</si>
  <si>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</si>
  <si>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</si>
  <si>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</si>
  <si>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</si>
  <si>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</si>
  <si>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</si>
  <si>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</si>
  <si>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</si>
  <si>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</si>
  <si>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</si>
  <si>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</si>
  <si>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</si>
  <si>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</si>
  <si>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</si>
  <si>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</si>
  <si>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</si>
  <si>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</si>
  <si>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</si>
  <si>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</si>
  <si>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</si>
  <si>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</si>
  <si>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</si>
  <si>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</si>
  <si>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</si>
  <si>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</si>
  <si>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</si>
  <si>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</si>
  <si>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</si>
  <si>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</si>
  <si>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</si>
  <si>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</si>
  <si>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</si>
  <si>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</si>
  <si>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</si>
  <si>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</si>
  <si>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</si>
  <si>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</si>
  <si>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</si>
  <si>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</si>
  <si>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</si>
  <si>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</si>
  <si>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</si>
  <si>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</si>
  <si>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</si>
  <si>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</si>
  <si>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</si>
  <si>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</si>
  <si>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</si>
  <si>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</si>
  <si>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</si>
  <si>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</si>
  <si>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</si>
  <si>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</si>
  <si>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</si>
  <si>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</si>
  <si>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</si>
  <si>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</si>
  <si>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</si>
  <si>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</si>
  <si>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</si>
  <si>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</si>
  <si>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</si>
  <si>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</si>
  <si>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</si>
  <si>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</si>
  <si>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</si>
  <si>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</si>
  <si>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</si>
  <si>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</si>
  <si>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</si>
  <si>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</si>
  <si>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</si>
  <si>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</si>
  <si>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</si>
  <si>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</si>
  <si>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</si>
  <si>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</si>
  <si>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</si>
  <si>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</si>
  <si>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</si>
  <si>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</si>
  <si>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</si>
  <si>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</si>
  <si>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</si>
  <si>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</si>
  <si>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</si>
  <si>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</si>
  <si>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</si>
  <si>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</si>
  <si>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</si>
  <si>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</si>
  <si>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</si>
  <si>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</si>
  <si>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</si>
  <si>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</si>
  <si>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</si>
  <si>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</si>
  <si>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</si>
  <si>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</si>
  <si>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</si>
  <si>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</si>
  <si>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</si>
  <si>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</si>
  <si>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</si>
  <si>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</si>
  <si>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</si>
  <si>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</si>
  <si>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</si>
  <si>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</si>
  <si>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</si>
  <si>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</si>
  <si>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</si>
  <si>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</si>
  <si>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</si>
  <si>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</si>
  <si>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</si>
  <si>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</si>
  <si>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</si>
  <si>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</si>
  <si>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</si>
  <si>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</si>
  <si>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</si>
  <si>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</si>
  <si>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</si>
  <si>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</si>
  <si>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</si>
  <si>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</si>
  <si>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</si>
  <si>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</si>
  <si>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</si>
  <si>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</si>
  <si>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</si>
  <si>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</si>
  <si>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</si>
  <si>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</si>
  <si>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</si>
  <si>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</si>
  <si>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</si>
  <si>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</si>
  <si>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</si>
  <si>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</si>
  <si>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</si>
  <si>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</si>
  <si>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</si>
  <si>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</si>
  <si>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</si>
  <si>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</si>
  <si>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</si>
  <si>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</si>
  <si>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</si>
  <si>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</si>
  <si>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</si>
  <si>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</si>
  <si>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</si>
  <si>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</si>
  <si>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</si>
  <si>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</si>
  <si>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</si>
  <si>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</si>
  <si>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</si>
  <si>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</si>
  <si>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</si>
  <si>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</si>
  <si>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</si>
  <si>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</si>
  <si>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</si>
  <si>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</si>
  <si>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</si>
  <si>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</si>
  <si>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</si>
  <si>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</si>
  <si>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</si>
  <si>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</si>
  <si>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</si>
  <si>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</si>
  <si>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</si>
  <si>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</si>
  <si>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</si>
  <si>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</si>
  <si>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</si>
  <si>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</si>
  <si>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</si>
  <si>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</si>
  <si>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</si>
  <si>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</si>
  <si>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</si>
  <si>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</si>
  <si>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</si>
  <si>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</si>
  <si>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</si>
  <si>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</si>
  <si>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</si>
  <si>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</si>
  <si>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</si>
  <si>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</si>
  <si>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</si>
  <si>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</si>
  <si>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</si>
  <si>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</si>
  <si>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</si>
  <si>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</si>
  <si>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</si>
  <si>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</si>
  <si>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</si>
  <si>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</si>
  <si>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</si>
  <si>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</si>
  <si>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</si>
  <si>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</si>
  <si>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Solar variability in the last millenium</t>
  </si>
  <si>
    <t>Land use in the last millenium</t>
  </si>
  <si>
    <t>Atmospheric concentrations of well-mixed greenhouse gases in the last millenium</t>
  </si>
  <si>
    <t>Volcanic aerosols in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</si>
  <si>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</si>
  <si>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</si>
  <si>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</si>
  <si>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</si>
  <si>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Solar variability in the last millenium 850-1850.</t>
  </si>
  <si>
    <t>Land use in the last millenium 850-1850.</t>
  </si>
  <si>
    <t>850-1850 forcing for the last millenium.</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</si>
  <si>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</si>
  <si>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</si>
  <si>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</si>
  <si>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</si>
  <si>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</si>
  <si>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</si>
  <si>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</si>
  <si>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</si>
  <si>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</si>
  <si>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</si>
  <si>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</si>
  <si>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</si>
  <si>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</si>
  <si>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</si>
  <si>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</si>
  <si>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</si>
  <si>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</si>
  <si>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</si>
  <si>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</si>
  <si>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</si>
  <si>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</si>
  <si>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</si>
  <si>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</si>
  <si>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</si>
  <si>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</si>
  <si>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</si>
  <si>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</si>
  <si>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</si>
  <si>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</si>
  <si>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</si>
  <si>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</si>
  <si>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</si>
  <si>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</si>
  <si>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</si>
  <si>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</si>
  <si>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</si>
  <si>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</si>
  <si>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</si>
  <si>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</si>
  <si>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</si>
  <si>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</si>
  <si>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</si>
  <si>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</si>
  <si>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</si>
  <si>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RFMIP, present day, radiation model, surface properties</t>
  </si>
  <si>
    <t>Impose pre-industrial (1850) concentrations of greenhouse gases.</t>
  </si>
  <si>
    <t>Pre-industrial (1850)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</si>
  <si>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</si>
  <si>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</si>
  <si>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</si>
  <si>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</si>
  <si>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</si>
  <si>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</si>
  <si>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</si>
  <si>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</si>
  <si>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</si>
  <si>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</si>
  <si>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</si>
  <si>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</si>
  <si>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</si>
  <si>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1850 greenhouse gas concentrations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</si>
  <si>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</si>
  <si>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</si>
  <si>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</si>
  <si>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</si>
  <si>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</si>
  <si>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</si>
  <si>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</si>
  <si>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Present day plus 4K surface properties.</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</si>
  <si>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</si>
  <si>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</si>
  <si>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</si>
  <si>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</si>
  <si>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</si>
  <si>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</si>
  <si>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</si>
  <si>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</si>
  <si>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</si>
  <si>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</si>
  <si>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</si>
  <si>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</si>
  <si>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</si>
  <si>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</si>
  <si>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</si>
  <si>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</si>
  <si>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</si>
  <si>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</si>
  <si>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</si>
  <si>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</si>
  <si>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</si>
  <si>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</si>
  <si>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</si>
  <si>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</si>
  <si>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</si>
  <si>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</si>
  <si>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</si>
  <si>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</si>
  <si>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</si>
  <si>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</si>
  <si>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</si>
  <si>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</si>
  <si>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</si>
  <si>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</si>
  <si>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</si>
  <si>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</si>
  <si>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</si>
  <si>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</si>
  <si>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</si>
  <si>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</si>
  <si>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</si>
  <si>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</si>
  <si>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</si>
  <si>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</si>
  <si>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</si>
  <si>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</si>
  <si>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</si>
  <si>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</si>
  <si>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</si>
  <si>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</si>
  <si>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</si>
  <si>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</si>
  <si>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</si>
  <si>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</si>
  <si>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</si>
  <si>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</si>
  <si>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</si>
  <si>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</si>
  <si>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</si>
  <si>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</si>
  <si>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</si>
  <si>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</si>
  <si>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</si>
  <si>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</si>
  <si>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</si>
  <si>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</si>
  <si>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</si>
  <si>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</si>
  <si>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</si>
  <si>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</si>
  <si>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</si>
  <si>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</si>
  <si>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Quantify the radiative forcing at present day (PD, 2015).</t>
  </si>
  <si>
    <t>RFMIP1.06</t>
  </si>
  <si>
    <t>RFMIP1.07</t>
  </si>
  <si>
    <t>RFMIP1.01</t>
  </si>
  <si>
    <t>RFMIP1.02</t>
  </si>
  <si>
    <t>RFMIP1.03</t>
  </si>
  <si>
    <t>RFMIP1.04</t>
  </si>
  <si>
    <t>RFMIP1.05</t>
  </si>
  <si>
    <t>Pre-industrial forcing, excluding aerosols, excluding ozone</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</si>
  <si>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</si>
  <si>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</si>
  <si>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</si>
  <si>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</si>
  <si>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</si>
  <si>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</si>
  <si>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</si>
  <si>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</si>
  <si>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</si>
  <si>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</si>
  <si>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</si>
  <si>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</si>
  <si>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</si>
  <si>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</si>
  <si>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</si>
  <si>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</si>
  <si>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</si>
  <si>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</si>
  <si>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</si>
  <si>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</si>
  <si>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</si>
  <si>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</si>
  <si>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</si>
  <si>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</si>
  <si>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</si>
  <si>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</si>
  <si>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</si>
  <si>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</si>
  <si>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</si>
  <si>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</si>
  <si>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</si>
  <si>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</si>
  <si>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</si>
  <si>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</si>
  <si>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</si>
  <si>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</si>
  <si>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</si>
  <si>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</si>
  <si>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</si>
  <si>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</si>
  <si>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</si>
  <si>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</si>
  <si>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</si>
  <si>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</si>
  <si>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</si>
  <si>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</si>
  <si>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</si>
  <si>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</si>
  <si>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</si>
  <si>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</si>
  <si>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</si>
  <si>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</si>
  <si>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</si>
  <si>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</si>
  <si>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</si>
  <si>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</si>
  <si>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</si>
  <si>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</si>
  <si>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</si>
  <si>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</si>
  <si>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</si>
  <si>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</si>
  <si>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</si>
  <si>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</si>
  <si>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</si>
  <si>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</si>
  <si>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</si>
  <si>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</si>
  <si>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</si>
  <si>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</si>
  <si>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</si>
  <si>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</si>
  <si>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</si>
  <si>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</si>
  <si>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</si>
  <si>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</si>
  <si>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</si>
  <si>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</si>
  <si>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</si>
  <si>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</si>
  <si>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</si>
  <si>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</si>
  <si>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</si>
  <si>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</si>
  <si>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</si>
  <si>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</si>
  <si>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</si>
  <si>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</si>
  <si>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</si>
  <si>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</si>
  <si>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</si>
  <si>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</si>
  <si>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</si>
  <si>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</si>
  <si>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</si>
  <si>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</si>
  <si>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</si>
  <si>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</si>
  <si>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</si>
  <si>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</si>
  <si>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</si>
  <si>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</si>
  <si>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</si>
  <si>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</si>
  <si>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</si>
  <si>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</si>
  <si>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</si>
  <si>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</si>
  <si>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</si>
  <si>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</si>
  <si>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Reproduce the radiative forcing resulting from the 1850 eruption of Mt. Tambora, Indonesia.</t>
  </si>
  <si>
    <t>TamboraSO2</t>
  </si>
  <si>
    <t>piForcing</t>
  </si>
  <si>
    <t>Pre-industrial forcing</t>
  </si>
  <si>
    <t>Pre-Industrail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</si>
  <si>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</si>
  <si>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</si>
  <si>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</si>
  <si>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</si>
  <si>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</si>
  <si>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</si>
  <si>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</si>
  <si>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</si>
  <si>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</si>
  <si>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</si>
  <si>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</si>
  <si>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</si>
  <si>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</si>
  <si>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</si>
  <si>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</si>
  <si>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</si>
  <si>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</si>
  <si>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</si>
  <si>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</si>
  <si>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</si>
  <si>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</si>
  <si>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</si>
  <si>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</si>
  <si>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</si>
  <si>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</si>
  <si>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</si>
  <si>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</si>
  <si>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</si>
  <si>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</si>
  <si>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</si>
  <si>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</si>
  <si>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</si>
  <si>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</si>
  <si>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</si>
  <si>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</si>
  <si>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</si>
  <si>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</si>
  <si>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</si>
  <si>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</si>
  <si>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</si>
  <si>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</si>
  <si>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</si>
  <si>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</si>
  <si>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</si>
  <si>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</si>
  <si>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</si>
  <si>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</si>
  <si>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</si>
  <si>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</si>
  <si>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</si>
  <si>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</si>
  <si>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</si>
  <si>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</si>
  <si>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</si>
  <si>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</si>
  <si>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</si>
  <si>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</si>
  <si>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</si>
  <si>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</si>
  <si>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</si>
  <si>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</si>
  <si>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</si>
  <si>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</si>
  <si>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</si>
  <si>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</si>
  <si>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</si>
  <si>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</si>
  <si>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</si>
  <si>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</si>
  <si>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</si>
  <si>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</si>
  <si>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</si>
  <si>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</si>
  <si>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</si>
  <si>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</si>
  <si>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</si>
  <si>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</si>
  <si>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</si>
  <si>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</si>
  <si>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</si>
  <si>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</si>
  <si>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</si>
  <si>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</si>
  <si>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</si>
  <si>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</si>
  <si>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</si>
  <si>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</si>
  <si>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</si>
  <si>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</si>
  <si>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</si>
  <si>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</si>
  <si>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</si>
  <si>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</si>
  <si>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</si>
  <si>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</si>
  <si>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</si>
  <si>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</si>
  <si>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</si>
  <si>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</si>
  <si>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</si>
  <si>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</si>
  <si>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</si>
  <si>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</si>
  <si>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</si>
  <si>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</si>
  <si>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</si>
  <si>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</si>
  <si>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</si>
  <si>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</si>
  <si>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</si>
  <si>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</si>
  <si>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</si>
  <si>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</si>
  <si>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</si>
  <si>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</si>
  <si>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</si>
  <si>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</si>
  <si>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</si>
  <si>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</si>
  <si>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</si>
  <si>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</si>
  <si>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</si>
  <si>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</si>
  <si>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</si>
  <si>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</si>
  <si>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</si>
  <si>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</si>
  <si>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</si>
  <si>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</si>
  <si>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</si>
  <si>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</si>
  <si>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</si>
  <si>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</si>
  <si>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</si>
  <si>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</si>
  <si>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</si>
  <si>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</si>
  <si>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</si>
  <si>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</si>
  <si>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</si>
  <si>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</si>
  <si>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</si>
  <si>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</si>
  <si>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</si>
  <si>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</si>
  <si>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</si>
  <si>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</si>
  <si>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</si>
  <si>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</si>
  <si>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</si>
  <si>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</si>
  <si>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</si>
  <si>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</si>
  <si>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</si>
  <si>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</si>
  <si>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</si>
  <si>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</si>
  <si>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</si>
  <si>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</si>
  <si>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</si>
  <si>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</si>
  <si>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</si>
  <si>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</si>
  <si>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</si>
  <si>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</si>
  <si>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</si>
  <si>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</si>
  <si>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pre-industrial climatolgical SSTs and forcing, but with 2014 halocarbon concentrations (including chemistry)</t>
  </si>
  <si>
    <t>piClim-HC</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</si>
  <si>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</si>
  <si>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</si>
  <si>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</si>
  <si>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</si>
  <si>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</si>
  <si>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</si>
  <si>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</si>
  <si>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</si>
  <si>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</si>
  <si>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</si>
  <si>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</si>
  <si>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</si>
  <si>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</si>
  <si>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</si>
  <si>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</si>
  <si>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</si>
  <si>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</si>
  <si>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</si>
  <si>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</si>
  <si>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</si>
  <si>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</si>
  <si>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</si>
  <si>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</si>
  <si>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</si>
  <si>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</si>
  <si>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</si>
  <si>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</si>
  <si>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</si>
  <si>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</si>
  <si>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</si>
  <si>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</si>
  <si>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</si>
  <si>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</si>
  <si>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</si>
  <si>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</si>
  <si>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</si>
  <si>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</si>
  <si>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</si>
  <si>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</si>
  <si>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</si>
  <si>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</si>
  <si>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</si>
  <si>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</si>
  <si>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</si>
  <si>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</si>
  <si>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</si>
  <si>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</si>
  <si>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</si>
  <si>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</si>
  <si>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</si>
  <si>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</si>
  <si>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</si>
  <si>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</si>
  <si>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</si>
  <si>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</si>
  <si>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</si>
  <si>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</si>
  <si>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</si>
  <si>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</si>
  <si>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</si>
  <si>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</si>
  <si>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</si>
  <si>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</si>
  <si>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</si>
  <si>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</si>
  <si>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</si>
  <si>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</si>
  <si>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</si>
  <si>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</si>
  <si>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</si>
  <si>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</si>
  <si>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</si>
  <si>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</si>
  <si>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</si>
  <si>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</si>
  <si>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</si>
  <si>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</si>
  <si>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</si>
  <si>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</si>
  <si>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</si>
  <si>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</si>
  <si>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</si>
  <si>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</si>
  <si>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</si>
  <si>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</si>
  <si>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</si>
  <si>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</si>
  <si>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</si>
  <si>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</si>
  <si>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</si>
  <si>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</si>
  <si>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</si>
  <si>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</si>
  <si>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</si>
  <si>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</si>
  <si>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</si>
  <si>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historical stratospheric-ozone-only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</si>
  <si>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</si>
  <si>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</si>
  <si>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</si>
  <si>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</si>
  <si>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</si>
  <si>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</si>
  <si>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</si>
  <si>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</si>
  <si>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</si>
  <si>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</si>
  <si>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</si>
  <si>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</si>
  <si>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</si>
  <si>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</si>
  <si>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</si>
  <si>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</si>
  <si>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</si>
  <si>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</si>
  <si>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</si>
  <si>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</si>
  <si>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</si>
  <si>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</si>
  <si>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</si>
  <si>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</si>
  <si>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</si>
  <si>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</si>
  <si>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</si>
  <si>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</si>
  <si>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</si>
  <si>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</si>
  <si>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</si>
  <si>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</si>
  <si>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</si>
  <si>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</si>
  <si>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</si>
  <si>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</si>
  <si>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</si>
  <si>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</si>
  <si>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</si>
  <si>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</si>
  <si>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</si>
  <si>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</si>
  <si>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</si>
  <si>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</si>
  <si>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</si>
  <si>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</si>
  <si>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</si>
  <si>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</si>
  <si>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</si>
  <si>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</si>
  <si>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</si>
  <si>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</si>
  <si>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</si>
  <si>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</si>
  <si>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</si>
  <si>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</si>
  <si>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</si>
  <si>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</si>
  <si>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</si>
  <si>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</si>
  <si>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</si>
  <si>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</si>
  <si>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</si>
  <si>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</si>
  <si>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</si>
  <si>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</si>
  <si>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</si>
  <si>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</si>
  <si>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</si>
  <si>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</si>
  <si>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</si>
  <si>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</si>
  <si>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</si>
  <si>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</si>
  <si>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</si>
  <si>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</si>
  <si>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</si>
  <si>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</si>
  <si>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</si>
  <si>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</si>
  <si>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</si>
  <si>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</si>
  <si>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</si>
  <si>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</si>
  <si>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</si>
  <si>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</si>
  <si>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</si>
  <si>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</si>
  <si>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</si>
  <si>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</si>
  <si>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</si>
  <si>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</si>
  <si>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</si>
  <si>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</si>
  <si>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</si>
  <si>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</si>
  <si>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</si>
  <si>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</si>
  <si>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</si>
  <si>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</si>
  <si>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</si>
  <si>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</si>
  <si>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</si>
  <si>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</si>
  <si>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</si>
  <si>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</si>
  <si>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</si>
  <si>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</si>
  <si>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</si>
  <si>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</si>
  <si>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</si>
  <si>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</si>
  <si>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</si>
  <si>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</si>
  <si>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</si>
  <si>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</si>
  <si>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</si>
  <si>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</si>
  <si>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LND_fire</t>
  </si>
  <si>
    <t>LUMIP, Tier 2, historical, grassland, net transitions, no land management</t>
  </si>
  <si>
    <t>LND_woodharv, land-woodharv</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</si>
  <si>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</si>
  <si>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</si>
  <si>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</si>
  <si>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</si>
  <si>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</si>
  <si>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</si>
  <si>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</si>
  <si>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</si>
  <si>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</si>
  <si>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</si>
  <si>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</si>
  <si>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</si>
  <si>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</si>
  <si>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</si>
  <si>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</si>
  <si>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</si>
  <si>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</si>
  <si>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</si>
  <si>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</si>
  <si>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</si>
  <si>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</si>
  <si>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</si>
  <si>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</si>
  <si>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</si>
  <si>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</si>
  <si>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</si>
  <si>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</si>
  <si>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</si>
  <si>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</si>
  <si>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</si>
  <si>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</si>
  <si>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</si>
  <si>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</si>
  <si>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</si>
  <si>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</si>
  <si>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</si>
  <si>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</si>
  <si>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</si>
  <si>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</si>
  <si>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</si>
  <si>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</si>
  <si>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DCPP-C2.2, DcppC2.2, C2.2</t>
  </si>
  <si>
    <t>predictability of 1990s warming of Atlantic gyre</t>
  </si>
  <si>
    <t>DCPP, Tier 3, hindcasts, forecasts, mid-1990s, yearly start dates</t>
  </si>
  <si>
    <t>DCPP, Tier 3, hindcasts, forecasts, extra-1990s,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</si>
  <si>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</si>
  <si>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</si>
  <si>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</si>
  <si>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</si>
  <si>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</si>
  <si>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</si>
  <si>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</si>
  <si>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</si>
  <si>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</si>
  <si>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</si>
  <si>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</si>
  <si>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</si>
  <si>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</si>
  <si>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</si>
  <si>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</si>
  <si>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</si>
  <si>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</si>
  <si>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</si>
  <si>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</si>
  <si>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</si>
  <si>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PMIP, Tier 1, PlioExp, Pliiocene warm, 3.2 Ma</t>
  </si>
  <si>
    <t>piClim-4xCO2</t>
  </si>
  <si>
    <t>piClim-anthro</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</si>
  <si>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</si>
  <si>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</si>
  <si>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</si>
  <si>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</si>
  <si>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</si>
  <si>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</si>
  <si>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</si>
  <si>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</si>
  <si>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</si>
  <si>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2, Historical, Natural, Solar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</si>
  <si>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</si>
  <si>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</si>
  <si>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</si>
  <si>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</si>
  <si>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</si>
  <si>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</si>
  <si>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</si>
  <si>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</si>
  <si>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</si>
  <si>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</si>
  <si>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</si>
  <si>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</si>
  <si>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</si>
  <si>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</si>
  <si>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</si>
  <si>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</si>
  <si>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</si>
  <si>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</si>
  <si>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</si>
  <si>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Agents of anthropogenic forcing, GHGs, Land Use etc with Aerosols specifed by RFMIP</t>
  </si>
  <si>
    <t>For use in the RFMIP specified aerosol experiments.</t>
  </si>
  <si>
    <t>RFMIP aerosols and ozone effective radiative forcing with specified aerosols</t>
  </si>
  <si>
    <t>RFMIP, Tier 2, PD aer O3, present day aerosols and ozone, uncoupled, atmosphere-land, specified aerosol</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</si>
  <si>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</si>
  <si>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</si>
  <si>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</si>
  <si>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</si>
  <si>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</si>
  <si>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</si>
  <si>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</si>
  <si>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</si>
  <si>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</si>
  <si>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</si>
  <si>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</si>
  <si>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</si>
  <si>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</si>
  <si>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</si>
  <si>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</si>
  <si>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</si>
  <si>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</si>
  <si>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</si>
  <si>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</si>
  <si>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</si>
  <si>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</si>
  <si>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</si>
  <si>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</si>
  <si>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</si>
  <si>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</si>
  <si>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</si>
  <si>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</si>
  <si>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</si>
  <si>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</si>
  <si>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</si>
  <si>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</si>
  <si>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</si>
  <si>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</si>
  <si>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</si>
  <si>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</si>
  <si>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</si>
  <si>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</si>
  <si>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</si>
  <si>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</si>
  <si>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</si>
  <si>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</si>
  <si>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</si>
  <si>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</si>
  <si>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</si>
  <si>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</si>
  <si>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</si>
  <si>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</si>
  <si>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</si>
  <si>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</si>
  <si>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</si>
  <si>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</si>
  <si>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</si>
  <si>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</si>
  <si>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</si>
  <si>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</si>
  <si>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</si>
  <si>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</si>
  <si>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</si>
  <si>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</si>
  <si>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</si>
  <si>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</si>
  <si>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</si>
  <si>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</si>
  <si>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</si>
  <si>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</si>
  <si>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</si>
  <si>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</si>
  <si>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</si>
  <si>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</si>
  <si>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</si>
  <si>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</si>
  <si>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</si>
  <si>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</si>
  <si>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</si>
  <si>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</si>
  <si>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</si>
  <si>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</si>
  <si>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</si>
  <si>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</si>
  <si>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</si>
  <si>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</si>
  <si>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</si>
  <si>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</si>
  <si>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</si>
  <si>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</si>
  <si>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</si>
  <si>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</si>
  <si>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</si>
  <si>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</si>
  <si>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</si>
  <si>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</si>
  <si>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Representative Concentration Pathway 3.4 Overshoot Land Use</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</si>
  <si>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</si>
  <si>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</si>
  <si>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</si>
  <si>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</si>
  <si>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</si>
  <si>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</si>
  <si>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</si>
  <si>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</si>
  <si>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</si>
  <si>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</si>
  <si>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</si>
  <si>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</si>
  <si>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</si>
  <si>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</si>
  <si>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</si>
  <si>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</si>
  <si>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</si>
  <si>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</si>
  <si>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</si>
  <si>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</si>
  <si>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</si>
  <si>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</si>
  <si>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</si>
  <si>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</si>
  <si>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</si>
  <si>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</si>
  <si>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</si>
  <si>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</si>
  <si>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</si>
  <si>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</si>
  <si>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</si>
  <si>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</si>
  <si>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</si>
  <si>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</si>
  <si>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</si>
  <si>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</si>
  <si>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</si>
  <si>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</si>
  <si>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</si>
  <si>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</si>
  <si>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</si>
  <si>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</si>
  <si>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</si>
  <si>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</si>
  <si>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</si>
  <si>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</si>
  <si>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</si>
  <si>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</si>
  <si>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</si>
  <si>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</si>
  <si>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</si>
  <si>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</si>
  <si>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</si>
  <si>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</si>
  <si>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</si>
  <si>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</si>
  <si>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</si>
  <si>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</si>
  <si>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</si>
  <si>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</si>
  <si>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</si>
  <si>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</si>
  <si>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</si>
  <si>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</si>
  <si>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</si>
  <si>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</si>
  <si>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</si>
  <si>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</si>
  <si>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</si>
  <si>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</si>
  <si>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</si>
  <si>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</si>
  <si>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</si>
  <si>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</si>
  <si>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</si>
  <si>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</si>
  <si>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</si>
  <si>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</si>
  <si>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</si>
  <si>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</si>
  <si>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</si>
  <si>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</si>
  <si>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</si>
  <si>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</si>
  <si>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</si>
  <si>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</si>
  <si>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</si>
  <si>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</si>
  <si>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</si>
  <si>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</si>
  <si>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</si>
  <si>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</si>
  <si>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</si>
  <si>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</si>
  <si>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</si>
  <si>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</si>
  <si>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</si>
  <si>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</si>
  <si>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</si>
  <si>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</si>
  <si>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</si>
  <si>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</si>
  <si>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</si>
  <si>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</si>
  <si>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</si>
  <si>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</si>
  <si>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</si>
  <si>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RCPYsls</t>
  </si>
  <si>
    <t>RCP34oversls</t>
  </si>
  <si>
    <t>Representative Concentration Pathway Y Aerosols</t>
  </si>
  <si>
    <t>RCPYaer</t>
  </si>
  <si>
    <t>Representative Concentration Pathway Y Aerosol Precursors</t>
  </si>
  <si>
    <t>RCPYaerpre</t>
  </si>
  <si>
    <t>Representative Concentration Pathway Y, future, scenario, SSPx, RCPy, aerosol precursors</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</si>
  <si>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</si>
  <si>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</si>
  <si>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</si>
  <si>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</si>
  <si>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</si>
  <si>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</si>
  <si>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</si>
  <si>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</si>
  <si>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</si>
  <si>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</si>
  <si>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</si>
  <si>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</si>
  <si>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</si>
  <si>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</si>
  <si>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</si>
  <si>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</si>
  <si>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</si>
  <si>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</si>
  <si>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</si>
  <si>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</si>
  <si>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</si>
  <si>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</si>
  <si>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</si>
  <si>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</si>
  <si>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</si>
  <si>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</si>
  <si>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</si>
  <si>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</si>
  <si>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</si>
  <si>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</si>
  <si>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</si>
  <si>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</si>
  <si>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</si>
  <si>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</si>
  <si>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</si>
  <si>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</si>
  <si>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</si>
  <si>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</si>
  <si>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</si>
  <si>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</si>
  <si>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</si>
  <si>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</si>
  <si>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</si>
  <si>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</si>
  <si>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</si>
  <si>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</si>
  <si>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</si>
  <si>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</si>
  <si>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</si>
  <si>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</si>
  <si>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</si>
  <si>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</si>
  <si>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</si>
  <si>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</si>
  <si>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</si>
  <si>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</si>
  <si>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</si>
  <si>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</si>
  <si>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</si>
  <si>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</si>
  <si>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</si>
  <si>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</si>
  <si>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</si>
  <si>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</si>
  <si>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</si>
  <si>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</si>
  <si>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</si>
  <si>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</si>
  <si>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</si>
  <si>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</si>
  <si>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</si>
  <si>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</si>
  <si>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</si>
  <si>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</si>
  <si>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</si>
  <si>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</si>
  <si>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</si>
  <si>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</si>
  <si>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</si>
  <si>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</si>
  <si>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</si>
  <si>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</si>
  <si>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</si>
  <si>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</si>
  <si>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</si>
  <si>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</si>
  <si>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</si>
  <si>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</si>
  <si>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</si>
  <si>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</si>
  <si>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</si>
  <si>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</si>
  <si>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</si>
  <si>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</si>
  <si>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</si>
  <si>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</si>
  <si>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</si>
  <si>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</si>
  <si>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</si>
  <si>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</si>
  <si>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</si>
  <si>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</si>
  <si>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</si>
  <si>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clouds, feedback, regional-scale precipitation, non-linear change</t>
  </si>
  <si>
    <t>ocean, tracers, carbon cycle</t>
  </si>
  <si>
    <t>paleoclimate, past climates, model credibility</t>
  </si>
  <si>
    <t>radiative forcing, ERF, effective radiative forcing, aerosols</t>
  </si>
  <si>
    <t>The Coupled Climate-Carbon Cycle Model Intercomparison Project (C4MIP) takes responsibility for design, documentation and analysis of carbon cycle feedbacks and interactions in climate simulations.</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</si>
  <si>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</si>
  <si>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</si>
  <si>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</si>
  <si>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</si>
  <si>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</si>
  <si>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</si>
  <si>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</si>
  <si>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</si>
  <si>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</si>
  <si>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</si>
  <si>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</si>
  <si>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</si>
  <si>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</si>
  <si>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</si>
  <si>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</si>
  <si>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</si>
  <si>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</si>
  <si>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</si>
  <si>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</si>
  <si>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</si>
  <si>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</si>
  <si>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</si>
  <si>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</si>
  <si>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</si>
  <si>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</si>
  <si>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</si>
  <si>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</si>
  <si>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Atmosphere-Ocean General Circulation Model with BioGeoChemistry</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</si>
  <si>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</si>
  <si>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</si>
  <si>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</si>
  <si>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</si>
  <si>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</si>
  <si>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</si>
  <si>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</si>
  <si>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</si>
  <si>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</si>
  <si>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</si>
  <si>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</si>
  <si>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</si>
  <si>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</si>
  <si>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</si>
  <si>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</si>
  <si>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</si>
  <si>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</si>
  <si>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</si>
  <si>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</si>
  <si>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</si>
  <si>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</si>
  <si>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</si>
  <si>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</si>
  <si>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</si>
  <si>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</si>
  <si>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</si>
  <si>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</si>
  <si>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</si>
  <si>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</si>
  <si>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</si>
  <si>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</si>
  <si>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</si>
  <si>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</si>
  <si>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</si>
  <si>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</si>
  <si>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</si>
  <si>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</si>
  <si>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</si>
  <si>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</si>
  <si>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</si>
  <si>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</si>
  <si>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</si>
  <si>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</si>
  <si>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</si>
  <si>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</si>
  <si>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</si>
  <si>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</si>
  <si>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</si>
  <si>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</si>
  <si>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</si>
  <si>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</si>
  <si>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</si>
  <si>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</si>
  <si>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</si>
  <si>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</si>
  <si>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</si>
  <si>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</si>
  <si>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</si>
  <si>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</si>
  <si>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</si>
  <si>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</si>
  <si>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</si>
  <si>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</si>
  <si>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</si>
  <si>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</si>
  <si>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</si>
  <si>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</si>
  <si>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</si>
  <si>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</si>
  <si>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</si>
  <si>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</si>
  <si>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</si>
  <si>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</si>
  <si>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</si>
  <si>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</si>
  <si>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</si>
  <si>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</si>
  <si>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</si>
  <si>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</si>
  <si>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</si>
  <si>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</si>
  <si>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</si>
  <si>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</si>
  <si>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</si>
  <si>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</si>
  <si>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</si>
  <si>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</si>
  <si>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</si>
  <si>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</si>
  <si>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</si>
  <si>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</si>
  <si>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</si>
  <si>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</si>
  <si>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</si>
  <si>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</si>
  <si>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</si>
  <si>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</si>
  <si>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</si>
  <si>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</si>
  <si>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</si>
  <si>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</si>
  <si>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</si>
  <si>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</si>
  <si>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</si>
  <si>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</si>
  <si>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</si>
  <si>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</si>
  <si>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</si>
  <si>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</si>
  <si>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</si>
  <si>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</si>
  <si>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</si>
  <si>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</si>
  <si>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</si>
  <si>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</si>
  <si>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</si>
  <si>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</si>
  <si>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</si>
  <si>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</si>
  <si>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</si>
  <si>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</si>
  <si>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</si>
  <si>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</si>
  <si>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</si>
  <si>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</si>
  <si>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Research into the detection and attribution (D&amp;A) of climate change is concerned with diagnosing the existence of forced changes in the observed climate record and assessing the roles of various possible contributors to those observed changes.</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</si>
  <si>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</si>
  <si>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</si>
  <si>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</si>
  <si>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</si>
  <si>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</si>
  <si>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The importance of solar focing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</si>
  <si>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</si>
  <si>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</si>
  <si>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</si>
  <si>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</si>
  <si>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</si>
  <si>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</si>
  <si>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</si>
  <si>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</si>
  <si>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</si>
  <si>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</si>
  <si>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</si>
  <si>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</si>
  <si>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</si>
  <si>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</si>
  <si>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</si>
  <si>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</si>
  <si>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</si>
  <si>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</si>
  <si>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</si>
  <si>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</si>
  <si>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</si>
  <si>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</si>
  <si>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</si>
  <si>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</si>
  <si>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</si>
  <si>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</si>
  <si>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</si>
  <si>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aersols</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</si>
  <si>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</si>
  <si>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</si>
  <si>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</si>
  <si>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</si>
  <si>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</si>
  <si>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</si>
  <si>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</si>
  <si>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</si>
  <si>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</si>
  <si>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</si>
  <si>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</si>
  <si>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</si>
  <si>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</si>
  <si>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</si>
  <si>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</si>
  <si>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</si>
  <si>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</si>
  <si>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</si>
  <si>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</si>
  <si>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</si>
  <si>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</si>
  <si>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</si>
  <si>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</si>
  <si>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</si>
  <si>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</si>
  <si>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</si>
  <si>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</si>
  <si>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</si>
  <si>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</si>
  <si>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Representative Concentration Pathway alternative natural forcing estimation</t>
  </si>
  <si>
    <t>rcpAltNat</t>
  </si>
  <si>
    <t>Representative Concentration Pathway, RCP,  future, 21st century, Alternative Natural Forcing</t>
  </si>
  <si>
    <t>Impose alternative estmiates of natural forcing for RCP scenarios i.e. solar irradiance change and volcanic activity.</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</si>
  <si>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</si>
  <si>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</si>
  <si>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</si>
  <si>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</si>
  <si>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</si>
  <si>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</si>
  <si>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</si>
  <si>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</si>
  <si>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</si>
  <si>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</si>
  <si>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</si>
  <si>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</si>
  <si>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</si>
  <si>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</si>
  <si>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</si>
  <si>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</si>
  <si>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</si>
  <si>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</si>
  <si>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</si>
  <si>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</si>
  <si>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</si>
  <si>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</si>
  <si>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</si>
  <si>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</si>
  <si>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</si>
  <si>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</si>
  <si>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</si>
  <si>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</si>
  <si>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</si>
  <si>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</si>
  <si>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</si>
  <si>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</si>
  <si>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</si>
  <si>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</si>
  <si>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</si>
  <si>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</si>
  <si>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</si>
  <si>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</si>
  <si>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</si>
  <si>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</si>
  <si>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</si>
  <si>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</si>
  <si>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</si>
  <si>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</si>
  <si>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 Tier 1, north Atlantic, restored SST, AMV-, negative Atlantic Multidecadal Variability</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</si>
  <si>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</si>
  <si>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</si>
  <si>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</si>
  <si>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</si>
  <si>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</si>
  <si>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</si>
  <si>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</si>
  <si>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</si>
  <si>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impoased by altering suface fluxes.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</si>
  <si>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</si>
  <si>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</si>
  <si>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</si>
  <si>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</si>
  <si>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</si>
  <si>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</si>
  <si>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</si>
  <si>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</si>
  <si>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</si>
  <si>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</si>
  <si>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</si>
  <si>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</si>
  <si>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</si>
  <si>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</si>
  <si>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</si>
  <si>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</si>
  <si>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</si>
  <si>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 the Pacific sea surface temperature to negaitive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</si>
  <si>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negative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</si>
  <si>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</si>
  <si>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</si>
  <si>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</si>
  <si>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</si>
  <si>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</si>
  <si>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</si>
  <si>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</si>
  <si>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</si>
  <si>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</si>
  <si>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</si>
  <si>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</si>
  <si>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</si>
  <si>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</si>
  <si>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</si>
  <si>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</si>
  <si>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</si>
  <si>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</si>
  <si>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</si>
  <si>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</si>
  <si>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</si>
  <si>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</si>
  <si>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</si>
  <si>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</si>
  <si>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</si>
  <si>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</si>
  <si>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</si>
  <si>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</si>
  <si>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</si>
  <si>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</si>
  <si>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</si>
  <si>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</si>
  <si>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</si>
  <si>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</si>
  <si>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</si>
  <si>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</si>
  <si>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</si>
  <si>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</si>
  <si>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</si>
  <si>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</si>
  <si>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</si>
  <si>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</si>
  <si>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</si>
  <si>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</si>
  <si>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</si>
  <si>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</si>
  <si>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</si>
  <si>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</si>
  <si>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</si>
  <si>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</si>
  <si>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</si>
  <si>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</si>
  <si>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</si>
  <si>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</si>
  <si>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</si>
  <si>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</si>
  <si>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</si>
  <si>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</si>
  <si>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</si>
  <si>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</si>
  <si>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</si>
  <si>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</si>
  <si>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</si>
  <si>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</si>
  <si>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</si>
  <si>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</si>
  <si>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</si>
  <si>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</si>
  <si>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</si>
  <si>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</si>
  <si>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</si>
  <si>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</si>
  <si>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</si>
  <si>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</si>
  <si>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</si>
  <si>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</si>
  <si>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</si>
  <si>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</si>
  <si>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</si>
  <si>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</si>
  <si>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</si>
  <si>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</si>
  <si>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</si>
  <si>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</si>
  <si>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</si>
  <si>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</si>
  <si>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</si>
  <si>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</si>
  <si>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 xml:space="preserve">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  </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</si>
  <si>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</si>
  <si>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</si>
  <si>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</si>
  <si>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</si>
  <si>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</si>
  <si>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</si>
  <si>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</si>
  <si>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</si>
  <si>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</si>
  <si>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</si>
  <si>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</si>
  <si>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</si>
  <si>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</si>
  <si>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</si>
  <si>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</si>
  <si>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</si>
  <si>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</si>
  <si>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Date</t>
  </si>
  <si>
    <t>Version</t>
  </si>
  <si>
    <t>Notes</t>
  </si>
  <si>
    <t>19th July 2016</t>
  </si>
  <si>
    <t xml:space="preserve">Updated Decadal Climate Prediction Project.  All names and descriptions are consistent with the DCPP GMD paper and Karl Taylor's latest experiment list (7th July '16). </t>
  </si>
  <si>
    <t>10.5194/gmd-2016-139</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</si>
  <si>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</si>
  <si>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</si>
  <si>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</si>
  <si>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Collins, W. J., J.-F. Lamarque, M. Schulz, O. Boucher, V. Eyring, M. I. Hegglin, A. Maycock, G. Myhre, M. Prather, D. Shindell, S. J. Smith (2016), AerChemMIP: Quantifying the effects of chemistry and aerosols in CMIP6, Geosci. Model Dev. Discuss., Published 12 July 2016</t>
  </si>
  <si>
    <t>AOGCM-Aer Configuration</t>
  </si>
  <si>
    <t>AOGCM-AerConfiguration</t>
  </si>
  <si>
    <t>Atmosphere-Ocean General Circulation Model with interactive Aerosols</t>
  </si>
  <si>
    <t>AOGCM, Aerosols, AOGCM-Aer, Atmosphere-Ocean General Circulation Model, interactive aerosols</t>
  </si>
  <si>
    <t>Use a coupled Atmosphere-Ocean general circulation model with interactive aerosols.</t>
  </si>
  <si>
    <t>AGCM-Aer Configuration</t>
  </si>
  <si>
    <t>AGCM-AerConfiguration</t>
  </si>
  <si>
    <t>AGCM, Aerosols, AGCM-Aer, Atmosphere General Circulation Model, interactive aerosols</t>
  </si>
  <si>
    <t>Use an Atmosphere model with chemistry</t>
  </si>
  <si>
    <t>Atmosphere only General Circulation Model with interactive Aerosols</t>
  </si>
  <si>
    <t>Use an Atmosphere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</si>
  <si>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</si>
  <si>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</si>
  <si>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</si>
  <si>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</si>
  <si>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Use a coupled Atmosphere-Ocean general circulation model with a chemistry component that includes stratospheric chemistry</t>
  </si>
  <si>
    <t>Apply ozone concentrations encompassing both the stratosphere and the troposphere from the ozone concentration database.</t>
  </si>
  <si>
    <t>Apply stratospheric water vapour concentrations from the stratospheric water vapour concentration database.</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</si>
  <si>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</si>
  <si>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</si>
  <si>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</si>
  <si>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</si>
  <si>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Impose historical WMGHG and halocarbon concentrations. Near Term Climate Forcers (NTCFs), namely tropospheric aerosols and tropospheric ozone precursors, to be  fixed at 1850 emission levels. These simulations parallel the "CMIP6 historical", and differ only by fixing the anthropogenic emissions or concentrations of a specified class of species.   All other forcing agents must evolve as in "CMIP6 historical".</t>
  </si>
  <si>
    <t>Historical WMGHG concentrations and historical emissions of Near Term Climate Forcers (NTCFs), namely tropospheric aerosols and tropospheric ozone precurors,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</si>
  <si>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</si>
  <si>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</si>
  <si>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</si>
  <si>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</si>
  <si>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Impose pre-industrial (1850) emissions of aersol precursors.</t>
  </si>
  <si>
    <t>Impose pre-industrial (1850) emissions of aersols.</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</si>
  <si>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</si>
  <si>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</si>
  <si>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</si>
  <si>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</si>
  <si>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</si>
  <si>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</si>
  <si>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</si>
  <si>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</si>
  <si>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</si>
  <si>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</si>
  <si>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</si>
  <si>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</si>
  <si>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</si>
  <si>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</si>
  <si>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</si>
  <si>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</si>
  <si>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</si>
  <si>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</si>
  <si>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</si>
  <si>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</si>
  <si>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</si>
  <si>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</si>
  <si>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</si>
  <si>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</si>
  <si>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</si>
  <si>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</si>
  <si>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</si>
  <si>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</si>
  <si>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</si>
  <si>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</si>
  <si>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</si>
  <si>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</si>
  <si>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Historical Concentrations of Ozone Depleating Halocarbons</t>
  </si>
  <si>
    <t>HistoricalOzone DepleatingHalocarbonConc</t>
  </si>
  <si>
    <t>1950OzoneDepleatingHalocarbonConc</t>
  </si>
  <si>
    <t>1950 Ozone Depleating Halocarbon Concentrations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</si>
  <si>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</si>
  <si>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</si>
  <si>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</si>
  <si>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</si>
  <si>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</si>
  <si>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</si>
  <si>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</si>
  <si>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</si>
  <si>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</si>
  <si>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</si>
  <si>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</si>
  <si>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</si>
  <si>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</si>
  <si>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</si>
  <si>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</si>
  <si>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</si>
  <si>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</si>
  <si>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</si>
  <si>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</si>
  <si>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</si>
  <si>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</si>
  <si>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</si>
  <si>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</si>
  <si>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</si>
  <si>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</si>
  <si>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</si>
  <si>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</si>
  <si>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</si>
  <si>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</si>
  <si>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</si>
  <si>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</si>
  <si>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</si>
  <si>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</si>
  <si>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</si>
  <si>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</si>
  <si>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</si>
  <si>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</si>
  <si>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</si>
  <si>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</si>
  <si>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</si>
  <si>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</si>
  <si>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</si>
  <si>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</si>
  <si>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</si>
  <si>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Impose transient historical emissions of near term climate forcers (NTCF): namely tropospheric aerosols, and tropospheric ozone precursors.</t>
  </si>
  <si>
    <t>AerChemMIP NTCF</t>
  </si>
  <si>
    <t>Historical Ozone Depleating Halocarbon Concentrations</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</si>
  <si>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</si>
  <si>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</si>
  <si>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</si>
  <si>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</si>
  <si>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</si>
  <si>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</si>
  <si>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</si>
  <si>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</si>
  <si>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</si>
  <si>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</si>
  <si>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</si>
  <si>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</si>
  <si>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</si>
  <si>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</si>
  <si>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</si>
  <si>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</si>
  <si>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</si>
  <si>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</si>
  <si>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</si>
  <si>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</si>
  <si>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</si>
  <si>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</si>
  <si>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</si>
  <si>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</si>
  <si>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</si>
  <si>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</si>
  <si>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</si>
  <si>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</si>
  <si>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</si>
  <si>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</si>
  <si>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</si>
  <si>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</si>
  <si>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</si>
  <si>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</si>
  <si>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</si>
  <si>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</si>
  <si>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</si>
  <si>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1850OzoneDepleatingHalocarbonConc</t>
  </si>
  <si>
    <t>pre-industrial, 1850, halocarbons, ODS, ozone depleting substances, CFCs, HCFCs</t>
  </si>
  <si>
    <t>Impose historical concentrations of Ozone depleating Halocarbons (CFC/HCFC).</t>
  </si>
  <si>
    <t>Impose pre-industrial (1850) concentrations of Ozone depleating Halocarbons (CFC/HCFC).</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</si>
  <si>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</si>
  <si>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</si>
  <si>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</si>
  <si>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</si>
  <si>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</si>
  <si>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</si>
  <si>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</si>
  <si>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</si>
  <si>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</si>
  <si>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</si>
  <si>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</si>
  <si>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</si>
  <si>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</si>
  <si>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</si>
  <si>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</si>
  <si>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</si>
  <si>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</si>
  <si>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</si>
  <si>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 xml:space="preserve">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
  </si>
  <si>
    <t>piSSTclim-O3, RFDOCo3, piSST-O3</t>
  </si>
  <si>
    <t>piSSTclim-CH4, RFDOCch4, piSST-CH4</t>
  </si>
  <si>
    <t xml:space="preserve">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
  </si>
  <si>
    <t>piSSTclim-N2O, RFDOCn2o, piSST-N2O</t>
  </si>
  <si>
    <t>2014 Ozone Depleating Halocarbon Concentrations</t>
  </si>
  <si>
    <t>2014 Concentrations of Ozone Depleting Halocarbons</t>
  </si>
  <si>
    <t>2014OzoneDepleatingHalocarbonConc</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</si>
  <si>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</si>
  <si>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</si>
  <si>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</si>
  <si>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</si>
  <si>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</si>
  <si>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</si>
  <si>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</si>
  <si>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</si>
  <si>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</si>
  <si>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</si>
  <si>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</si>
  <si>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</si>
  <si>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ozone depleating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</si>
  <si>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</si>
  <si>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t>
  </si>
  <si>
    <t xml:space="preserve">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</si>
  <si>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</si>
  <si>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</si>
  <si>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</si>
  <si>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</si>
  <si>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</si>
  <si>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</si>
  <si>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</si>
  <si>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</si>
  <si>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</si>
  <si>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</si>
  <si>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</si>
  <si>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</si>
  <si>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</si>
  <si>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</si>
  <si>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</si>
  <si>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</si>
  <si>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</si>
  <si>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</si>
  <si>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</si>
  <si>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</si>
  <si>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</si>
  <si>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</si>
  <si>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</si>
  <si>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</si>
  <si>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</si>
  <si>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</si>
  <si>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</si>
  <si>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</si>
  <si>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</si>
  <si>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</si>
  <si>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</si>
  <si>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</si>
  <si>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</si>
  <si>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</si>
  <si>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</si>
  <si>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</si>
  <si>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</si>
  <si>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</si>
  <si>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</si>
  <si>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</si>
  <si>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</si>
  <si>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</si>
  <si>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</si>
  <si>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</si>
  <si>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</si>
  <si>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</si>
  <si>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</si>
  <si>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</si>
  <si>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</si>
  <si>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</si>
  <si>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</si>
  <si>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</si>
  <si>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</si>
  <si>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</si>
  <si>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</si>
  <si>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</si>
  <si>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</si>
  <si>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</si>
  <si>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</si>
  <si>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</si>
  <si>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</si>
  <si>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</si>
  <si>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</si>
  <si>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</si>
  <si>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</si>
  <si>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</si>
  <si>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</si>
  <si>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</si>
  <si>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</si>
  <si>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</si>
  <si>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</si>
  <si>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</si>
  <si>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</si>
  <si>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</si>
  <si>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</si>
  <si>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</si>
  <si>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</si>
  <si>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</si>
  <si>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</si>
  <si>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</si>
  <si>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</si>
  <si>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</si>
  <si>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</si>
  <si>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</si>
  <si>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</si>
  <si>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</si>
  <si>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</si>
  <si>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</si>
  <si>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</si>
  <si>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</si>
  <si>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</si>
  <si>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</si>
  <si>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</si>
  <si>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</si>
  <si>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placeholder</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</si>
  <si>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</si>
  <si>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</si>
  <si>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</si>
  <si>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</si>
  <si>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</si>
  <si>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</si>
  <si>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</si>
  <si>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</si>
  <si>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</si>
  <si>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</si>
  <si>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</si>
  <si>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</si>
  <si>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</si>
  <si>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</si>
  <si>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</si>
  <si>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</si>
  <si>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</si>
  <si>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</si>
  <si>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</si>
  <si>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</si>
  <si>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</si>
  <si>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</si>
  <si>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</si>
  <si>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</si>
  <si>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</si>
  <si>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</si>
  <si>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</si>
  <si>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</si>
  <si>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</si>
  <si>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</si>
  <si>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</si>
  <si>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</si>
  <si>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</si>
  <si>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</si>
  <si>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</si>
  <si>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</si>
  <si>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</si>
  <si>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</si>
  <si>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</si>
  <si>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</si>
  <si>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</si>
  <si>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</si>
  <si>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</si>
  <si>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G1ext, G1extension</t>
  </si>
  <si>
    <t>1850-1899 50yrs</t>
  </si>
  <si>
    <t>1850/01/01-1900/01/01</t>
  </si>
  <si>
    <t>50yrs1850-1899</t>
  </si>
  <si>
    <t>idealised, 1850-1899</t>
  </si>
  <si>
    <t>Begin in 1850 and run for 50 years.</t>
  </si>
  <si>
    <t>1850-1949 100yrs</t>
  </si>
  <si>
    <t>1850/01/01-1950/01/01</t>
  </si>
  <si>
    <t>100yrs1850-1949</t>
  </si>
  <si>
    <t>idealised, 1850-1949</t>
  </si>
  <si>
    <t>Begin in 1850 and run for 100 years.</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</si>
  <si>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</si>
  <si>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</si>
  <si>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</si>
  <si>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</si>
  <si>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</si>
  <si>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</si>
  <si>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</si>
  <si>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</si>
  <si>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</si>
  <si>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</si>
  <si>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</si>
  <si>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</si>
  <si>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</si>
  <si>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</si>
  <si>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</si>
  <si>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</si>
  <si>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</si>
  <si>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</si>
  <si>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</si>
  <si>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</si>
  <si>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</si>
  <si>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</si>
  <si>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</si>
  <si>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</si>
  <si>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</si>
  <si>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</si>
  <si>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</si>
  <si>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</si>
  <si>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</si>
  <si>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</si>
  <si>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</si>
  <si>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</si>
  <si>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</si>
  <si>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</si>
  <si>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</si>
  <si>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</si>
  <si>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</si>
  <si>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</si>
  <si>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</si>
  <si>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</si>
  <si>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</si>
  <si>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</si>
  <si>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</si>
  <si>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</si>
  <si>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</si>
  <si>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</si>
  <si>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</si>
  <si>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</si>
  <si>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</si>
  <si>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</si>
  <si>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</si>
  <si>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</si>
  <si>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</si>
  <si>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</si>
  <si>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</si>
  <si>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The focus of GMMIP is on monsoon climatology, variability, prediction and projection.</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</si>
  <si>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</si>
  <si>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</si>
  <si>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</si>
  <si>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</si>
  <si>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</si>
  <si>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</si>
  <si>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</si>
  <si>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</si>
  <si>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</si>
  <si>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</si>
  <si>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</si>
  <si>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</si>
  <si>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</si>
  <si>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</si>
  <si>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</si>
  <si>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</si>
  <si>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</si>
  <si>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</si>
  <si>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</si>
  <si>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</si>
  <si>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</si>
  <si>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</si>
  <si>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</si>
  <si>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</si>
  <si>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</si>
  <si>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</si>
  <si>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</si>
  <si>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</si>
  <si>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</si>
  <si>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</si>
  <si>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</si>
  <si>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</si>
  <si>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</si>
  <si>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</si>
  <si>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</si>
  <si>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</si>
  <si>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</si>
  <si>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</si>
  <si>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</si>
  <si>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</si>
  <si>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</si>
  <si>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</si>
  <si>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</si>
  <si>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</si>
  <si>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</si>
  <si>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</si>
  <si>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</si>
  <si>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</si>
  <si>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</si>
  <si>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</si>
  <si>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</si>
  <si>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</si>
  <si>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</si>
  <si>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</si>
  <si>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</si>
  <si>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</si>
  <si>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</si>
  <si>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</si>
  <si>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</si>
  <si>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</si>
  <si>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</si>
  <si>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</si>
  <si>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</si>
  <si>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</si>
  <si>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</si>
  <si>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</si>
  <si>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</si>
  <si>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</si>
  <si>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</si>
  <si>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</si>
  <si>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</si>
  <si>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</si>
  <si>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</si>
  <si>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</si>
  <si>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</si>
  <si>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</si>
  <si>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</si>
  <si>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</si>
  <si>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</si>
  <si>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</si>
  <si>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</si>
  <si>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</si>
  <si>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</si>
  <si>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</si>
  <si>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</si>
  <si>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</si>
  <si>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</si>
  <si>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</si>
  <si>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</si>
  <si>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</si>
  <si>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</si>
  <si>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</si>
  <si>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</si>
  <si>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</si>
  <si>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</si>
  <si>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</si>
  <si>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</si>
  <si>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</si>
  <si>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</si>
  <si>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</si>
  <si>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</si>
  <si>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</si>
  <si>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</si>
  <si>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</si>
  <si>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</si>
  <si>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</si>
  <si>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</si>
  <si>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</si>
  <si>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</si>
  <si>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</si>
  <si>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</si>
  <si>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</si>
  <si>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</si>
  <si>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</si>
  <si>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</si>
  <si>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</si>
  <si>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</si>
  <si>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</si>
  <si>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</si>
  <si>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</si>
  <si>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</si>
  <si>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</si>
  <si>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</si>
  <si>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</si>
  <si>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</si>
  <si>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</si>
  <si>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</si>
  <si>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</si>
  <si>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</si>
  <si>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</si>
  <si>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</si>
  <si>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</si>
  <si>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</si>
  <si>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</si>
  <si>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</si>
  <si>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</si>
  <si>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</si>
  <si>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</si>
  <si>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</si>
  <si>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</si>
  <si>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</si>
  <si>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</si>
  <si>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</si>
  <si>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</si>
  <si>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</si>
  <si>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</si>
  <si>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</si>
  <si>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</si>
  <si>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</si>
  <si>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</si>
  <si>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</si>
  <si>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</si>
  <si>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</si>
  <si>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</si>
  <si>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</si>
  <si>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</si>
  <si>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11th August 2016</t>
  </si>
  <si>
    <t>Reviewed the HighResMIP experiments.  Updated specifications for SST and SIC. I have not yet written experiment specifications for the optional experiments: highres-LAI, highresSST-smoothed, highres-p4K and highres-4co2.</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</si>
  <si>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</si>
  <si>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</si>
  <si>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reches quasi-equilibrium.  
Once equilibrium is reached, run for multi-hundred years (500 years suggested).
</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</si>
  <si>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</si>
  <si>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</si>
  <si>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</si>
  <si>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</si>
  <si>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</si>
  <si>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</si>
  <si>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</si>
  <si>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</si>
  <si>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</si>
  <si>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</si>
  <si>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</si>
  <si>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</si>
  <si>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</si>
  <si>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</si>
  <si>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</si>
  <si>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</si>
  <si>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</si>
  <si>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</si>
  <si>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</si>
  <si>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</si>
  <si>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</si>
  <si>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</si>
  <si>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</si>
  <si>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</si>
  <si>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</si>
  <si>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</si>
  <si>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</si>
  <si>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</si>
  <si>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</si>
  <si>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</si>
  <si>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</si>
  <si>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</si>
  <si>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</si>
  <si>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</si>
  <si>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</si>
  <si>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</si>
  <si>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</si>
  <si>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</si>
  <si>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</si>
  <si>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</si>
  <si>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</si>
  <si>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</si>
  <si>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</si>
  <si>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</si>
  <si>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</si>
  <si>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</si>
  <si>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</si>
  <si>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</si>
  <si>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</si>
  <si>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</si>
  <si>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</si>
  <si>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</si>
  <si>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</si>
  <si>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</si>
  <si>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Future SST SIC</t>
  </si>
  <si>
    <t>ISMIP6.1.5</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</si>
  <si>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</si>
  <si>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</si>
  <si>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</si>
  <si>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</si>
  <si>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</si>
  <si>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</si>
  <si>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</si>
  <si>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</si>
  <si>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</si>
  <si>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</si>
  <si>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</si>
  <si>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</si>
  <si>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</si>
  <si>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</si>
  <si>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</si>
  <si>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</si>
  <si>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</si>
  <si>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</si>
  <si>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</si>
  <si>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</si>
  <si>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</si>
  <si>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</si>
  <si>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</si>
  <si>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</si>
  <si>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</si>
  <si>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</si>
  <si>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</si>
  <si>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</si>
  <si>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</si>
  <si>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</si>
  <si>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</si>
  <si>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</si>
  <si>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</si>
  <si>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</si>
  <si>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</si>
  <si>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</si>
  <si>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</si>
  <si>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</si>
  <si>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</si>
  <si>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A period when sea level was higher than the present day by at least 4 meters.</t>
  </si>
  <si>
    <t>13th September 2016</t>
  </si>
  <si>
    <t>Reviewed the ISMIP6 experiments.  Added ISMIP6 standard input experiments.</t>
  </si>
  <si>
    <t>land-hist-princeton</t>
  </si>
  <si>
    <t>land-hist-wfdei</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</si>
  <si>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</si>
  <si>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</si>
  <si>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</si>
  <si>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</si>
  <si>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</si>
  <si>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</si>
  <si>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</si>
  <si>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</si>
  <si>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</si>
  <si>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</si>
  <si>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</si>
  <si>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</si>
  <si>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</si>
  <si>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</si>
  <si>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</si>
  <si>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</si>
  <si>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</si>
  <si>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</si>
  <si>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</si>
  <si>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</si>
  <si>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</si>
  <si>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</si>
  <si>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</si>
  <si>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</si>
  <si>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</si>
  <si>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simulaitons. Additional ensemble members are requested with tier 2 priority.</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</si>
  <si>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</si>
  <si>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</si>
  <si>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</si>
  <si>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</si>
  <si>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</si>
  <si>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</si>
  <si>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</si>
  <si>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</si>
  <si>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</si>
  <si>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</si>
  <si>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</si>
  <si>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</si>
  <si>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</si>
  <si>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</si>
  <si>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</si>
  <si>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</si>
  <si>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</si>
  <si>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</si>
  <si>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</si>
  <si>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</si>
  <si>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</si>
  <si>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</si>
  <si>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</si>
  <si>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</si>
  <si>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</si>
  <si>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</si>
  <si>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</si>
  <si>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</si>
  <si>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</si>
  <si>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</si>
  <si>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 xml:space="preserve">Global Soil Wegness Project Phase 3 </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</si>
  <si>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</si>
  <si>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</si>
  <si>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</si>
  <si>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</si>
  <si>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</si>
  <si>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Offline land surface simulations forced with ScenarioMIP SSP5-85 and SSP4-34 with 3 realisations for each forcing scenario.  A trend preserving statistical bias correction method is applied to 3-hopurly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</si>
  <si>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</si>
  <si>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</si>
  <si>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</si>
  <si>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TRENDY, GSWP3, recycle climate mean, recycle climate variability</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</si>
  <si>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</si>
  <si>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</si>
  <si>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</si>
  <si>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</si>
  <si>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</si>
  <si>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</si>
  <si>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</si>
  <si>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</si>
  <si>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</si>
  <si>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</si>
  <si>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</si>
  <si>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</si>
  <si>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</si>
  <si>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</si>
  <si>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</si>
  <si>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</si>
  <si>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</si>
  <si>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</si>
  <si>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</si>
  <si>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</si>
  <si>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</si>
  <si>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</si>
  <si>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</si>
  <si>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</si>
  <si>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</si>
  <si>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</si>
  <si>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</si>
  <si>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</si>
  <si>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</si>
  <si>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</si>
  <si>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</si>
  <si>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</si>
  <si>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</si>
  <si>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</si>
  <si>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</si>
  <si>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</si>
  <si>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</si>
  <si>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</si>
  <si>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</si>
  <si>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</si>
  <si>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</si>
  <si>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</si>
  <si>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</si>
  <si>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TRENDY spin up for WFDEI</t>
  </si>
  <si>
    <t>TRENDY protocol for the spin up with WFDEI forcing</t>
  </si>
  <si>
    <t>trendySpinUpWFDEI</t>
  </si>
  <si>
    <t>TRENDY, land surface, spin up, WFDEI</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</si>
  <si>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</si>
  <si>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</si>
  <si>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</si>
  <si>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</si>
  <si>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</si>
  <si>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</si>
  <si>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</si>
  <si>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</si>
  <si>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</si>
  <si>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</si>
  <si>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</si>
  <si>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</si>
  <si>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</si>
  <si>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</si>
  <si>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</si>
  <si>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</si>
  <si>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</si>
  <si>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</si>
  <si>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</si>
  <si>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</si>
  <si>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</si>
  <si>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</si>
  <si>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</si>
  <si>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</si>
  <si>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</si>
  <si>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</si>
  <si>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</si>
  <si>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</si>
  <si>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</si>
  <si>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</si>
  <si>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</si>
  <si>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</si>
  <si>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</si>
  <si>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</si>
  <si>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</si>
  <si>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</si>
  <si>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</si>
  <si>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</si>
  <si>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</si>
  <si>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</si>
  <si>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</si>
  <si>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</si>
  <si>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</si>
  <si>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</si>
  <si>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</si>
  <si>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</si>
  <si>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</si>
  <si>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</si>
  <si>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</si>
  <si>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</si>
  <si>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</si>
  <si>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</si>
  <si>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</si>
  <si>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</si>
  <si>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</si>
  <si>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</si>
  <si>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</si>
  <si>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</si>
  <si>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</si>
  <si>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</si>
  <si>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</si>
  <si>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</si>
  <si>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</si>
  <si>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</si>
  <si>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</si>
  <si>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</si>
  <si>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</si>
  <si>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</si>
  <si>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</si>
  <si>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</si>
  <si>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</si>
  <si>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</si>
  <si>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</si>
  <si>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</si>
  <si>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</si>
  <si>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</si>
  <si>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</si>
  <si>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</si>
  <si>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</si>
  <si>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</si>
  <si>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</si>
  <si>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</si>
  <si>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</si>
  <si>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</si>
  <si>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</si>
  <si>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</si>
  <si>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</si>
  <si>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</si>
  <si>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</si>
  <si>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</si>
  <si>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</si>
  <si>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</si>
  <si>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</si>
  <si>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</si>
  <si>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</si>
  <si>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</si>
  <si>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</si>
  <si>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</si>
  <si>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</si>
  <si>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</si>
  <si>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</si>
  <si>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</si>
  <si>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</si>
  <si>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</si>
  <si>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</si>
  <si>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</si>
  <si>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</si>
  <si>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</si>
  <si>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</si>
  <si>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</si>
  <si>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</si>
  <si>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</si>
  <si>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</si>
  <si>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</si>
  <si>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</si>
  <si>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</si>
  <si>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</si>
  <si>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</si>
  <si>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</si>
  <si>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</si>
  <si>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</si>
  <si>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</si>
  <si>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</si>
  <si>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TRENDY spin up for GSWP3 low land use</t>
  </si>
  <si>
    <t>TRENDY protocol for the spin up with GSWP3 low land use forcing</t>
  </si>
  <si>
    <t>trendySpinUpGSWP3LowLandUse</t>
  </si>
  <si>
    <t>TRENDY, land surface, spin up, GSWP3, low land use</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</si>
  <si>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</si>
  <si>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</si>
  <si>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</si>
  <si>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</si>
  <si>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</si>
  <si>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</si>
  <si>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</si>
  <si>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</si>
  <si>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</si>
  <si>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</si>
  <si>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</si>
  <si>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</si>
  <si>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</si>
  <si>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</si>
  <si>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</si>
  <si>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</si>
  <si>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</si>
  <si>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</si>
  <si>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</si>
  <si>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</si>
  <si>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</si>
  <si>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</si>
  <si>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</si>
  <si>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</si>
  <si>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</si>
  <si>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</si>
  <si>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</si>
  <si>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</si>
  <si>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</si>
  <si>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</si>
  <si>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</si>
  <si>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</si>
  <si>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</si>
  <si>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</si>
  <si>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</si>
  <si>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</si>
  <si>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</si>
  <si>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Natural Grasssland</t>
  </si>
  <si>
    <t>Grassland without any crop management.</t>
  </si>
  <si>
    <t>Pasture as grass</t>
  </si>
  <si>
    <t>Treat pasture as grassland</t>
  </si>
  <si>
    <t>LUMIP, crop as grassland, no management</t>
  </si>
  <si>
    <t>LUMIP, pastureland as grassland, no management</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</si>
  <si>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</si>
  <si>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</si>
  <si>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</si>
  <si>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</si>
  <si>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</si>
  <si>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</si>
  <si>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</si>
  <si>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</si>
  <si>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</si>
  <si>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</si>
  <si>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</si>
  <si>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</si>
  <si>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</si>
  <si>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</si>
  <si>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</si>
  <si>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</si>
  <si>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</si>
  <si>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</si>
  <si>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</si>
  <si>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</si>
  <si>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</si>
  <si>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</si>
  <si>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</si>
  <si>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</si>
  <si>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</si>
  <si>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 xml:space="preserve">Land surface model simulation.  Same as land-hist except with grazing and other management on pastureland helt at 1850 levels/distribution. i.e. all new pastureland treated as unmanaged grassland (as in land-crop-grass). Start year either 1850 or 1700 depending on standard practice for particular model. </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</si>
  <si>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</si>
  <si>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</si>
  <si>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</si>
  <si>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</si>
  <si>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</si>
  <si>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</si>
  <si>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</si>
  <si>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</si>
  <si>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</si>
  <si>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</si>
  <si>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</si>
  <si>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</si>
  <si>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</si>
  <si>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</si>
  <si>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</si>
  <si>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</si>
  <si>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</si>
  <si>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</si>
  <si>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</si>
  <si>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</si>
  <si>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</si>
  <si>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</si>
  <si>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</si>
  <si>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</si>
  <si>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</si>
  <si>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</si>
  <si>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land-use forcing.</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</si>
  <si>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</si>
  <si>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</si>
  <si>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</si>
  <si>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</si>
  <si>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</si>
  <si>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</si>
  <si>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</si>
  <si>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</si>
  <si>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</si>
  <si>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</si>
  <si>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</si>
  <si>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</si>
  <si>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</si>
  <si>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</si>
  <si>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</si>
  <si>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</si>
  <si>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</si>
  <si>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</si>
  <si>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</si>
  <si>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</si>
  <si>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</si>
  <si>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</si>
  <si>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</si>
  <si>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</si>
  <si>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</si>
  <si>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</si>
  <si>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</si>
  <si>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</si>
  <si>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</si>
  <si>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</si>
  <si>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</si>
  <si>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</si>
  <si>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</si>
  <si>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</si>
  <si>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</si>
  <si>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</si>
  <si>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</si>
  <si>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</si>
  <si>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</si>
  <si>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</si>
  <si>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</si>
  <si>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</si>
  <si>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</si>
  <si>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</si>
  <si>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</si>
  <si>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</si>
  <si>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</si>
  <si>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</si>
  <si>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</si>
  <si>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</si>
  <si>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</si>
  <si>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</si>
  <si>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</si>
  <si>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</si>
  <si>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</si>
  <si>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</si>
  <si>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</si>
  <si>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</si>
  <si>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</si>
  <si>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</si>
  <si>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</si>
  <si>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</si>
  <si>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</si>
  <si>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</si>
  <si>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</si>
  <si>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</si>
  <si>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</si>
  <si>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</si>
  <si>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</si>
  <si>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</si>
  <si>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</si>
  <si>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</si>
  <si>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</si>
  <si>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</si>
  <si>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</si>
  <si>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</si>
  <si>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</si>
  <si>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</si>
  <si>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</si>
  <si>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</si>
  <si>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</si>
  <si>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</si>
  <si>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</si>
  <si>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</si>
  <si>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</si>
  <si>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</si>
  <si>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</si>
  <si>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</si>
  <si>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</si>
  <si>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</si>
  <si>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</si>
  <si>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</si>
  <si>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</si>
  <si>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</si>
  <si>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</si>
  <si>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</si>
  <si>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</si>
  <si>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</si>
  <si>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</si>
  <si>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</si>
  <si>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</si>
  <si>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</si>
  <si>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</si>
  <si>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</si>
  <si>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</si>
  <si>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</si>
  <si>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</si>
  <si>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</si>
  <si>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</si>
  <si>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</si>
  <si>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</si>
  <si>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</si>
  <si>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</si>
  <si>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</si>
  <si>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</si>
  <si>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</si>
  <si>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</si>
  <si>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</si>
  <si>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</si>
  <si>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</si>
  <si>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</si>
  <si>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</si>
  <si>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</si>
  <si>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</si>
  <si>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</si>
  <si>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</si>
  <si>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</si>
  <si>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</si>
  <si>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</si>
  <si>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</si>
  <si>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</si>
  <si>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</si>
  <si>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</si>
  <si>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</si>
  <si>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</si>
  <si>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</si>
  <si>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</si>
  <si>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</si>
  <si>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</si>
  <si>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</si>
  <si>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</si>
  <si>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</si>
  <si>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</si>
  <si>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</si>
  <si>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</si>
  <si>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Last Interglacial (127 kyr ago) boundary condtions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</si>
  <si>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</si>
  <si>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</si>
  <si>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</si>
  <si>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</si>
  <si>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</si>
  <si>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</si>
  <si>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</si>
  <si>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</si>
  <si>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</si>
  <si>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</si>
  <si>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</si>
  <si>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</si>
  <si>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</si>
  <si>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</si>
  <si>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</si>
  <si>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</si>
  <si>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</si>
  <si>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</si>
  <si>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</si>
  <si>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</si>
  <si>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</si>
  <si>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</si>
  <si>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</si>
  <si>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</si>
  <si>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</si>
  <si>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</si>
  <si>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</si>
  <si>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</si>
  <si>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Astronomical parameters for the last millenium</t>
  </si>
  <si>
    <t>past1000 Astronomical Parameters</t>
  </si>
  <si>
    <t>PMIP, orbital parameters, astronomical parameters, past 1000, last millenium, 850-1850</t>
  </si>
  <si>
    <t>Astronomical parameters for the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</si>
  <si>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</si>
  <si>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</si>
  <si>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</si>
  <si>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</si>
  <si>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</si>
  <si>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</si>
  <si>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</si>
  <si>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</si>
  <si>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</si>
  <si>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</si>
  <si>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</si>
  <si>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</si>
  <si>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</si>
  <si>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</si>
  <si>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</si>
  <si>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</si>
  <si>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</si>
  <si>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</si>
  <si>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</si>
  <si>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</si>
  <si>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</si>
  <si>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</si>
  <si>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</si>
  <si>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</si>
  <si>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</si>
  <si>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</si>
  <si>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</si>
  <si>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</si>
  <si>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</si>
  <si>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</si>
  <si>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</si>
  <si>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</si>
  <si>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</si>
  <si>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</si>
  <si>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</si>
  <si>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</si>
  <si>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</si>
  <si>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</si>
  <si>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</si>
  <si>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</si>
  <si>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</si>
  <si>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</si>
  <si>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</si>
  <si>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</si>
  <si>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</si>
  <si>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</si>
  <si>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</si>
  <si>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</si>
  <si>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</si>
  <si>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</si>
  <si>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</si>
  <si>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</si>
  <si>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</si>
  <si>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</si>
  <si>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</si>
  <si>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</si>
  <si>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</si>
  <si>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</si>
  <si>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</si>
  <si>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</si>
  <si>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</si>
  <si>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</si>
  <si>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</si>
  <si>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</si>
  <si>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</si>
  <si>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</si>
  <si>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Historical greenhouse gas concentrations</t>
  </si>
  <si>
    <t>10.5194/gmd-2016-169</t>
  </si>
  <si>
    <t>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</si>
  <si>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</si>
  <si>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</si>
  <si>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Climate forcing reconstructions for use in PMIP simulations of the last millennium (v1.0)</t>
  </si>
  <si>
    <t>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</si>
  <si>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</si>
  <si>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</si>
  <si>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</si>
  <si>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</si>
  <si>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</si>
  <si>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</si>
  <si>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</si>
  <si>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</si>
  <si>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LGM</t>
  </si>
  <si>
    <t>MH</t>
  </si>
  <si>
    <t>Reviewed the PMIP experiments.  Added specific concentrations for GHGs as described in the PMIP GMD paper.  Updated the Ice Sheets and land-sea mask specifications.</t>
  </si>
  <si>
    <t>2nd October 2016</t>
  </si>
  <si>
    <t>Time varying radiative forcing due to volcanic stratospheric aerosols in the last millenium 850-1850.</t>
  </si>
  <si>
    <t>LUMIP, Tier 1, LS3MIP, Tier 1, historical, All Management, AM, All  LULCC, 1850, 1700</t>
  </si>
  <si>
    <t>Pincus, R., P. M. Forster, and B. Stevens (2016), The Radiative Forcing Model Intercomparison Project (RFMIP): experimental protocol for CMIP6, Geosci. Model Dev., 9, 3447-3460</t>
  </si>
  <si>
    <t>10.5194/gmd-9-3447-2016</t>
  </si>
  <si>
    <t>The Radiative Forcing Model Intercomparison Project (RFMIP): experimental protocol for CMIP6</t>
  </si>
  <si>
    <t>RFMIP-ERF-PI-Cntrl, erf-piControl</t>
  </si>
  <si>
    <t>Agents of anthropogenic forcing, GHGs, Aerosols, Land Use.</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</si>
  <si>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</si>
  <si>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</si>
  <si>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</si>
  <si>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</si>
  <si>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</si>
  <si>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</si>
  <si>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</si>
  <si>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</si>
  <si>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</si>
  <si>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</si>
  <si>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</si>
  <si>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RCPY Forcing</t>
  </si>
  <si>
    <t>RCP26 Forcing Excluding Land Use</t>
  </si>
  <si>
    <t>RCP85 Forcing Excluding Land Use</t>
  </si>
  <si>
    <t>Pre-Industrial Forcing Excluding CO2</t>
  </si>
  <si>
    <t>An atmosphere-land model with interactive vegetation.</t>
  </si>
  <si>
    <t>Atmosphere-Land Configuration</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</si>
  <si>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</si>
  <si>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</si>
  <si>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</si>
  <si>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</si>
  <si>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</si>
  <si>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</si>
  <si>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</si>
  <si>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</si>
  <si>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</si>
  <si>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</si>
  <si>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</si>
  <si>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</si>
  <si>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</si>
  <si>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Restore SST running mean N Atlantic</t>
  </si>
  <si>
    <t>Minimise AMOC change</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</si>
  <si>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</si>
  <si>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</si>
  <si>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</si>
  <si>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</si>
  <si>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</si>
  <si>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</si>
  <si>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historical Aerosols</t>
  </si>
  <si>
    <t>RFMIP Pre-Industrial Forcing Excluding CO2</t>
  </si>
  <si>
    <t>RFMIP Pre-Industrial forcing excluding CO2</t>
  </si>
  <si>
    <t>RFMIP-preImdForcingExclCO2</t>
  </si>
  <si>
    <t>Pre-Industrial forcing excluding CO2. See table 1 in Pincus et al 2016.</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</si>
  <si>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</si>
  <si>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</si>
  <si>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</si>
  <si>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</si>
  <si>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</si>
  <si>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</si>
  <si>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</si>
  <si>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</si>
  <si>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greenhouse gases excluding ozone (O3).</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</si>
  <si>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</si>
  <si>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</si>
  <si>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</si>
  <si>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</si>
  <si>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</si>
  <si>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</si>
  <si>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</si>
  <si>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effective radiative forcing in present-day</t>
  </si>
  <si>
    <t xml:space="preserve">effective radiative forcing by 4xCO2 </t>
  </si>
  <si>
    <t>effective radiative forcing by present day anthropogenic agents</t>
  </si>
  <si>
    <t>effective radiative forcing by present day greenhouse gases</t>
  </si>
  <si>
    <t>effective radiative forcing by present day land use</t>
  </si>
  <si>
    <t>An uncoupled (atmosphere and land) experiment with interactive vegetation in which sea suface temperature (SST) and sea ice concentrations (SIC) are fixed at model-specific pre-industrial control climatology.  Anthropogenic forcing agents (greenhouse gases, aerosols and land use) are specified at present day, 2015, values. Run for 30 years.</t>
  </si>
  <si>
    <t>An uncoupled (atmosphere and land) experiment with interactive vegetation in which sea suface temperatures (SST) and sea ice concentrations (SIC) are fixed at model-specific pre-industrial control climatology. Carbon Dioxide concentrations set to 4 times Pre-Industrial values, other forcing agents are specified at pre-industrial values. Run for 30 years.</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</si>
  <si>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</si>
  <si>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</si>
  <si>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</si>
  <si>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</si>
  <si>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</si>
  <si>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 xml:space="preserve">For diagnosing time-evolving effective radiative forcing (ERF) from greenhouse gases. </t>
  </si>
  <si>
    <t>Pre-industrial forcing, excluding greenhouse gases</t>
  </si>
  <si>
    <t>piForcingExcludingGHG</t>
  </si>
  <si>
    <t>Pre-industrial forcing, excluding greenhouse gases, excluding GHG</t>
  </si>
  <si>
    <t>Pre-Industrial forcing excluding greenhouse gases (GHG). See table 2 pincus et al 20016).</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</si>
  <si>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</si>
  <si>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forcing with greenhouse gases (GHG) to be consistent with the historical forcing used in the DAMIP hist-all experiment and future forcing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</si>
  <si>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</si>
  <si>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</si>
  <si>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</si>
  <si>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</si>
  <si>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</si>
  <si>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 xml:space="preserve">A historical (1850-2014) experiment using an atmosphere-land model with interactive vegetation in which sea surface temperatures (SST) and sea ice concentrations (SIC) are fixed at model-specific pre-industrial control climatology.  Transient forcing to be consistent with the historical forcing used in the DAMIP hist-all experiment but with RFMIP specified aerosol properties.  </t>
  </si>
  <si>
    <t xml:space="preserve">A historical (1850-2014) experiment using an atmosphere-land model with interactive vegetation in which sea surface temperatures (SST) and sea ice concentrations (SIC) are fixed at model-specific pre-industrial control climatology.  Transient aerosol forcing specified by RFMIP, other forcing agents are set at pre-industrial levels. </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</si>
  <si>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</si>
  <si>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</si>
  <si>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</si>
  <si>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</si>
  <si>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RFMIP specifed aerosol optical and cloud active properties based on the MACv2-SP prescription for the "present day" which averages aerosol properties for the period between 1985 and 2005.</t>
  </si>
  <si>
    <t>effective radiative forcing at present day with specified anthropogenic aerosol optical properties, anthropogenic forcings</t>
  </si>
  <si>
    <t>An uncoupled (atmosphere and land) experiment with interactive vegetation in which sea surface temperatures (SST) and sea ice concentrations (SIC) are fixed at model-specific pre-industrial control climatology.   Aerosols and ozone set to present day (2015) values and other anthropogenic forcing agents are set at pre-industrial values.  Aerosols are specified by RFMIP. Run for 30 years.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</si>
  <si>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</si>
  <si>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</si>
  <si>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</si>
  <si>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</si>
  <si>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</si>
  <si>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</si>
  <si>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</si>
  <si>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</si>
  <si>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</si>
  <si>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</si>
  <si>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</si>
  <si>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</si>
  <si>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</si>
  <si>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</si>
  <si>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</si>
  <si>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</si>
  <si>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</si>
  <si>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</si>
  <si>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</si>
  <si>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</si>
  <si>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</si>
  <si>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</si>
  <si>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</si>
  <si>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</si>
  <si>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</si>
  <si>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</si>
  <si>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</si>
  <si>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Explore errors in radiative forcing estimates from CO2.</t>
  </si>
  <si>
    <t>Explore errors in radiative forcing estimates from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</si>
  <si>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</si>
  <si>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Present Day Atmospheric States</t>
  </si>
  <si>
    <t>Present Day Surface Properties</t>
  </si>
  <si>
    <t>2015H2O</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</si>
  <si>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</si>
  <si>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</si>
  <si>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</si>
  <si>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</si>
  <si>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</si>
  <si>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</si>
  <si>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</si>
  <si>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</si>
  <si>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PD GHG, present day greenhouse gas, PI HFC, pre-industrial Hydroflurocarbons,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</si>
  <si>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</si>
  <si>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</si>
  <si>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</si>
  <si>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</si>
  <si>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</si>
  <si>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</si>
  <si>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</si>
  <si>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</si>
  <si>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</si>
  <si>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</si>
  <si>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</si>
  <si>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</si>
  <si>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</si>
  <si>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</si>
  <si>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</si>
  <si>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</si>
  <si>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</si>
  <si>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Assess errors under LGM conditions as per Kageyama et al. (2016).</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</si>
  <si>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</si>
  <si>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</si>
  <si>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</si>
  <si>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</si>
  <si>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</si>
  <si>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</si>
  <si>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</si>
  <si>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</si>
  <si>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</si>
  <si>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</si>
  <si>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</si>
  <si>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The Model Intercomparison Project on the climatic response to Volcanic forcing (VolMIP): experimental design and forcing input data for CMIP6</t>
  </si>
  <si>
    <t>AOGCM Slab Configuration</t>
  </si>
  <si>
    <t>AOGCM, Atmosphere-Ocean, Slab ocean</t>
  </si>
  <si>
    <t>Use a coupled Atmosphere-Ocean general circulation model with a slab ocean.</t>
  </si>
  <si>
    <t>Atmosphere-Ocean General Circulation Configuration with slab ocean</t>
  </si>
  <si>
    <t>AOGCMSlabConfiguration</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</si>
  <si>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</si>
  <si>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</si>
  <si>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</si>
  <si>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</si>
  <si>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</si>
  <si>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</si>
  <si>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</si>
  <si>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</si>
  <si>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</si>
  <si>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</si>
  <si>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</si>
  <si>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</si>
  <si>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</si>
  <si>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</si>
  <si>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</si>
  <si>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</si>
  <si>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</si>
  <si>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</si>
  <si>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</si>
  <si>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LakiS 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</si>
  <si>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</si>
  <si>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</si>
  <si>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</si>
  <si>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</si>
  <si>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</si>
  <si>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</si>
  <si>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</si>
  <si>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</si>
  <si>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</si>
  <si>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</si>
  <si>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</si>
  <si>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</si>
  <si>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</si>
  <si>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</si>
  <si>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</si>
  <si>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</si>
  <si>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</si>
  <si>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</si>
  <si>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</si>
  <si>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</si>
  <si>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</si>
  <si>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</si>
  <si>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</si>
  <si>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</si>
  <si>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</si>
  <si>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</si>
  <si>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</si>
  <si>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</si>
  <si>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</si>
  <si>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</si>
  <si>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</si>
  <si>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</si>
  <si>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</si>
  <si>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</si>
  <si>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</si>
  <si>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</si>
  <si>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</si>
  <si>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LastMilleniumInitialisation</t>
  </si>
  <si>
    <t>initial conditions, initialisation, last millenium, last 1000</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</si>
  <si>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</si>
  <si>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</si>
  <si>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</si>
  <si>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</si>
  <si>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</si>
  <si>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</si>
  <si>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</si>
  <si>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</si>
  <si>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</si>
  <si>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1790/01/01-1859/01/01</t>
  </si>
  <si>
    <t>69yrs1790-1858</t>
  </si>
  <si>
    <t>historical, 1790-1859</t>
  </si>
  <si>
    <t>Begin in 1790 and run for 69 years.</t>
  </si>
  <si>
    <t>69 years</t>
  </si>
  <si>
    <t>1790-01-01</t>
  </si>
  <si>
    <t>Last-Millenium Additional Initialisation Perturbation</t>
  </si>
  <si>
    <t>Last-Millenium Additional Initialisation Ensemble</t>
  </si>
  <si>
    <t>Last millenium additional initialisation ensemble</t>
  </si>
  <si>
    <t>Last millenium additional initialisation perturbation</t>
  </si>
  <si>
    <t>LastMilleniumAddInitialisationEns</t>
  </si>
  <si>
    <t>LastMilleniumAddInitialisationPert</t>
  </si>
  <si>
    <t xml:space="preserve">Initialisations made from 1st January 1790 of additional PMIP past1000 ensemble members. </t>
  </si>
  <si>
    <t>Two additional initialisations, for 1st January 1790 of the PMIP past1000 simulation via the introduction of small perturbations.</t>
  </si>
  <si>
    <t xml:space="preserve">Last-Millenium Initialisation </t>
  </si>
  <si>
    <t xml:space="preserve">Last millenium initialisation </t>
  </si>
  <si>
    <t xml:space="preserve">Initialisations made from 1st January 1790 of a PMIP past1000 simulation. </t>
  </si>
  <si>
    <t>1790 Forcing Excluding Volcanic Aerosols</t>
  </si>
  <si>
    <t>1790 forcing, excluding volcanic forcing</t>
  </si>
  <si>
    <t>1790ForcingExclVolcAer</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</si>
  <si>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</si>
  <si>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</si>
  <si>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</si>
  <si>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</si>
  <si>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</si>
  <si>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</si>
  <si>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</si>
  <si>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</si>
  <si>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</si>
  <si>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</si>
  <si>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</si>
  <si>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</si>
  <si>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</si>
  <si>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</si>
  <si>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</si>
  <si>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Representative Concentration Pathway 4.5 W/m2 Forcing excluding volcanic aerosl</t>
  </si>
  <si>
    <t>rcp45ForcingExclVolcAer</t>
  </si>
  <si>
    <t>Representative Concentration Pathway 4.5, future, 21st century, SSP2, RCP4.5, escluding volcanic forcing</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</si>
  <si>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</si>
  <si>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</si>
  <si>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</si>
  <si>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</si>
  <si>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</si>
  <si>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</si>
  <si>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</si>
  <si>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</si>
  <si>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 xml:space="preserve">Nine initialisation states which span warm/cold/neutral El Niño-Southern Oscilation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</si>
  <si>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</si>
  <si>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</si>
  <si>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</si>
  <si>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</si>
  <si>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</si>
  <si>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</si>
  <si>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</si>
  <si>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</si>
  <si>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</si>
  <si>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</si>
  <si>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</si>
  <si>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</si>
  <si>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</si>
  <si>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</si>
  <si>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</si>
  <si>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</si>
  <si>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10, ten, ensemble, VolMIP, ini</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</si>
  <si>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</si>
  <si>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</si>
  <si>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</si>
  <si>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</si>
  <si>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</si>
  <si>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</si>
  <si>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</si>
  <si>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</si>
  <si>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</si>
  <si>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</si>
  <si>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</si>
  <si>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</si>
  <si>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</si>
  <si>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</si>
  <si>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</si>
  <si>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</si>
  <si>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</si>
  <si>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</si>
  <si>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</si>
  <si>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</si>
  <si>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</si>
  <si>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</si>
  <si>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</si>
  <si>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</si>
  <si>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</si>
  <si>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</si>
  <si>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</si>
  <si>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</si>
  <si>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</si>
  <si>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</si>
  <si>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</si>
  <si>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</si>
  <si>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</si>
  <si>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</si>
  <si>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</si>
  <si>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</si>
  <si>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</si>
  <si>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</si>
  <si>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</si>
  <si>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</si>
  <si>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</si>
  <si>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</si>
  <si>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</si>
  <si>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</si>
  <si>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</si>
  <si>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</si>
  <si>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</si>
  <si>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</si>
  <si>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</si>
  <si>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</si>
  <si>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</si>
  <si>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</si>
  <si>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</si>
  <si>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</si>
  <si>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</si>
  <si>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Altenative Historical Aerosols</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</si>
  <si>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</si>
  <si>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</si>
  <si>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</si>
  <si>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</si>
  <si>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</si>
  <si>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</si>
  <si>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</si>
  <si>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</si>
  <si>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</si>
  <si>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</si>
  <si>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</si>
  <si>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</si>
  <si>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</si>
  <si>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</si>
  <si>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RCPY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</si>
  <si>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</si>
  <si>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</si>
  <si>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</si>
  <si>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</si>
  <si>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</si>
  <si>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</si>
  <si>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</si>
  <si>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</si>
  <si>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</si>
  <si>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</si>
  <si>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</si>
  <si>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</si>
  <si>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</si>
  <si>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</si>
  <si>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Impose changing emissions of RCP Y short lived gas species including CH4, NOx, VOCs and CO.</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</si>
  <si>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</si>
  <si>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</si>
  <si>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</si>
  <si>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</si>
  <si>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</si>
  <si>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</si>
  <si>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</si>
  <si>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</si>
  <si>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</si>
  <si>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</si>
  <si>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</si>
  <si>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</si>
  <si>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</si>
  <si>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RCPY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</si>
  <si>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</si>
  <si>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</si>
  <si>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</si>
  <si>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</si>
  <si>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</si>
  <si>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</si>
  <si>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</si>
  <si>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</si>
  <si>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</si>
  <si>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</si>
  <si>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</si>
  <si>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RCPY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</si>
  <si>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</si>
  <si>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</si>
  <si>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</si>
  <si>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</si>
  <si>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</si>
  <si>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</si>
  <si>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</si>
  <si>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</si>
  <si>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</si>
  <si>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</si>
  <si>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</si>
  <si>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RCPY Aerosol Precursors</t>
  </si>
  <si>
    <t>RCP85 Land Use</t>
  </si>
  <si>
    <t>RCP70 Land Use</t>
  </si>
  <si>
    <t>RCP45 Land Use</t>
  </si>
  <si>
    <t>RCP26 Land Use</t>
  </si>
  <si>
    <t>RCP60 Land Use</t>
  </si>
  <si>
    <t>RCP34 Land Use</t>
  </si>
  <si>
    <t>RCP26-overshoot Land Use</t>
  </si>
  <si>
    <t>RCP85-extension Land Use</t>
  </si>
  <si>
    <t>RCP26-extension Land Use</t>
  </si>
  <si>
    <t>RCP34-extension-overshoot Land Use</t>
  </si>
  <si>
    <t>RCP34-overshoot Land Use</t>
  </si>
  <si>
    <t>RCPY Land Use</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</si>
  <si>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</si>
  <si>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</si>
  <si>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</si>
  <si>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</si>
  <si>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</si>
  <si>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</si>
  <si>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</si>
  <si>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</si>
  <si>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</si>
  <si>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</si>
  <si>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</si>
  <si>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Idealised equatorial eruption corresponding to an initial emission of 56.2 Tg of SO2. This eruption has a magnitued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</si>
  <si>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</si>
  <si>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</si>
  <si>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</si>
  <si>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</si>
  <si>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</si>
  <si>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</si>
  <si>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</si>
  <si>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</si>
  <si>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</si>
  <si>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</si>
  <si>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</si>
  <si>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</si>
  <si>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</si>
  <si>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</si>
  <si>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</si>
  <si>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</si>
  <si>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</si>
  <si>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</si>
  <si>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</si>
  <si>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</si>
  <si>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</si>
  <si>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</si>
  <si>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</si>
  <si>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</si>
  <si>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</si>
  <si>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</si>
  <si>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</si>
  <si>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</si>
  <si>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</si>
  <si>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</si>
  <si>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</si>
  <si>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</si>
  <si>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</si>
  <si>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</si>
  <si>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</si>
  <si>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</si>
  <si>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</si>
  <si>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</si>
  <si>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</si>
  <si>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</si>
  <si>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</si>
  <si>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</si>
  <si>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</si>
  <si>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</si>
  <si>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</si>
  <si>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</si>
  <si>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</si>
  <si>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</si>
  <si>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</si>
  <si>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</si>
  <si>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</si>
  <si>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</si>
  <si>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</si>
  <si>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</si>
  <si>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</si>
  <si>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</si>
  <si>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</si>
  <si>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</si>
  <si>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Increase Cirrus Sedementation Velocity</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</si>
  <si>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</si>
  <si>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</si>
  <si>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</si>
  <si>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</si>
  <si>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</si>
  <si>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</si>
  <si>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</si>
  <si>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</si>
  <si>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</si>
  <si>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</si>
  <si>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</si>
  <si>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</si>
  <si>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</si>
  <si>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</si>
  <si>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</si>
  <si>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</si>
  <si>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</si>
  <si>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</si>
  <si>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</si>
  <si>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</si>
  <si>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</si>
  <si>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</si>
  <si>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</si>
  <si>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</si>
  <si>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</si>
  <si>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</si>
  <si>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</si>
  <si>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</si>
  <si>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</si>
  <si>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</si>
  <si>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</si>
  <si>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</si>
  <si>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</si>
  <si>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</si>
  <si>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</si>
  <si>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</si>
  <si>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</si>
  <si>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</si>
  <si>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Mid-Plioene Ice Sheets</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</si>
  <si>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</si>
  <si>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</si>
  <si>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</si>
  <si>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</si>
  <si>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</si>
  <si>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</si>
  <si>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</si>
  <si>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</si>
  <si>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</si>
  <si>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</si>
  <si>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</si>
  <si>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</si>
  <si>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</si>
  <si>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</si>
  <si>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</si>
  <si>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</si>
  <si>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</si>
  <si>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</si>
  <si>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</si>
  <si>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</si>
  <si>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</si>
  <si>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</si>
  <si>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</si>
  <si>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</si>
  <si>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</si>
  <si>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</si>
  <si>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</si>
  <si>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</si>
  <si>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</si>
  <si>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</si>
  <si>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</si>
  <si>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</si>
  <si>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</si>
  <si>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</si>
  <si>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</si>
  <si>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</si>
  <si>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</si>
  <si>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</si>
  <si>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</si>
  <si>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</si>
  <si>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</si>
  <si>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</si>
  <si>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</si>
  <si>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</si>
  <si>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</si>
  <si>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</si>
  <si>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</si>
  <si>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</si>
  <si>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</si>
  <si>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</si>
  <si>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</si>
  <si>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</si>
  <si>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</si>
  <si>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</si>
  <si>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</si>
  <si>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</si>
  <si>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</si>
  <si>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</si>
  <si>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</si>
  <si>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</si>
  <si>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</si>
  <si>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</si>
  <si>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</si>
  <si>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</si>
  <si>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</si>
  <si>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</si>
  <si>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</si>
  <si>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</si>
  <si>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</si>
  <si>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</si>
  <si>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</si>
  <si>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</si>
  <si>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</si>
  <si>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</si>
  <si>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</si>
  <si>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</si>
  <si>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</si>
  <si>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</si>
  <si>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Concentration driven historical forcing with land use held constant at 1850 usage.  Same as the concentration diriven CMIP6 historical experiment except with land use and land cover change (LULCC) held constant at pre-industrial conditions. Additional ensemble members are requested with tier 2 priority.</t>
  </si>
  <si>
    <t>JRA-55 Momentum Flux</t>
  </si>
  <si>
    <t>JRA-55 air-sea momentum flux</t>
  </si>
  <si>
    <t>jra55MomentumFlux</t>
  </si>
  <si>
    <t>JRA-55 Heat Flux</t>
  </si>
  <si>
    <t>JRA-55 air-sea heat flux</t>
  </si>
  <si>
    <t>jra55HeatFlux</t>
  </si>
  <si>
    <t>JRA-55 Freshwater Flux</t>
  </si>
  <si>
    <t>JRA-55 air-sea freshwater flux</t>
  </si>
  <si>
    <t>jra55FreshwaterFlux</t>
  </si>
  <si>
    <t>OMIP, JRA-55, momentum flux, air-sea</t>
  </si>
  <si>
    <t>JRA-55 air–sea momentum flux, covers the 62-year period from 1948-2009.</t>
  </si>
  <si>
    <t>OMIP, JRA-55, heat flux, air-sea</t>
  </si>
  <si>
    <t>JRA-55 air–sea heat flux, covers the 62-year period from 1948-2009.</t>
  </si>
  <si>
    <t>OMIP, JRA-55, freshwater flux, aire-sea</t>
  </si>
  <si>
    <t>JRA-55 air–sea freshwater flux, covers the 62-year period from 1948-2009.</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</si>
  <si>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</si>
  <si>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</si>
  <si>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</si>
  <si>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</si>
  <si>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</si>
  <si>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</si>
  <si>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</si>
  <si>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</si>
  <si>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</si>
  <si>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</si>
  <si>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</si>
  <si>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</si>
  <si>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</si>
  <si>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</si>
  <si>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</si>
  <si>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</si>
  <si>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</si>
  <si>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</si>
  <si>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</si>
  <si>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</si>
  <si>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</si>
  <si>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</si>
  <si>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</si>
  <si>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</si>
  <si>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</si>
  <si>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Extension of stratospheric-ozone-only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chmeistry the same stratospheric ozone prescribed in SSP2-45 should be prescribed. Stratospheric ozone concentrations will be provided by CCMI.</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</si>
  <si>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</si>
  <si>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</si>
  <si>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</si>
  <si>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</si>
  <si>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</si>
  <si>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</si>
  <si>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</si>
  <si>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</si>
  <si>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</si>
  <si>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</si>
  <si>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</si>
  <si>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</si>
  <si>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</si>
  <si>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</si>
  <si>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land-noShiftcultivate</t>
  </si>
  <si>
    <t>land-fut, Land-Future, LMIP-Fut, LmipF</t>
  </si>
  <si>
    <t>land-future</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</si>
  <si>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</si>
  <si>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</si>
  <si>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</si>
  <si>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</si>
  <si>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</si>
  <si>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</si>
  <si>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</si>
  <si>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</si>
  <si>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</si>
  <si>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</si>
  <si>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</si>
  <si>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</si>
  <si>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</si>
  <si>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</si>
  <si>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</si>
  <si>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</si>
  <si>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</si>
  <si>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</si>
  <si>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</si>
  <si>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</si>
  <si>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</si>
  <si>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</si>
  <si>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</si>
  <si>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</si>
  <si>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</si>
  <si>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</si>
  <si>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</si>
  <si>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</si>
  <si>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</si>
  <si>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</si>
  <si>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</si>
  <si>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</si>
  <si>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</si>
  <si>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</si>
  <si>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</si>
  <si>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</si>
  <si>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</si>
  <si>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</si>
  <si>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</si>
  <si>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</si>
  <si>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</si>
  <si>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</si>
  <si>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</si>
  <si>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</si>
  <si>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</si>
  <si>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</si>
  <si>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</si>
  <si>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</si>
  <si>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</si>
  <si>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</si>
  <si>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</si>
  <si>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Experiment naming tweaks, added ssp585-over-bgc to C4MIP, ensured that all reinstated experiments are listed in the correct project.</t>
  </si>
  <si>
    <t>detlef.vanvuuren@pbl.nl</t>
  </si>
  <si>
    <t>ice sheets, greenland, antarctica, sea level</t>
  </si>
  <si>
    <t>FAFMIP is a project for comparative analysis of ocean climate change using a suite of experiments that prescribe surface flux perturbations to the ocean component of AOGCMs</t>
  </si>
  <si>
    <t>Describes the FAFMIP</t>
  </si>
  <si>
    <t>Flux-Anomaly-Forced Model Intercomparison Project (FAFMIP) Homepage.</t>
  </si>
  <si>
    <t>FAFMIP Homepage</t>
  </si>
  <si>
    <t>http://www.fafmip.org/</t>
  </si>
  <si>
    <t>McAvaney BJ, Le Treut H (2003), The cloud feedback intercomparison project: (CFMIP). In: CLIVAR Exchanges - supplementary contributions. 26: March 2003.</t>
  </si>
  <si>
    <t>The Flux-Anomaly-Forced Model Intercomparison Project (FAFMIP) contribution to CMIP6: investigation of sea-level and ocean climate change in response to CO2 forcing</t>
  </si>
  <si>
    <t>https://www.lists.rdg.ac.uk/mailman/listinfo/fafmip</t>
  </si>
  <si>
    <t>FAFMIP mailing list</t>
  </si>
  <si>
    <t>FAFMIP mailing list subscription page.</t>
  </si>
  <si>
    <t>FAFMIP mailing list for discussion of the Flux-Anomaly-Forced Model Intercomparison Project.</t>
  </si>
  <si>
    <t>gerhard.krinner@univ-grenoble-alpes.fr</t>
  </si>
  <si>
    <t>Simplified solar forcing reqirements.</t>
  </si>
  <si>
    <t>p.friedlingstein@exeter.ac.uk</t>
  </si>
  <si>
    <t>http://www.c4mip.net/</t>
  </si>
  <si>
    <t>C4MIP homepage.</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</si>
  <si>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</si>
  <si>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</si>
  <si>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GeoMIP experiments apply geoengineering methods that modify stratospheric sulfate aerosol, solar irradiance and cirrus clouds to specified DECK and ScenarioMIP experiments.</t>
  </si>
  <si>
    <t>C4MIP mailing list for project particpants.</t>
  </si>
  <si>
    <t>C4MIP mailing list</t>
  </si>
  <si>
    <t>https://listserv.gwdg.de/mailman/listinfo/c4mip-participants</t>
  </si>
  <si>
    <t>C4MIP mailing list subscription page.</t>
  </si>
  <si>
    <t>FAFMIP mailing list for project participants</t>
  </si>
  <si>
    <t>C4MIP mailing list for project particpants</t>
  </si>
  <si>
    <t>ismip6@gmail.com</t>
  </si>
  <si>
    <t>ISMIP6 email</t>
  </si>
  <si>
    <t>ISMIP6 leads</t>
  </si>
  <si>
    <t>Email for Ice Sheet Model Intercomparison Project for CMIP6</t>
  </si>
  <si>
    <t>ismip6-leads@climate-cryosphere.org</t>
  </si>
  <si>
    <t>Email for ISMIP6 lead authors</t>
  </si>
  <si>
    <t>HighResMIP specifies a suite of historical, future scenario and idealised experiments to be simulated on models at both high and standard horizontal resolution.</t>
  </si>
  <si>
    <t xml:space="preserve">high resolution, atmosphere, coupled processes, historical, scenario, </t>
  </si>
  <si>
    <t>OMIP email</t>
  </si>
  <si>
    <t>Email for the Ocean Model Intercomparison Project</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</si>
  <si>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</si>
  <si>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</si>
  <si>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</si>
  <si>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University of Reading Department of Meteorology, UK</t>
  </si>
  <si>
    <t>SOLARIS-HEPPA Proton Fluxes</t>
  </si>
  <si>
    <t>http://solarisheppa.geomar.de/cmip6</t>
  </si>
  <si>
    <t>SOLARIS-HEPPA Solar Forcing for CMIP6</t>
  </si>
  <si>
    <t>An overview of the CMIP6 solar forcing dataset (irradiance as well as particle-related parameters) and guidelines for their usage.</t>
  </si>
  <si>
    <t>SOLARIS-HEPPA  Recommendations for CMIP6 solar forcing data</t>
  </si>
  <si>
    <t>Total solar irradiance, spectral solar irradiance, time-varying solar forcing and particle forcing</t>
  </si>
  <si>
    <t>SOLARIS-HEPPA Solar Forcing Data for CMIP6</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</si>
  <si>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</si>
  <si>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</si>
  <si>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</si>
  <si>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</si>
  <si>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</si>
  <si>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hist-GHG initialisation</t>
  </si>
  <si>
    <t>Initialisation data is taken from the end of the hist-GHG simulation.</t>
  </si>
  <si>
    <t>hist-GHG Initialisation</t>
  </si>
  <si>
    <t>initial conditions, initialisation, hist-GHG</t>
  </si>
  <si>
    <t>hist-stratO3 initialisation</t>
  </si>
  <si>
    <t>hist-stratO3 Initialisation</t>
  </si>
  <si>
    <t>initial conditions, initialisation, hist-stratO3</t>
  </si>
  <si>
    <t>Initialisation data is taken from the end of the hist-stratO3 simulation.</t>
  </si>
  <si>
    <t>hist-aer initialisation</t>
  </si>
  <si>
    <t>hist-aer Initialisation</t>
  </si>
  <si>
    <t>hist-aerInitialisation</t>
  </si>
  <si>
    <t>hist-GHGInitialisation</t>
  </si>
  <si>
    <t>hist-stratO3Initialisation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</si>
  <si>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</si>
  <si>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</si>
  <si>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</si>
  <si>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</si>
  <si>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</si>
  <si>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</si>
  <si>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</si>
  <si>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OMIP Inert Chemical Tracers</t>
  </si>
  <si>
    <t>Initial Historical Forcing Maintained</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</si>
  <si>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</si>
  <si>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 xml:space="preserve">Vegetation distribution prescribed from the output of the piControl simulation. </t>
  </si>
  <si>
    <t>Vegetation boundary condition for the CFMIP piSST experiments.  Determine the stomatal (and potentially leaf area index) response to CO2.</t>
  </si>
  <si>
    <t>piControl Vegetation Distribution</t>
  </si>
  <si>
    <t>Vegetation distribution from the pre-industrial simulation</t>
  </si>
  <si>
    <t>piControlVegDist</t>
  </si>
  <si>
    <t>vegetation, vegetation distribution, piControl, pre-industrial control</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</si>
  <si>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</si>
  <si>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</si>
  <si>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</si>
  <si>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9th January 2017</t>
  </si>
  <si>
    <t>Updates following feedback from MIP PIs. Note that I have added columns to the responsible party fields in the experiment and project tabs.  Note that I have added columns to the requires experiment field of the project tab.</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</si>
  <si>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</si>
  <si>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volcanic forcing, robust responses, response limitations, decadal variability, attribution</t>
  </si>
  <si>
    <t>exp D</t>
  </si>
  <si>
    <t>has been checked</t>
  </si>
  <si>
    <t>VolMIP ensemble of nine simulations initialised from the piControl</t>
  </si>
  <si>
    <t>nine, 9, ensemble, initialisation, VolMIP</t>
  </si>
  <si>
    <t>Three Predefined Initialisations</t>
  </si>
  <si>
    <t>VolMIP ensemble of three predefined initialislations</t>
  </si>
  <si>
    <t>threePredefinedInitialisations</t>
  </si>
  <si>
    <t>three, 3, ensemble, initialisation, predefined, VolMIP</t>
  </si>
  <si>
    <t>VolMIP ensemble or 25 simulations</t>
  </si>
  <si>
    <t>twenty-five, 25, ensemble, initialisation, VolMIP</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</si>
  <si>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</si>
  <si>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</si>
  <si>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</si>
  <si>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</si>
  <si>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dacades (1901-1940)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</si>
  <si>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http://onlinelibrary.wiley.com/doi/10.1002/2014EO090001/abstract</t>
  </si>
  <si>
    <t>A new scenario framework for Climate Change Research: scenario matrix architecture</t>
  </si>
  <si>
    <t>http://iopscience.iop.org/article/10.1088/1748-9326/7/2/024013</t>
  </si>
  <si>
    <t>http://onlinelibrary.wiley.com/doi/10.1002/asl.387/abstract</t>
  </si>
  <si>
    <t>http://onlinelibrary.wiley.com/doi/10.1002/2013JD020445/abstract</t>
  </si>
  <si>
    <t>http://onlinelibrary.wiley.com/wol1/doi/10.1002/2013JD021063/abstract</t>
  </si>
  <si>
    <t>http://science.sciencemag.org/content/314/5798/452</t>
  </si>
  <si>
    <t>http://onlinelibrary.wiley.com/doi/10.1029/2001GL014201/abstract</t>
  </si>
  <si>
    <t>http://onlinelibrary.wiley.com/doi/10.1029/2000GL012745/abstract</t>
  </si>
  <si>
    <t>The Atlantic Meridional Oscillation and its relation to rainfall and river flows in the continental U. S.</t>
  </si>
  <si>
    <t>http://onlinelibrary.wiley.com/doi/10.1029/2006GL026894/abstract</t>
  </si>
  <si>
    <t>http://onlinelibrary.wiley.com/doi/10.1029/2011GL049573/abstract</t>
  </si>
  <si>
    <t>http://onlinelibrary.wiley.com/doi/10.1002/grl.50360/abstract</t>
  </si>
  <si>
    <t>http://onlinelibrary.wiley.com/doi/10.1002/2015GL064291/abstract</t>
  </si>
  <si>
    <t>http://www.nature.com/nature/journal/v501/n7467/abs/nature12534.html</t>
  </si>
  <si>
    <t>http://onlinelibrary.wiley.com/doi/10.1029/2009GL040882/abstract</t>
  </si>
  <si>
    <t>http://onlinelibrary.wiley.com/doi/10.1029/2010GL045507/abstract</t>
  </si>
  <si>
    <t>http://www.geosci-model-dev.net/9/2701/2016/</t>
  </si>
  <si>
    <t>http://www.geosci-model-dev.net/9/3447/2016/</t>
  </si>
  <si>
    <t>http://www.geosci-model-dev.net/9/3461/2016/</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</si>
  <si>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</si>
  <si>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</si>
  <si>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http://www.geosci-model-dev.net/9/1937/2016/</t>
  </si>
  <si>
    <t>http://www.geosci-model-dev.net/9/2853/2016/</t>
  </si>
  <si>
    <t>C4MIP – The Coupled Climate–Carbon Cycle Model Intercomparison Project: experimental protocol for CMIP6</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</si>
  <si>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</si>
  <si>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http://www.geosci-model-dev.net/10/359/2017/</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</si>
  <si>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</si>
  <si>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</si>
  <si>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http://www.geosci-model-dev.net/9/3685/2016/</t>
  </si>
  <si>
    <t>The Detection and Attribution Model Intercomparison Project (DAMIP v1.0) contribution to CMIP6</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</si>
  <si>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</si>
  <si>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</si>
  <si>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Solar Forcing for CMIP6 (v3.1)</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</si>
  <si>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</si>
  <si>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The solar forcing data recommended for CMIP6.</t>
  </si>
  <si>
    <t>10.5194/gmd-2016-91</t>
  </si>
  <si>
    <t>http://www.geosci-model-dev-discuss.net/gmd-2016-91/</t>
  </si>
  <si>
    <t>http://www.geosci-model-dev.net/9/3751/2016/</t>
  </si>
  <si>
    <t>The Decadal Climate Prediction Project (DCPP) contribution to CMIP6</t>
  </si>
  <si>
    <t>10.5194/gmd-9-3751-2016</t>
  </si>
  <si>
    <t>10.5194/gmd-9-3685-2016</t>
  </si>
  <si>
    <t>10.5194/gmd-10-359-2017</t>
  </si>
  <si>
    <t>10.5194/gmd-9-2853-2016</t>
  </si>
  <si>
    <t>C4MIP - The Coupled Climate-Carbon Cycle Model Intercomparison Project: experimental protocol for CMIP6</t>
  </si>
  <si>
    <t>10.5194/gmd-9-3461-2016</t>
  </si>
  <si>
    <t>Eyring, V., S. Bony, G. A. Meehl, C. Senior, B. Stevens, R. J. Stouffer, and K. E. Taylor (2016), Overview of the Coupled Model Intercomparison Project Phase 6 (CMIP6) experimental design and organization, Geosci. Model Dev., 9, 1937-1958</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</si>
  <si>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</si>
  <si>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http://www.geosci-model-dev.net/8/43/2015/</t>
  </si>
  <si>
    <t>The climatic effects of modifying cirrus clouds in a climate engineering framework</t>
  </si>
  <si>
    <t>http://www.geosci-model-dev-discuss.net/gmd-2016-139/</t>
  </si>
  <si>
    <t>http://www.geosci-model-dev.net/9/3993/2016/</t>
  </si>
  <si>
    <t>http://iopscience.iop.org/article/10.1088/1748-9326/9/3/034004</t>
  </si>
  <si>
    <t>http://www.geosci-model-dev.net/9/3589/2016/</t>
  </si>
  <si>
    <t>GMMIP (v1.0) contribution to CMIP6: Global Monsoons Model Inter-comparison Project</t>
  </si>
  <si>
    <t>Zhou, T., A. Turner, J. Kinter, B. Wang, Y. Qian, X. Chen, B. Wang, B. Liu, B. Wu, L. Zou (2016), Overview of the Global Monsoons Model Inter-comparison Project (GMMIP), Geosci. Model Dev., 9, 3589-3604</t>
  </si>
  <si>
    <t>10.5194/gmd-9-3589-2016</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</si>
  <si>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</si>
  <si>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 xml:space="preserve">10.5194/gmd-9-3993-2016 </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</si>
  <si>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</si>
  <si>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http://www.geosci-model-dev.net/9/4185/2016/</t>
  </si>
  <si>
    <t>High Resolution Model Intercomparison Project (HighResMIP v1.0) for CMIP6</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</si>
  <si>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</si>
  <si>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10.5194/gmd-9-4185-2016</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</si>
  <si>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</si>
  <si>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http://onlinelibrary.wiley.com/doi/10.1002/2013JC009067/abstract</t>
  </si>
  <si>
    <t>http://www.geosci-model-dev.net/9/4521/2016/</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</si>
  <si>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</si>
  <si>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</si>
  <si>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http://www.clim-past.net/9/699/2013/</t>
  </si>
  <si>
    <t>http://www.geosci-model-dev.net/9/2809/2016/</t>
  </si>
  <si>
    <t>http://journals.ametsoc.org/doi/abs/10.1175/JCLI3790.1</t>
  </si>
  <si>
    <t>http://onlinelibrary.wiley.com/doi/10.1002/2014WR015638/abstract</t>
  </si>
  <si>
    <t>http://www.geosci-model-dev.net/9/2973/2016/</t>
  </si>
  <si>
    <t>http://www.geosci-model-dev.net/9/3231/2016/</t>
  </si>
  <si>
    <t>https://www.jstage.jst.go.jp/article/jmsj/93/1/93_2015-001/_article</t>
  </si>
  <si>
    <t>http://www.geosci-model-dev-discuss.net/gmd-2016-106/</t>
  </si>
  <si>
    <t>http://www.geosci-model-dev-discuss.net/gmd-2016-169/</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</si>
  <si>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t>
  </si>
  <si>
    <t>http://www.geosci-model-dev.net/4/33/2011/</t>
  </si>
  <si>
    <t>http://www.clim-past.net/12/663/2016/</t>
  </si>
  <si>
    <t>http://www.nature.com/nature/journal/v523/n7562/abs/nature14565.html</t>
  </si>
  <si>
    <t>http://onlinelibrary.wiley.com/doi/10.1002/2013JD021404/abstract</t>
  </si>
  <si>
    <t>http://onlinelibrary.wiley.com/doi/10.1002/2014JD022423/abstract</t>
  </si>
  <si>
    <t>2nd February 2017</t>
  </si>
  <si>
    <t>Further updates following feedback from the MIP PIs. Inserted data_link info in column R of the forcingConstraint tab. Updated urls so they point to abstract info on their journal's web page.</t>
  </si>
  <si>
    <t>Overview of the CMIP6 process</t>
  </si>
  <si>
    <t>Application</t>
  </si>
  <si>
    <t>Widely across CMIP6</t>
  </si>
  <si>
    <t>More than one MIP</t>
  </si>
  <si>
    <t>Only one experiment</t>
  </si>
  <si>
    <t>Multiple experiments within one MIP</t>
  </si>
  <si>
    <t>driven</t>
  </si>
  <si>
    <t>ftp://ftp.cerfacs.fr/pub/globc/exchanges/cassou/DCPP</t>
  </si>
  <si>
    <t>ftp</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</si>
  <si>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</si>
  <si>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https://www.wcrp-climate.org/wgsip/documents/Tech-Note-1.pdf</t>
  </si>
  <si>
    <t>Technical note for DCPP-Component C. 1, Definition of the Anomalous Sea Surface Temperature patterns.</t>
  </si>
  <si>
    <t>The suite of steps that have been followed to produce the anomalous sea surface temperature (SST) patterns from observations for the AMV and IPV.</t>
  </si>
  <si>
    <t>Technical note for DCPP-Component C. I. Definition of the Anomalous Sea Surface Temperature patterns.</t>
  </si>
  <si>
    <t>Technical note for DCPP-Component C. II. Recommendations for ocean restoring and ensemble generation.</t>
  </si>
  <si>
    <t>https://www.wcrp-climate.org/wgsip/documents/Tech-Note-2.pdf</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</si>
  <si>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</si>
  <si>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</si>
  <si>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</si>
  <si>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6th February 2017</t>
  </si>
  <si>
    <t>Updated info in the forcingConstraint: forcing_type fields for consistency with the CIM vocabularies.  Added links to SST data for DCPP.</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</si>
  <si>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</si>
  <si>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</si>
  <si>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DCPP, decadal climate prediction, hindcast, mechanisms and case studies</t>
  </si>
  <si>
    <t>Boer, G. J., D. M. Smith, C. Cassou, F. Doblas-Reyes, G. Danabasoglu, B. Kirtman, Y. Kushnir, M. Kimoto, G. A. Meehl, R. Msadek, W. A. Mueller, K. E. Taylor, F. Zwiers, M. Rixen, Y. Ruprich-Robert, and R Eade (2016), The Decadal Climate Prediction Project (DCPP) contribution to CMIP6 , Geosci. Model Dev., 9, 3751-3777</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</si>
  <si>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</si>
  <si>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george.boer@canada.ca</t>
  </si>
  <si>
    <t>Stand alone ice sheet model driven offline by a CMIP6 model with piControl forcing. The ice sheet model should be configured with the same settings as the ice sheet model in the piControl-withism experiment and should use the same initial conditions.</t>
  </si>
  <si>
    <t>Historical GSWP3 Meteorological Forcing</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</si>
  <si>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</si>
  <si>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All applicable land management active in the land surface model configuration.</t>
  </si>
  <si>
    <t>All applicable land management active in the land surface model configuration. Treat pastureland as unmanaged grassland.</t>
  </si>
  <si>
    <t xml:space="preserve">All applicable land management active in the land surface model configuration. Cropland and pastureland use net transitions (exclude shifting cultivation) instead of gross transitions (include shifting cultivation). </t>
  </si>
  <si>
    <t>All historical land surface model forcings</t>
  </si>
  <si>
    <t>All historical land surface forcings</t>
  </si>
  <si>
    <t>LUMIP, historical, land surface forcing, all forcings</t>
  </si>
  <si>
    <t>Investigate the impact of a specific land management features across models with different sets of full land management.</t>
  </si>
  <si>
    <t>allHistoricalLandSurfaceForcings</t>
  </si>
  <si>
    <t>Historical forcing with GSWP3 data</t>
  </si>
  <si>
    <t>historicalGSWP3Forcing</t>
  </si>
  <si>
    <t>Force with the high resolution (0.25 degree) daily HadISST data set with sea surface temperature (SST) and sea ice concentration (SIC).</t>
  </si>
  <si>
    <t xml:space="preserve">Impose ozone concentrations from the ozone concentration database for the stratosphere.
</t>
  </si>
  <si>
    <t>https://www.earthsystemgrid.org/dataset/ucar.cgd.ccsm4.apeozone_cam3_5_54.html</t>
  </si>
  <si>
    <t>10.5065/D61834Q6</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</si>
  <si>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</si>
  <si>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</si>
  <si>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An idealized, time-invariant, zonally averaged, zonally symmetric​ ozone dataset designed by the Aqua-Planet Experiment​ ​​P​​r​​o​​j​​e​​c​​t.</t>
  </si>
  <si>
    <t>Aqua-Planet Experiment Project Ozone Dataset.</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</si>
  <si>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</si>
  <si>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Info_required</t>
  </si>
  <si>
    <t xml:space="preserve">Apply all transient historical forcings that are relevant for the land surface model. Include transient CO2, Nitrogen deposition, aerosol deposition and population density etc. </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</si>
  <si>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</si>
  <si>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</si>
  <si>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</si>
  <si>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</si>
  <si>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</si>
  <si>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</si>
  <si>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All applicable land management active in the land surface model configuration. Treat all new cropland and pastureland as unmanaged grassland.</t>
  </si>
  <si>
    <t>LUMIP, historical land use, crop and pasture as unmanaged grassland</t>
  </si>
  <si>
    <t>historicalLandUseCropPastureAsGrassland</t>
  </si>
  <si>
    <t>historical land use except with new crop and pasture as grassland</t>
  </si>
  <si>
    <t>Historical land use except with crop and pasture as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</si>
  <si>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</si>
  <si>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</si>
  <si>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</si>
  <si>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</si>
  <si>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</si>
  <si>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</si>
  <si>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Transient Fertilisation</t>
  </si>
  <si>
    <t>Historical Transient Irrigation</t>
  </si>
  <si>
    <t>Historical transient irrigated area.</t>
  </si>
  <si>
    <t>Historical transient fertilisation.</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</si>
  <si>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</si>
  <si>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</si>
  <si>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</si>
  <si>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</si>
  <si>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</si>
  <si>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Historical land use except maintain 1850 wood harvest amounts/areas. Wood harvest due to land deforestation for agriculture should continue yielding non-zero anthropogenic product pools.</t>
  </si>
  <si>
    <t>LUMIP, historical land use, pre-industrial wood harvest</t>
  </si>
  <si>
    <t>historicalLandUse1850WoodHarvest</t>
  </si>
  <si>
    <t xml:space="preserve">historical land use except with 1850 wood harvest </t>
  </si>
  <si>
    <t xml:space="preserve">Historical land use except with 1850 wood harvest </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</si>
  <si>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</si>
  <si>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</si>
  <si>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</si>
  <si>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</si>
  <si>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</si>
  <si>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</si>
  <si>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</si>
  <si>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</si>
  <si>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</si>
  <si>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</si>
  <si>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Repurposed forcing_constraint column D to hold True/False info about whether further info will be needed from the modelling groups to complete conformances. Updated LUMIP forcing constraints.</t>
  </si>
  <si>
    <t>8th February 2017</t>
  </si>
  <si>
    <t>Oleg Saenko</t>
  </si>
  <si>
    <t>CCCa, Canada</t>
  </si>
  <si>
    <t>OMIP-CMIP@llnl.gov</t>
  </si>
  <si>
    <t>oleg.saenko@canada.ca</t>
  </si>
  <si>
    <t>Johann Jungclaus</t>
  </si>
  <si>
    <t>MPI-Meteorology, Germany</t>
  </si>
  <si>
    <t>http://www.mpimet.mpg.de/en/staff/johann-jungclaus/</t>
  </si>
  <si>
    <t>Johann Jungclaus' info page at MPI-Meteorologie</t>
  </si>
  <si>
    <t>johann.jungclaus@mpimet.mpg.de</t>
  </si>
  <si>
    <t>http://www.ec.gc.ca/scitech/default.asp?lang=En&amp;n=F97AE834-1&amp;xsl=scitechprofile&amp;xml=F97AE834-A762-47A6-A2D9-9C397FD72F37&amp;formid=E095CBAB-8963-4AE2-8E77-F1F001A37EAE</t>
  </si>
  <si>
    <t>Oleg Saenko's info page at Environment anc climate Change Canada</t>
  </si>
  <si>
    <t>C4MIP, Tier 2, Scenario, SSP5, RCP3.4 extension, concentration-driven, 1850 CO2 for radiation</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</si>
  <si>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t>
  </si>
  <si>
    <t>ssp534-over-bgcExt</t>
  </si>
  <si>
    <t>extension of biogeochemically-coupled version of the updated emission-driven RCP3.4 overshoot scenario based on SSP5</t>
  </si>
  <si>
    <t>ssp534-over-bgc-Initialisation</t>
  </si>
  <si>
    <t>initial conditions, initialisation, ssp534-over-bgc, scenario,</t>
  </si>
  <si>
    <t xml:space="preserve">Initialisation is from the end of the ssp534-over-bgc experiment.  </t>
  </si>
  <si>
    <t>SSP534-over-bgc-Initialisation</t>
  </si>
  <si>
    <t xml:space="preserve">SSP5-3.4 Overshoot BGC Initialisation </t>
  </si>
  <si>
    <t xml:space="preserve">Initialisation is from the end of the ssp585-bgc experiment.  </t>
  </si>
  <si>
    <t>SSP585-bgc-Initialisation</t>
  </si>
  <si>
    <t xml:space="preserve">SSP5-8.5 BGC Initialisation </t>
  </si>
  <si>
    <t>ssp585-bgc-Initialisation</t>
  </si>
  <si>
    <t>initial conditions, initialisation, ssp585-bgc, scenario</t>
  </si>
  <si>
    <t>9th February 2017</t>
  </si>
  <si>
    <t>Heat flux changes are thought to be the main influence on Atlantic Meridional Overturning Circulation (AMOC) change and a major influence on the pattern of sea level change.</t>
  </si>
  <si>
    <t>This experiment shows the combined effect of all surface flux perturbation on sea level and allows linearity to be tested for comaprison with individual surface flux anomalies.</t>
  </si>
  <si>
    <t>Added extra FAFMIP parties; added C4MIP experiments: ssp534-over-bgc and ssp534-over-bgcExt; updated temporal constraints for C4MIP 1pctCO2 experiments.</t>
  </si>
  <si>
    <t>VolMIP, Tier 3, Pinatubo, volcano, eruption, volcanic forcing</t>
  </si>
  <si>
    <t>volc-pinatubo-ini, C3.4, DCPP-C3.4, DcppC3.4, forecast-Pinatubo</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</si>
  <si>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 To address the impact of volcanic forcing on seasonal predictability.  To address the climate implications of a future Pinatubo-like eruption.</t>
  </si>
  <si>
    <t>DCPP, Tier 1, VolMIP, Tier 3, Pinatubo, volcano, eruption, volcanic forcing</t>
  </si>
  <si>
    <t>Historical, Recent past.</t>
  </si>
  <si>
    <t>land surface present day forcing</t>
  </si>
  <si>
    <t>Present Day Land Surface Forcing</t>
  </si>
  <si>
    <t>presentDayLandSurfaceForcing</t>
  </si>
  <si>
    <t>HighresMIP, present day, land surface properties</t>
  </si>
  <si>
    <t>Land surface forcing is as simple as possible to aid comparibility.</t>
  </si>
  <si>
    <t xml:space="preserve">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</si>
  <si>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</si>
  <si>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Include HOx and NOx productios by solar protons in models with interactive stratospheric chemistry by using the daily ionization data available from the SOLARIS-HEPPA website. </t>
  </si>
  <si>
    <t>AMIP with uniform 4K SS increase</t>
  </si>
  <si>
    <t>AOGCM-BGC Configuration</t>
  </si>
  <si>
    <t>AOGCM-BGCConfiguration</t>
  </si>
  <si>
    <t>AOGCM, BioGeoChemistry, AOGCM-BGC, Atmosphere-Ocean General Circulation Model</t>
  </si>
  <si>
    <t>Land surface properties will be climatological monthly/seasonally varying conditions of leaf area index (LAI), with no dynamic vegetation and a constant land use/land cover consistent with the present-day period, centered around 2000.</t>
  </si>
  <si>
    <t>ISMIP6 repeats selected DECK experiments with coupled AOGCM-ISM (where the ice sheet is an interactive component of the AOGCM) and standalone ISM (where the ice sheet model is driven offline by output from either an uncoupled AOGCM or from a standard ISMIP6 dataset).</t>
  </si>
  <si>
    <t>10.5194/gmd-9-4521-2016</t>
  </si>
  <si>
    <t>Increase atmospheric carbon dioxide by 1% per year to quadrupling then hold fixed for 200 years in a model with interactive ice sheets. The experiment should be identical to the corresponding standard CMIP AOGCM experiment except for the treatment of ice sheets. 1pctCO2to4x-withism forcing differs from the 1% increase in CO2 experiment in that  after year 140 , when the CO2 levels = 4xCO2, the concentration of CO2 remains set to 4xCO2 for the remainder of the experiment
Run for a minimum of 350 years (500 years encouraged).</t>
  </si>
  <si>
    <t>Maintain 4xCO2 concentration</t>
  </si>
  <si>
    <t xml:space="preserve">4xCO2 concentration is maintaind </t>
  </si>
  <si>
    <t>4xCO2maintained</t>
  </si>
  <si>
    <t>ISMIP6, ISMIP6-specified input, 4xCO2 maintained</t>
  </si>
  <si>
    <t>Fixed CO2 concentration after period of increasing concentration.</t>
  </si>
  <si>
    <t>ISMIP6, ISMIP6-specified input, 1pctCO2to4x, 1 percent per year increase in CO2 to quadrupling</t>
  </si>
  <si>
    <t>ISMIP6-specified input from the output of an AOGCM 1pctCO2to4x (1 percent per year increase in CO2 to quadrupling CO2 and then held at quadruple levels) experiment.</t>
  </si>
  <si>
    <t>ISMIP6.1.7</t>
  </si>
  <si>
    <t>extension from year 140 of 1pctCO2 with 4xCO2</t>
  </si>
  <si>
    <t>1pctCO2-4xext</t>
  </si>
  <si>
    <t>ISMIP6, Tier 1, quadrupled CO2, 4xCO2, fixed</t>
  </si>
  <si>
    <t>After a period of 1% per year increase in CO2 to 4xCO2, maintain CO2 concentrations at 4x pre-industrial concentrations until the end of the simulation.</t>
  </si>
  <si>
    <t>1790-1858 69yrs</t>
  </si>
  <si>
    <t>210yrs</t>
  </si>
  <si>
    <t>210 years</t>
  </si>
  <si>
    <t>Run for 210 years</t>
  </si>
  <si>
    <t>ISMIP6-specified lig127k input</t>
  </si>
  <si>
    <t>ISMIP-specified input from an AOGCM PMIP4 last interglacial  experiment</t>
  </si>
  <si>
    <t>ISMIP6lig127kInput</t>
  </si>
  <si>
    <t>ISMIP6, ISMIP6-specified input, lig127k, last interglacial 127k</t>
  </si>
  <si>
    <t>ISMIP6-specified input from the output of a PMIP4 Last Interglacial experiment, lig127k.</t>
  </si>
  <si>
    <t>The PMIP4 contribution to CMIP6 - Part 2: Two Interglacials, Scientific Objective and Experimental Design for Holocene and Last Interglacial Simulations</t>
  </si>
  <si>
    <t>10.5194/gmd-2016-279</t>
  </si>
  <si>
    <t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t>
  </si>
  <si>
    <t>Two interglacial epochs are included in the suite of Paleoclimate Modeling Intercomparison Project (PMIP4) simulations in the Coupled Model Intercomparison Project (CMIP6). The experimental protocols for Tier 1 simulations of the mid-Holocene (midHolocene, 6000 years before present) and the Last Interglacial (lig127k, 127,000 years before present) are described here. These equilibrium simulations are designed to examine the impact of changes in orbital forcing at times when atmospheric greenhouse gas levels were similar to those of the preindustrial period and the continental configurations were almost identical to modern. These simulations test our understanding of the interplay between radiative forcing and atmospheric circulation, and the connections among large-scale and regional climate changes giving rise to phenomena such as land-sea contrast and high-latitude amplification in temperature changes, and responses of the monsoons, as compared to today. They also provide an opportunity, through carefully designed additional CMIP6 Tier 2 and Tier 3 sensitivity experiments of PMIP4, to quantify the strength of atmosphere, ocean, cryosphere, and land-surface feedbacks. Sensitivity experiments are proposed to investigate the role of freshwater forcing in triggering abrupt climate changes within interglacial epochs. These feedback experiments naturally lead to a focus on climate evolution during interglacial periods, which will be examined through transient experiments. Analyses of the sensitivity simulations will also focus on interactions between extratropical and tropical circulation, and the relationship between changes in mean climate state and climate variability on annual to multi-decadal timescales. The comparative abundance of paleoenvironmental data and of quantitative climate reconstructions for the Holocene and Last Interglacial make these two epochs ideal candidates for systematic evaluation of model performance, and such comparisons will shed new light on the importance of external feedbacks (e.g., vegetation, dust) and the ability of state-of-the-art models to simulate climate changes realistically.</t>
  </si>
  <si>
    <t>The experimental protocols for PMIP4 Tier 1 simulations of the mid-Holocene (midHolocene, 6000 years before present) and the Last Interglacial (lig127k, 127,000 years before present).</t>
  </si>
  <si>
    <t>http://www.geosci-model-dev-discuss.net/gmd-2016-279/</t>
  </si>
  <si>
    <t>1st March 2017</t>
  </si>
  <si>
    <t>Replaced volmip volc-pinatubo-ini experiment with dcpp dcppc-forecast-addpinatubo experiment, added volc-pinatubo-ini to the list of alternative names for the dcpp experient and added volmip references and parties to the dcpp experient. Added ISMIP experiment 1pctCO2-4xext corrected ISMIP6 typos and added ISMIP6 related experiments. Corrections to HighResMIP solar and aerosol forcings.</t>
  </si>
  <si>
    <t>For comparison with ISMIP6 ism-1pctCO2to4x-std experiment.</t>
  </si>
  <si>
    <t>Branched from the 1pctCO2 simulation at year 140 and run with CO2 fixed at 4x pre-industrial concentration.</t>
  </si>
  <si>
    <t>historical land-only with no human fire land management</t>
  </si>
  <si>
    <t>historical land-only with shifting cultivation turned off</t>
  </si>
  <si>
    <t>Updated long names for LUMIP experiments land-no*</t>
  </si>
  <si>
    <t>10th March 2017</t>
  </si>
  <si>
    <t>21st March 2017</t>
  </si>
  <si>
    <t>CMIP</t>
  </si>
  <si>
    <t>Climate Model Intercomparison Project</t>
  </si>
  <si>
    <t>cmip</t>
  </si>
  <si>
    <t>Core experiments for the Climate Model Intercomparison Project.  CMIP includes the DECK (Diagnosis, Evaluation, and Characterization of Klima (Climate)) experiments:  1pctCO2, abrupt-4xCO2, amip, piControl and esm-piControl. CMIP also includes the historical experiments: historical, esm-hist, historical-ext, esm-hist-ext.</t>
  </si>
  <si>
    <t>CMIP, Tier 1, DECK,  Diagnosis Evaluation and Characterization of Klima (Climate), CO2 1 percent per year increase, 1pctCO2, quadrupling, climate sensitivity</t>
  </si>
  <si>
    <t>CMIP, Tier 1, DECK, Diagnosis Evaluation and Characterization of Klima (Climate), 4xCO2, instantaneous quadrupling, climate sensitivity</t>
  </si>
  <si>
    <t>CMIP, Tier 1, DECK, Diagnosis Evaluation and Characterization of Klima (Climate), Atmosphere,  historical SST</t>
  </si>
  <si>
    <t xml:space="preserve">CMIP, Tier 1, DECK, Diagnosis Evaluation and Characterization of Klima (Climate), pre-industrial, reference, control, climate, </t>
  </si>
  <si>
    <t>CMIP, Tier 1, DECK, Diagnosis Evaluation and Characterization of Klima (Climate), pre-industrial, reference, control, climate, ESM, Earth System Model</t>
  </si>
  <si>
    <t>CMIP, Tier 1, CMIP6, Historical, Reference</t>
  </si>
  <si>
    <t>CMIP, Tier 1, CMIP6,  Historical, Reference, ESM, Earth System Model</t>
  </si>
  <si>
    <t>CMIP, Tier 2, CMIP6,  Historical, Reference, extension, ESM, Earth System Model</t>
  </si>
  <si>
    <t>Created new project "CMIP" which governs both DECK experiments and historical experiments.</t>
  </si>
  <si>
    <t>CMIP, Tier 2, CMIP6, Historical, Reference, extension</t>
  </si>
  <si>
    <t>Re-ordered forcings for LUMIP land-hist and related experiments so that transient forcing is viewed first and spin-up forcing after.  Updated historical-ext keywords so that it gets picked up as being governed by the CMIP project.</t>
  </si>
  <si>
    <t>HighResMIP, Tier 2, coupled, high forcing scenario</t>
  </si>
  <si>
    <t>Corrected HighResMIP keyword for the highres-future experiment</t>
  </si>
  <si>
    <t>Removed land-crop-noManage from list of LUMIP experiments</t>
  </si>
  <si>
    <t>piClim-aerO3, erf-aerO3, RFMIP-ERF-AerO3</t>
  </si>
  <si>
    <t>effective radiative forcing by present day aerosols</t>
  </si>
  <si>
    <t>piClim-histaerO3, erf-hist-aer, RFMIP-ERF-HistAer</t>
  </si>
  <si>
    <t>piClim-histaer</t>
  </si>
  <si>
    <t>Changed name of piClim-aerO3 to piClim-aer, and piClim-histaerO3 to piClim-histaer</t>
  </si>
  <si>
    <t>23rd March 2017</t>
  </si>
  <si>
    <t>initial conditions, initialisation, pre-industrial</t>
  </si>
  <si>
    <t xml:space="preserve">Initialisation from the pre-industrial control simulation.  </t>
  </si>
  <si>
    <t>The pre-Industrial control solar forcing is constructed of time-averaged historical data corresponding to 1850-1873 (solar cycle 9+10) mean conditions.</t>
  </si>
  <si>
    <t>For transient simulations such as the amip and historical experiments.</t>
  </si>
  <si>
    <t>Historical Solar Irradiance Forcing</t>
  </si>
  <si>
    <t>HistoricalSolarIrradiance</t>
  </si>
  <si>
    <t>The standard solar forcing dataset recommended for usage is the solar reference scenario dataset which consists of historical reconstructions (1850-2014).  Includes total solar irradiance, F10.7 cm solar radio flux, and spectral solar irradiance for 10-100000 nm range.</t>
  </si>
  <si>
    <t>Historical Solar Particle Forcing</t>
  </si>
  <si>
    <t>HistoricalSolarParticleForcing</t>
  </si>
  <si>
    <t>Solar forcing, Historical, Particle forcing, proton forcing, electron forcing, cosmic ray ionisation</t>
  </si>
  <si>
    <t xml:space="preserve">Historical Solar Particle Forcing </t>
  </si>
  <si>
    <t xml:space="preserve">Additional pathways for solar forcing due to protons, medium-energy electrons, and galactic cosmic rays. </t>
  </si>
  <si>
    <t>For models that lack interactive chemistry.</t>
  </si>
  <si>
    <t>CCMI Forcing Databases in Support of CMIP6</t>
  </si>
  <si>
    <t>This page provides CMIP6 modellers with information and links to the IGAC/SPARC CCMI ozone database and nitrogen-deposition fields from pre-industrial time to the future (1850-2100). These databases are being produced specifically in support of CMIP6 using CCMI models with comprehensive stratosphere-troposphere chemistry and represent the official products the CMIP panel recommends to use for CMIP6 models that lack interactive chemistry.</t>
  </si>
  <si>
    <t>IGAC/SPARC Chemistry-Climate Model Initiative (CCMI) Forcing Databases in Support of CMIP6</t>
  </si>
  <si>
    <t>http://blogs.reading.ac.uk/ccmi/forcing-databases-in-support-of-cmip6/</t>
  </si>
  <si>
    <t>Provides modellers with information and links to the IGAC/SPARC CCMI ozone database and nitrogen-deposition fields from preindustrial time to the future (1850-2100).</t>
  </si>
  <si>
    <t>Future Solar Particle Forcing</t>
  </si>
  <si>
    <t>In order to account for solar cycle effects, not only radiatvie effects but also photochmical effects have to be taken into account.</t>
  </si>
  <si>
    <t>FutureSolarParticleForcing</t>
  </si>
  <si>
    <t>Solar forcing, Future, Particle forcing, proton forcing, electron forcing, cosmic ray ionisation</t>
  </si>
  <si>
    <t>Future solar particle forcing (2015-2299). For models with interactive stratospheric chemstiry.  Proton forcing: HOx and NOx production by solar protons. Electron forcing:  Kp- or Ap-index to describe ionisation from electron precipitation in the lower thermosphere and upper mesosphere. Cosmic ray forcing:  ion-pair produciont by galactic gosmic rays.  CMIP6 models that do not have interactive chemistry should  prescribe the CMIP6 recommended ozone forcing data set.</t>
  </si>
  <si>
    <t>Historical solar particle forcing (1850-2014). For models with interactive stratospheric chemstiry.  Proton forcing: HOx and NOx production by solar protons. Electron forcing:  Kp- or Ap-index to describe ionisation from electron precipitation in the lower thermosphere and upper mesosphere. Cosmic ray forcing:  ion-pair produciont by galactic gosmic rays.  CMIP6 models that do not have interactive chemistry should  prescribe the CMIP6 recommended ozone forcing data set.</t>
  </si>
  <si>
    <t>Future Solar Irradiance Forcing</t>
  </si>
  <si>
    <t>FutureSolarIrradiance</t>
  </si>
  <si>
    <t>Solar Forcing, Future, Solar, Spectral Irradiance, SSI, TSI</t>
  </si>
  <si>
    <t>The standard solar forcing dataset recommended for usage is the solar reference scenario dataset which includes future solar forcing (2015-2299).  Includes total solar irradiance, F10.7 cm solar radio flux, and spectral solar irradiance for 10-100000 nm range.</t>
  </si>
  <si>
    <t>For scenario experiments sucha as those in the DAMIP, ScenarioMIP and DCPP projects.</t>
  </si>
  <si>
    <t>FutureProtonForcing</t>
  </si>
  <si>
    <t>Future Proton Forcing</t>
  </si>
  <si>
    <t>Future Electron Forcing</t>
  </si>
  <si>
    <t>Future Cosmic Ray Forcing</t>
  </si>
  <si>
    <t>FutureElectronForcing</t>
  </si>
  <si>
    <t>FutureCosmicRayForcing</t>
  </si>
  <si>
    <t>Solar Forcing, Future, Cosmic Ray, Forcing, Solar</t>
  </si>
  <si>
    <t>Solar Forcing, Future, Solar, Electron, Forcing</t>
  </si>
  <si>
    <t>Solar Forcing, Future, Solar, Proton, Forcing</t>
  </si>
  <si>
    <t>Future Ozone Concentrations</t>
  </si>
  <si>
    <t>Future Stratosphere-Troposphere Ozone Concentrations</t>
  </si>
  <si>
    <t>FutureStratosphereTroposphereOzoneConcentrations</t>
  </si>
  <si>
    <t>Future, ozone, concentration, O3, stratosphere, troposphere</t>
  </si>
  <si>
    <t>Pre-Industrial Cosmic Ray Forcing</t>
  </si>
  <si>
    <t>piCosmicRayForcing</t>
  </si>
  <si>
    <t>Solar Forcing, pre-industrial, pi, Cosmic Ray, Forcing, Solar</t>
  </si>
  <si>
    <t>Solar Forcing, pre-industrial, pi, Solar, Electron, Forcing</t>
  </si>
  <si>
    <t>Solar Forcing, pre-industrial, pi, Solar, Proton, Forcing</t>
  </si>
  <si>
    <t>Solar Forcing, pre-industrial, pi, Solar, Spectral Irradiance, SSI, TSI</t>
  </si>
  <si>
    <t>Pre-Indusrial, pi, ozone, concentration, O3, stratosphere, troposphere</t>
  </si>
  <si>
    <t>Pre-Industrial Solar Irradiance Forcing</t>
  </si>
  <si>
    <t>Pre-Industrial Proton Forcing</t>
  </si>
  <si>
    <t>Pre-Industrial Electron Forcing</t>
  </si>
  <si>
    <t>Pre-Industrial Stratosphere-Troposphere Ozone Concentrations</t>
  </si>
  <si>
    <t>piStratosphereTroposphereOzoneConcentrations</t>
  </si>
  <si>
    <t>piSolarIrradiance</t>
  </si>
  <si>
    <t>piProtonForcing</t>
  </si>
  <si>
    <t>piElectronForcing</t>
  </si>
  <si>
    <t>Pre-Industrial Solar Particle Forcing</t>
  </si>
  <si>
    <t>piSolarParticleForcing</t>
  </si>
  <si>
    <t>Solar forcing, Pre-Industrial, pi, Particle forcing, proton forcing, electron forcing, cosmic ray ionisation</t>
  </si>
  <si>
    <t>Pre-Industrial solar particle forcing (1850-1873 mean). For models with interactive stratospheric chemstiry.  Proton forcing: HOx and NOx production by solar protons. Electron forcing:  Kp- or Ap-index to describe ionisation from electron precipitation in the lower thermosphere and upper mesosphere. Cosmic ray forcing:  ion-pair produciont by galactic gosmic rays.  CMIP6 models that do not have interactive chemistry should  prescribe the CMIP6 recommended ozone forcing data set.</t>
  </si>
  <si>
    <t>The pre-industrial solar forcing is constructed of time-averaged historical data corresponding to 1850-1873 (solar cycle 9+10) mean conditions</t>
  </si>
  <si>
    <t>Combinations of CMIP6 historical, histNat and histGHG will allow the attribution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</si>
  <si>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Combinations of CMIP6 historical, histNat and histGHG will allow the attribution of observed climate changes to contributions from GHG, other anthropogenic factors and natural forcing.</t>
  </si>
  <si>
    <t xml:space="preserve">Historical natural-only simulations resemble the historical simulations but instead are forced with only solar and volcanic forcing from the historical simulations.
Report what sets of emissions and boundary conditions are used.
</t>
  </si>
  <si>
    <t xml:space="preserve">Historical greenhouse-gas only simulations resemble the historical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</si>
  <si>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Historical aerosol-only simulations resemble the historical simulations but instead are forced by changes in anthropogenic aerosol forcing only (sulfate, black carbon, organic carbon, ammonia, NOx and VOCs). 
Report what sets of emissions and boundary conditions are used.</t>
  </si>
  <si>
    <t xml:space="preserve">Historical aerosol-only simulations resemble the historical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</si>
  <si>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This experient's simulations resemble the historical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</si>
  <si>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For use with DAMIP hist-all-nat2 (histAllestNAT2) simulations. Understand uncertainty in natural forcing in the detection and attribution of climate change.</t>
  </si>
  <si>
    <t>Historical Anthropogenic Aerosol</t>
  </si>
  <si>
    <t>Historical anthropogenic aerosol forcing</t>
  </si>
  <si>
    <t>histAnthropAer</t>
  </si>
  <si>
    <t>DAMIP, historical, anthropogenic aerosol</t>
  </si>
  <si>
    <t>Historical anthropogenic aerosol forcing.</t>
  </si>
  <si>
    <t>For CMIP6 experiments.</t>
  </si>
  <si>
    <t>Present day (2014) solar forcing. The standard solar forcing dataset recommended for usage is the solar reference scenario dataset. Includes total solar irradiance, F10.7 cm solar radio flux, and spectral solar irradiance for 10-100000 nm range.</t>
  </si>
  <si>
    <t>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</si>
  <si>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Preindustrial conditions. An uncoupled (atmosphere and land) experiment with interactive vegetation in which sea suface temperatures (SST) and sea ice concentrations (SIC) are fixed at model-specific pre-industrial control climatology. Run for 30 years.</t>
  </si>
  <si>
    <t>2014 GHG pi CH4</t>
  </si>
  <si>
    <t>2014 GHG pi N2O</t>
  </si>
  <si>
    <t>2014 GHG pi CO2</t>
  </si>
  <si>
    <t>2014 GHG pi HFC</t>
  </si>
  <si>
    <t>2014 GHG pi O3</t>
  </si>
  <si>
    <t>2014 Anthropogenic GHG</t>
  </si>
  <si>
    <t>2014 Anthropogenic Land Use</t>
  </si>
  <si>
    <t>2014 Anthropogenic Aerosols</t>
  </si>
  <si>
    <t>RFMIP 2014 Aerosols</t>
  </si>
  <si>
    <t>2014 O3x2</t>
  </si>
  <si>
    <t>2014 O3x0.1</t>
  </si>
  <si>
    <t>2014 AerPrex2</t>
  </si>
  <si>
    <t>2014 AerPrex0.1</t>
  </si>
  <si>
    <t>2014 Anthropogenic Aerosol Precursors</t>
  </si>
  <si>
    <t>2014 Anthropogenic O3</t>
  </si>
  <si>
    <t>2014 Aerosols</t>
  </si>
  <si>
    <t>2014 Aerosol Precursors</t>
  </si>
  <si>
    <t>2014 O3</t>
  </si>
  <si>
    <t>2014 Land Use</t>
  </si>
  <si>
    <t>2014 Aerosolsx0.1</t>
  </si>
  <si>
    <t>2014 Aerosolsx2</t>
  </si>
  <si>
    <t>2014 greenhouse gas concentrations with pre-industrial methane</t>
  </si>
  <si>
    <t>2014 greenhouse gas concentrations with pre-industrial nitrous oxide</t>
  </si>
  <si>
    <t>2014 greenhouse gas concentrations with pre-industrial carbon dinoxide</t>
  </si>
  <si>
    <t>2014 greenhouse gas concentrations with pre-industrial HFC</t>
  </si>
  <si>
    <t>2014 greenhouse gas concentrations with pre-industrial ozone</t>
  </si>
  <si>
    <t>2014 anthropogenic greenhouse gas concentrations</t>
  </si>
  <si>
    <t>2014 anthropogenic land use</t>
  </si>
  <si>
    <t>2014 anthropogenic aerosol concentrations / emissions</t>
  </si>
  <si>
    <t>2014 anthropogenic aerosol precursor concentrations /  emissions</t>
  </si>
  <si>
    <t>2014 anthropogenic ozone</t>
  </si>
  <si>
    <t>2014 aerosols</t>
  </si>
  <si>
    <t>2014 aerosol precursors</t>
  </si>
  <si>
    <t>2014 ozone</t>
  </si>
  <si>
    <t>2014 land use</t>
  </si>
  <si>
    <t>2014 aerosols x 0.1</t>
  </si>
  <si>
    <t>2014 aerosols x 2</t>
  </si>
  <si>
    <t>2014 aerosol precursors x 0.1</t>
  </si>
  <si>
    <t>2014 aerosol precursors x 2</t>
  </si>
  <si>
    <t>2014 ozone x 0.1</t>
  </si>
  <si>
    <t>2014 ozone x 2</t>
  </si>
  <si>
    <t>2014O3x2</t>
  </si>
  <si>
    <t>2014GHGpiCH4</t>
  </si>
  <si>
    <t>2014GHGpiN2O</t>
  </si>
  <si>
    <t>2014GHGpiCO2</t>
  </si>
  <si>
    <t>2014GHGpiHFC</t>
  </si>
  <si>
    <t>2014GHGpiO3</t>
  </si>
  <si>
    <t>2014AnthropGHG</t>
  </si>
  <si>
    <t>2014AnthropLandUse</t>
  </si>
  <si>
    <t>2014AnthropAerosol</t>
  </si>
  <si>
    <t>2014AnthropAerPre</t>
  </si>
  <si>
    <t>2014AnthropO3</t>
  </si>
  <si>
    <t>2014Aerosols</t>
  </si>
  <si>
    <t>2014AerPre</t>
  </si>
  <si>
    <t>2014O3</t>
  </si>
  <si>
    <t>2014LU</t>
  </si>
  <si>
    <t>2014Aerosolsx0.1</t>
  </si>
  <si>
    <t>2014Aerosolsx2</t>
  </si>
  <si>
    <t>2014AerPrex0.1</t>
  </si>
  <si>
    <t>2014AerPrex2</t>
  </si>
  <si>
    <t>2014O3x0.1</t>
  </si>
  <si>
    <t>2014, ozone, O3, x2</t>
  </si>
  <si>
    <t>2014, ozone, O3, x0.1</t>
  </si>
  <si>
    <t>2014, aerosol precursors, x2</t>
  </si>
  <si>
    <t>2014 greenhouse gas, 2015 GHG, pre-industrial CH4, pi CH4, pre-industrial methane</t>
  </si>
  <si>
    <t>2014 greenhouse gas, 2015 GHG, pre-industrial N2O, pi N2O, pre-industrial nitrous oxide</t>
  </si>
  <si>
    <t>2014 greenhouse gas, 2015 GHG, pre-industrial CO2, pi CO2, pre-industrial carbon dioxide</t>
  </si>
  <si>
    <t>2014 greenhouse gas, 2015 GHG, pre-industrial HFC, pi HFC, pre-industrial hydrofluorocarbons</t>
  </si>
  <si>
    <t>2014 greenhouse gas, 2015 GHG, pre-industrial O3, pi O3, pre-industrial ozone</t>
  </si>
  <si>
    <t>2014, anthropogenic, GHG, greenhouse gas</t>
  </si>
  <si>
    <t>2014, anthropogenic, Land Use, LU</t>
  </si>
  <si>
    <t>2014, anthropogenic, aerosol,</t>
  </si>
  <si>
    <t>2014, anthropogenic, aerosol precursor</t>
  </si>
  <si>
    <t>2014, antrhopogenic, ozone, O3</t>
  </si>
  <si>
    <t>2014, aerosols</t>
  </si>
  <si>
    <t>2014, areosol precursors</t>
  </si>
  <si>
    <t>2014, ozone, O3</t>
  </si>
  <si>
    <t>2014, land use, LU</t>
  </si>
  <si>
    <t>2014, aerosols, x0.1</t>
  </si>
  <si>
    <t>2014, aerosols, x2</t>
  </si>
  <si>
    <t>2014, aerosol precursors, x0.1</t>
  </si>
  <si>
    <t>Impose present day (2014) ozone concentrations scaled by 2.</t>
  </si>
  <si>
    <t>Impose present day (2014) ozone concentrations scaled by 0.1.</t>
  </si>
  <si>
    <t>Impose present day (2014) greenhouse gas concentrations with methane (CH4) set to it's pre-industrial value.</t>
  </si>
  <si>
    <t>Impose present day (2014) greenhouse gas concentrations with nitrous oxide (N2O) set to it's pre-industrial value.</t>
  </si>
  <si>
    <t>Impose present day (2014) greenhouse gas concentrations with carbon dioxide (CO2) set to it's pre-industrial value.</t>
  </si>
  <si>
    <t>Impose present day (2014) greenhouse gas concentrations with hydrofluorocarbons (HFCs) set to pre-industrial values.</t>
  </si>
  <si>
    <t>Impose present day (2014) greenhouse gas concentrations with ozone (O3) set to it's pre-industrial value.</t>
  </si>
  <si>
    <t>Impose present day (2014) anthropogenic greenhouse gas concentrations.</t>
  </si>
  <si>
    <t>Impose present day (2014) anthropogenic land use.</t>
  </si>
  <si>
    <t>Impose present day (2014) anthropogenic aerosol concentrations / emissions.</t>
  </si>
  <si>
    <t>Impose present day (2014) anthropogenic aerosol precursor concentrations / emissions.</t>
  </si>
  <si>
    <t>Impose present day (2014) anthropogenic ozone.</t>
  </si>
  <si>
    <t>Impose present day (2014) aerosol concentrations.</t>
  </si>
  <si>
    <t>Impose present day (2014) aerosol precursors.</t>
  </si>
  <si>
    <t>Impose present day (2014) ozone.</t>
  </si>
  <si>
    <t xml:space="preserve">Impose present day (2014) land use (surface albedo/roughness, transpiration). </t>
  </si>
  <si>
    <t>Impose present day (2014) aerosol concentration scaled by 0.1.</t>
  </si>
  <si>
    <t>Impose present day (2014) aerosol concentrations scaled by 2.</t>
  </si>
  <si>
    <t>Impose present day (2014) aerosol precursors scaled by 0.1.</t>
  </si>
  <si>
    <t>Impose present day (2014) aerosol precursors scaled by 2.</t>
  </si>
  <si>
    <t>2014 Anthropogenic Forcing</t>
  </si>
  <si>
    <t>2014 Anthropogenic Forcing Specified Aerosols</t>
  </si>
  <si>
    <t>2014 anthropogenic forcing agents with specified aerosol</t>
  </si>
  <si>
    <t>2014 anthropogenic forcing agents</t>
  </si>
  <si>
    <t>2014anthropForcing</t>
  </si>
  <si>
    <t>2014anthropForcingSpecAer</t>
  </si>
  <si>
    <t>anthropogenic forcing, 2014</t>
  </si>
  <si>
    <t>anthropogenic forcing, 2014, specified aerosol properties</t>
  </si>
  <si>
    <t>2014 GHG</t>
  </si>
  <si>
    <t>2014 Water Vapour</t>
  </si>
  <si>
    <t>2014 GHG no CO2</t>
  </si>
  <si>
    <t>2014 greenhouse gas concentrations without CO2</t>
  </si>
  <si>
    <t>2014 water vapour concentrations</t>
  </si>
  <si>
    <t>2014 greenhouse gas concentrations</t>
  </si>
  <si>
    <t>2014, ghg, concentrations, greenhouse gas</t>
  </si>
  <si>
    <t>2014, water vapour, H2O, concentrations</t>
  </si>
  <si>
    <t>2014, ghg, no CO2, no carbon dioxide, concentrations, greenhouse gas</t>
  </si>
  <si>
    <t>2014, present day, plus 4K, profiles, temperature, humidity, atmospheric state, radiation model</t>
  </si>
  <si>
    <t>2014, present day, plus 4K, surface properties, radiation model</t>
  </si>
  <si>
    <t>Impose present-day (2014) concentrations of greenhouse gases but with no Carbon Dioxide (CO2).</t>
  </si>
  <si>
    <t>Specified surface properties for present day (2014).</t>
  </si>
  <si>
    <t>Specified atmospheric states (vertical distribution of temperature and humidity) over many profiles for present day (2014).</t>
  </si>
  <si>
    <t>Impose present-day (2014) concentrations of water vapour.</t>
  </si>
  <si>
    <t>Impose present-day (2014) concentrations of greenhouse gases.</t>
  </si>
  <si>
    <t>Present-day (2014) greenhouse gas forcing.</t>
  </si>
  <si>
    <t>Present-day (2014) water vapour forcing.</t>
  </si>
  <si>
    <t>Present-day (2014) greenhouse gas forcing, no CO2.</t>
  </si>
  <si>
    <t>An uncoupled (atmosphere and land) experiment with interactive vegetation in which sea surface temperatures (SST) and sea ice concentrations (SIC) are fixed at model-specific pre-industrial control climatology. Anthropogenic forcing agents are specified at present day 2014 values. Aerosols are specified by RFMIP. Run for 30 years.</t>
  </si>
  <si>
    <t xml:space="preserve">An uncoupled (atmosphere and land) experiment with interactive vegetation in which sea suface temperature (SST) and sea ice concentrations (SIC) are fixed at model-specific pre-industrial control climatology.  Aerosols and ozone set to present day (2014) values scaled by 0.1, other forcing agents are specified at pre-industrial values.  Run for 30 years. </t>
  </si>
  <si>
    <t xml:space="preserve">An uncoupled (atmosphere and land) experiment with interactive vegetation in which sea suface temperature (SST) and sea ice concentrations (SIC) are fixed at model-specific pre-industrial control climatology.  Aerosols and ozone set to present day (2014) values scaled by 2, other forcing agents are specified at pre-industrial values.  Run for 30 years. </t>
  </si>
  <si>
    <t>An uncoupled (atmosphere and land) experiment with interactive vegetation in which sea suface temperature (SST) and sea ice concentrations (SIC) are fixed at model-specific pre-industrial control climatology.  Land use is set to present day (2014)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</si>
  <si>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Aerosols are set to present day (2014)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</si>
  <si>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Greenhouse gases set to present day (2014) values, other forcing agents are specified at pre-industrial values.  Run for 30 years.</t>
  </si>
  <si>
    <t xml:space="preserve">Updated pre-industrial intitialisation ensemble requirement.  Updated specifications for solar forcing for all experiments that require solar forcing specification.  Updated present-day from 2015 to 2014 for RFMIP experiments, for consistency with GMD publication. </t>
  </si>
  <si>
    <t>29th March 2017</t>
  </si>
  <si>
    <t>Present day solar particle forcing (2014). For models with interactive stratospheric chemstiry.  Proton forcing: HOx and NOx production by solar protons. Electron forcing:  Kp- or Ap-index to describe ionisation from electron precipitation in the lower thermosphere and upper mesosphere. Cosmic ray forcing:  ion-pair produciont by galactic gosmic rays.  CMIP6 models that do not have interactive chemistry should  prescribe the CMIP6 recommended ozone forcing data set.</t>
  </si>
  <si>
    <t xml:space="preserve">Present day (2014)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</si>
  <si>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Present day (2014)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</si>
  <si>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Present day (2014) proton forcing.Include HOx and NOx productios by solar protons in models with interactive stratospheric chemistry by using the daily ionization data available from the SOLARIS-HEPPA website. </t>
  </si>
  <si>
    <t>Present Day 2014 Cosmic Ray Forcing</t>
  </si>
  <si>
    <t>Present Day 2014 Electron Forcing</t>
  </si>
  <si>
    <t>Present Day 2014 Proton Forcing</t>
  </si>
  <si>
    <t>Present Day 2014 Solar Irradiance Forcing</t>
  </si>
  <si>
    <t>PD2014SolarIrradiance</t>
  </si>
  <si>
    <t>PD2014CosmicRayForcing</t>
  </si>
  <si>
    <t>PD2014ElectronForcing</t>
  </si>
  <si>
    <t>PD2014ProtonForcing</t>
  </si>
  <si>
    <t>Solar Forcing, 2014, present day, PD, Solar, Spectral Irradiance, SSI, TSI</t>
  </si>
  <si>
    <t>Solar Forcing, 2014, present day, PD, Cosmic Ray, Forcing, Solar</t>
  </si>
  <si>
    <t>Solar Forcing, 2014, present day, PD, Solar, Electron, Forcing</t>
  </si>
  <si>
    <t>Solar Forcing, 2014, present day, PD, Solar, Proton, Forcing</t>
  </si>
  <si>
    <t xml:space="preserve">Present Day 2014 Solar Particle Forcing </t>
  </si>
  <si>
    <t>Present Day 2014 Solar Particle Forcing</t>
  </si>
  <si>
    <t>PD2014SolarParticleForcing</t>
  </si>
  <si>
    <t>Solar forcing, 2014, present day, Particle forcing, proton forcing, electron forcing, cosmic ray ionisation</t>
  </si>
  <si>
    <t>doi:10.5194/gmd-9-4049-2016</t>
  </si>
  <si>
    <t>Toohey, M., B. Stevens, H. Schmidt, C.  Timmreck (2016),  Easy Volcanic Aerosol (EVA v1.0): an idealized forcing generator for climate simulations, Geosci. Model Dev., 9, 4049-4070</t>
  </si>
  <si>
    <t>Easy Volcanic Aerosol (EVA v1.0): an idealized forcing generator for climate simulations</t>
  </si>
  <si>
    <t>http://www.geosci-model-dev.net/9/4049/2016/</t>
  </si>
  <si>
    <t>Stratospheric sulfate aerosols from volcanic eruptions have a significant impact on the Earth's climate. To include the effects of volcanic eruptions in climate model simulations, the Easy Volcanic Aerosol (EVA) forcing generator provides stratospheric aerosol optical properties as a function of time, latitude, height, and wavelength for a given input list of volcanic eruption attributes. EVA is based on a parameterized three-box model of stratospheric transport and simple scaling relationships used to derive mid-visible (550 nm) aerosol optical depth and aerosol effective radius from stratospheric sulfate mass. Precalculated look-up tables computed from Mie theory are used to produce wavelength-dependent aerosol extinction, single scattering albedo, and scattering asymmetry factor values. The structural form of EVA and the tuning of its parameters are chosen to produce best agreement with the satellite-based reconstruction of stratospheric aerosol properties following the 1991 Pinatubo eruption, and with prior millennial-timescale forcing reconstructions, including the 1815 eruption of Tambora. EVA can be used to produce volcanic forcing for climate models which is based on recent observations and physical understanding but internally self-consistent over any timescale of choice. In addition, EVA is constructed so as to allow for easy modification of different aspects of aerosol properties, in order to be used in model experiments to help advance understanding of what aspects of the volcanic aerosol are important for the climate system.</t>
  </si>
  <si>
    <t>VolMIP requires that the same volcanic forcing input data in terms of aerosol optical properties is used across the different participating models. For eruptions that occurred before the satellite periods, we must rely on reconstructions to generate such forcing. The Easy Volcanic Aerosol module allows the generation of stratospheric volcanic aerosol forcing (AOD and Reff) fields from estimates of stratospheric sulfate mass. It also allows the generation of model-specific fields and was therefore chosen as a reference tool to generate forcing input data for the volc-long and volc-cluster experiments of VolMIP.</t>
  </si>
  <si>
    <t>This paper describes the stratospheric aerosol data set to be used in the volc-pinatubo experiments of VolMIP.</t>
  </si>
  <si>
    <t>This paper describes the volcanological dataset used to define the SO2 emissions to generate, using the EVA module, the volcanic forcing input data for the volc-long and volc-cluster experiments of VolMIP.</t>
  </si>
  <si>
    <t>10.1594/WDCC/eVolv2k_v1</t>
  </si>
  <si>
    <t>Dataset used as input to the EVA module for the volc-long and volc-cluster experiments</t>
  </si>
  <si>
    <t>Toohey, M., and M. Sigl (2016), Ice core inferred volcanic stratospheric sulfur injection from 500 BCE to 1900 CE. World Data Center for Climate (WDCC) at DKRZ.</t>
  </si>
  <si>
    <t>Ice core inferred volcanic stratospheric sulfur injection from 500 BCE to 1900 CE.</t>
  </si>
  <si>
    <t>https://doi.org/10.1594/WDCC/eVolv2k_v1</t>
  </si>
  <si>
    <t>Dataset used as input to the EVA module for the volc-long and volc-cluster experiments.</t>
  </si>
  <si>
    <t xml:space="preserve">This dataset contains ice core-based estimates of volcanic stratospheric sulfur injections covering the years 500 BCE to 1900 CE. Ice core-derived volcanic sulfate deposition composites for Antarctica (Sigl et al., 2014) and Greenland (Sigl et al., 2015) are scaled to volcanic stratospheric sulfur injection based on a method similar to that of Gao et al., (2007).  [Sigl, M., Winstrup, M., McConnell, J. R., Welten, K. C., Plunkett, G., Ludlow, F., Büntgen, U., Caffee, M., Chellman, N., Dahl-Jensen, D., Fischer, H., Kipfstuhl, S., Kostick, C., Maselli, O. J., Mekhaldi, F., Mulvaney, R., Muscheler, R., Pasteris, D. R., Pilcher, J. R., Salzer, M., Schüpbach, S., Steffensen, J. P., Vinther, B. M. and Woodruff, T. E.: Timing and climate forcing of volcanic eruptions for the past 2,500 years, Nature, 523, 543-549, doi:10.1038/nature14565, 2015.], [Sigl, M., McConnell, J. R., Toohey, M., Curran, M., Das, S. B., Edwards, R., Isaksson, E., Kawamura, K., Kipfstuhl, S., Krüger, K., Layman, L., Maselli, O. J., Motizuki, Y., Motoyama, H., Pasteris, D. R. and Severi, M.: Insights from Antarctica on volcanic forcing during the Common Era, Nat. Clim. Chang., 4, 693-697, doi:10.1038/nclimate2293, 2014.], [Gao, C., Oman, L., Robock, A. and Stenchikov, G. L.: Atmospheric volcanic loading derived from bipolar ice cores: Accounting for the spatial distribution of volcanic deposition, J. Geophys. Res., 112(D9), doi:10.1029/2006JD007461, 2007.]. </t>
  </si>
  <si>
    <t>semantic_reasoning</t>
  </si>
  <si>
    <t>Reduced RCP70 NTCF</t>
  </si>
  <si>
    <t>Biogeochemical Coupling</t>
  </si>
  <si>
    <t>RCP45 Forcing Alternative Aerosols</t>
  </si>
  <si>
    <t>RCP Alternative Natural Forcing</t>
  </si>
  <si>
    <t>21st April 2017</t>
  </si>
  <si>
    <t>Added new citations to VolMIP and added new columns to the "references" section of the "project" tab.  The project references now take up columns M-T inclusive.  Added new "semantic_reasoning" column Q to the "requirement" tab, to indicate when forcing constraints have been grouped for a purpose and not just for convenience.</t>
  </si>
  <si>
    <t>piSSTclim-NOx, RFDOCnox, piSST-Nox</t>
  </si>
  <si>
    <t>piClim-NOx</t>
  </si>
  <si>
    <t>piClim-2xNOx</t>
  </si>
  <si>
    <t>FDBCKnox, piSST-2xNOx</t>
  </si>
  <si>
    <t>2nd April 2017</t>
  </si>
  <si>
    <t>AerChemMIP, Tier 1, piControl perturbation, 1850 SST, 1850 WMGHG, 2014 aerosol</t>
  </si>
  <si>
    <t>AerChemMIP, Tier 1, piControl perturbation,  1850 SST, 1850 WMGHG, 2014 methane</t>
  </si>
  <si>
    <t>AerChemMIP, Tier 1, piControl perturbation, 1850 SST, 1850 WMGHG, 2014 HC, 2014 ODS</t>
  </si>
  <si>
    <t>AerChemMIP, Tier 2, scenario, SSP3, RCP7.0, reduced NTCF, RCP7.0 aerosol precursors, no NOx, atmosphere only</t>
  </si>
  <si>
    <t>AerChemMIP, Tier 2, scenario, SSP3, RCP7.0, reduced NTCF, RCP7.0 reduced black carbon, atmosphere only</t>
  </si>
  <si>
    <t>AerChemMIP, Tier 2, scenario, SSP3, RCP7.0, reduced NTCF, RCP7.0 tropospheric ozone precursors, no methane, atmosphere only</t>
  </si>
  <si>
    <t>Corrected case for piClim-NOx and piClim-2xNOx experiments.  Changed the tier from 2 to 1 for piClim-CH4, piClim-HC and piClim-aer. Changed the tier from 1 to 2 for ssp370SST-lowAer, ssp370SST-lowBC and ssp370SST-lowO3.</t>
  </si>
  <si>
    <t>Forest and savannah fires are significant sources of smoke and gaseous pollutants. They produce large quantities of unburnt and pytolised organic compounds, methyl chloride, carbon monoxide and nitrogen oxides.</t>
  </si>
  <si>
    <t>dcppA-historical, A2.2, A3.2, DCPP-A2, DcppA2, A2, hindcast-control</t>
  </si>
  <si>
    <t>dcppC-amv-plus, C1.2, DcppC1.2, DcppC1.6, C1.6</t>
  </si>
  <si>
    <t>dcppC-amv-pos</t>
  </si>
  <si>
    <t>dcppC-amv-minus, C1.3, DcppC1.3, DcppC1.7, C1.7</t>
  </si>
  <si>
    <t>dcppC-amv-neg</t>
  </si>
  <si>
    <t>dcppC-ipv-plus, C1.4</t>
  </si>
  <si>
    <t>dcppC-ipv-pos</t>
  </si>
  <si>
    <t>dcppC-ipv-minus, C1.6</t>
  </si>
  <si>
    <t>dcppC-ipv-neg</t>
  </si>
  <si>
    <t>dcppC-amv-extrop-plus, C1.7</t>
  </si>
  <si>
    <t>dcppC-amv-extrop-pos</t>
  </si>
  <si>
    <t>dcppC-amv-extrop-minus, C1.7</t>
  </si>
  <si>
    <t>dcppC-amv-extrop-neg</t>
  </si>
  <si>
    <t>dcppC-amv-trop-plus, C1.8</t>
  </si>
  <si>
    <t>dcppC-amv-trop-pos</t>
  </si>
  <si>
    <t>dcppC-amv-trop-minus, C1.8</t>
  </si>
  <si>
    <t>dcppC-amv-trop-neg</t>
  </si>
  <si>
    <t>dcppC-pac, C1.4</t>
  </si>
  <si>
    <t>dcppC-pac-control</t>
  </si>
  <si>
    <t>ssp585-bgcExt, ssp585-ext-bgc, ssp5-85extbgc, esmssp585extbgc, SSP5-8.5-BGC, esmssp585-ext</t>
  </si>
  <si>
    <t>Corrected typos in forcing constraints for open burning emissions.  Updated experiment names of the DCPP experiments. Removed dcppA-historical experiment.  Removed C4MIP experiments ssp534-over-bgcExt and ssp585-bgcExt.</t>
  </si>
  <si>
    <t>volc-pinatubo-ini, volcEq-ini, VolShort20EQini, Volshort20eqiniDcppC21</t>
  </si>
  <si>
    <t>19th May 2017</t>
  </si>
  <si>
    <t>Kennedy, J. J., N. A. Rayner, H. A. Titchner, S. C. Millington, M. Saunby, R. O. Smith: The Met Office Hadley Centre Sea Ice and Sea-Surface Temperature data set, version 2.2.0.0, in prep.</t>
  </si>
  <si>
    <t>The Met Office Hadley Centre Sea Ice and Sea-Surface Temperature data set, version 2.2.0.0</t>
  </si>
  <si>
    <t xml:space="preserve">The Met Office Hadley Centre's sea ice and sea surface temperature (SST) data set, HadISST, is a unique combination of daily globally-complete fields of SST and sea ice concentration on a 1/4 degree latitude-longitude grid from 1850 to date. </t>
  </si>
  <si>
    <t xml:space="preserve">Sea surface temperature (SST) data set of daily globally-complete fields of SST and sea ice concentration on a 1/4 degree latitude-longitude grid from 1850 to date. </t>
  </si>
  <si>
    <t>High Res HadISST2.2</t>
  </si>
  <si>
    <t>HighResHadISST2.2</t>
  </si>
  <si>
    <t>High resolution HadISST data version 2.2</t>
  </si>
  <si>
    <t>HadISST2.2, High Res, 0.25 degree, daily</t>
  </si>
  <si>
    <t>Force with the high resolution (0.25 degree) daily HadISST2.2  sea surface temperature (SST) and sea ice concentration (SIC) data set.</t>
  </si>
  <si>
    <t>Historical atmosphere-only simulations of the near past (1950-2014). HadISST2.2 sea surface temperature and sea ice concentrations at daily 1/4 degree resolution to be used (Kennedy et al. 2017, in prep).  For optimal comparison between models the use of plume aerosol cocentrations are recommended (rather than emissions).
At least one ensemble member at high resolution, minimum 25-50 km at mid-latitudes.
At least one ensemble member at standard model resolution as used in the DECK and historical simulations. Initial conditions from either the ERA-20C reanalysis (and then some intial spinup), or a suitably spun-up atmosphere-land initial condition reflecting 1950's conditions.</t>
  </si>
  <si>
    <t>Historical coupled ocean atmosphere simulations of the near past (1950-2014)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  Initial conditions from spin-up 1950's experiment.</t>
  </si>
  <si>
    <t>High forcing (ScenarioMIP SSP5-85) future scenario (2015-2050) coupled ocean atmosphere simulations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</si>
  <si>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(2015-2050) atmosphere only simulations at high and standard resolution, with an option to continue to 2100.
For optimal comparison between models aerosol concentrations are recommended (rather than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</si>
  <si>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 xml:space="preserve"> Control simulations to allow the evaluation of model drift.  To produce initial condidtions for hist-1950 (at the end of the spin-up period).  </t>
  </si>
  <si>
    <t>HighResMIP2.3</t>
  </si>
  <si>
    <t>HighResMIP2.4</t>
  </si>
  <si>
    <t>coupled spinup with fixed 1950s forcings from 1950 initial conditions (with ocean at rest) to provide initial condition for contro-1950 and hist-1950</t>
  </si>
  <si>
    <t>spinup-1950</t>
  </si>
  <si>
    <t>HighResMIP, tier 2, coupled, 1950s</t>
  </si>
  <si>
    <t xml:space="preserve">The HighResMIP equivalent of the pre-industrial spinup with fixed 1950s forcing. The forcing consists of greenhouse gases, including ozone and aerosol loading for a 1950s (~10 year mean) climatology. For optimal comparison between models, use of plume aerosol concentrations is recommended (rather than emissions).  
Initial ocean conditions are taken from the EN4 (Good et al, 2013) ocean analysis over an average period of 1950-1954.  This spinup is short compared to DECK (30-50 years for example, to be manageable and consistent across resolutions) to produce initial conditions for control-1950 and hist-1950.
At least one ensemble member for each resolution used int he coupled simulations (i.e. standard and high), where high is minimum atmosphere 25-50 km at mod-latitudes and ocean resolution of 0.25 degrees, and a minimum of daily coupling between ocean and atmosphere.
Run for 30-50 years. </t>
  </si>
  <si>
    <t>Spinup simulations to remove and evaluate initial coupled model drift</t>
  </si>
  <si>
    <t>pint of contact:</t>
  </si>
  <si>
    <t>30-50yrs</t>
  </si>
  <si>
    <t>30 years to 50 years</t>
  </si>
  <si>
    <t>Run for 30 to 50 years</t>
  </si>
  <si>
    <t>23rd May 2017</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</si>
  <si>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are recommended (rather than emissions).
Initial conditions from the spinup-1950 experiment.
At least one ensemble member at high resolution, minimum atmosphere 25-50 km at mid-latitudes and ocean resolution of 0.25 degrees, and a minimum of daily coupling between ocean and atmosphere.
At least one ensemble member at standard model resolution.  
Run for 100 years. </t>
  </si>
  <si>
    <t>https://www.ecmwf.int/en/research/climate-reanalysis/era-20c</t>
  </si>
  <si>
    <t>ERA-20C</t>
  </si>
  <si>
    <t xml:space="preserve">ERA-20C is ECMWF's first atmospheric reanalysis of the 20th century, from 1900-2010. It assimilates observations of surface pressure and surface marine winds only. </t>
  </si>
  <si>
    <t>ERA-20C is ECMWF's first atmospheric reanalysis of the 20th century.</t>
  </si>
  <si>
    <t xml:space="preserve">ERA-20C is the European Centre for Medium Range Weather Forcecasts (ECMWF)'s first atmospheric reanalysis of the 20th century, from 1900-2010.  It assimilates observations of surface pressure and surface marine winds only.  </t>
  </si>
  <si>
    <t>HighResMIP updates: Added spinup-1950 experiment. Updated forcing constraints for other HighResMIP experiments, updated references.</t>
  </si>
  <si>
    <t>AerChemMIP3.07</t>
  </si>
  <si>
    <t>pre-industrial climatological SSTs and forcing, but with 2014 ammonia emissions</t>
  </si>
  <si>
    <t>piClim-NH3</t>
  </si>
  <si>
    <t>AerChemMIP, Tier 3, piControl perturbation, 1850 SST, 1850 WMGHG, 2014 NH3</t>
  </si>
  <si>
    <t>Fixed SST ERF simulation. Use pre-industrial climatological average SST and sea-ice distributions. Apply pre-industrial concentrations of WMGHG (well mixed greenhouse gases), pre-industrial emissions of aersols and aerosol precursors, present day (2014) emissions of ammonia (NH3). This is a timeslice experiment of 30 years total.</t>
  </si>
  <si>
    <t>2014NH3</t>
  </si>
  <si>
    <t xml:space="preserve">idealised </t>
  </si>
  <si>
    <t>AerChemMIP3.08</t>
  </si>
  <si>
    <t>pre-industrial climatological SSTs and forcing, but with 2014 organic carbon emissions</t>
  </si>
  <si>
    <t>piClim-OC</t>
  </si>
  <si>
    <t>Fixed SST ERF simulation. Use pre-industrial climatological average SST and sea-ice distributions. Apply pre-industrial concentrations of WMGHG (well mixed greenhouse gases), pre-industrial emissions of aersols and aerosol precursors, present day (2014) emissions of organic carbon (OC). This is a timeslice experiment of 30 years total.</t>
  </si>
  <si>
    <t>2014 Organic Carbon</t>
  </si>
  <si>
    <t>Present Day 2014 Organic Carbon Emissions</t>
  </si>
  <si>
    <t>2014OC</t>
  </si>
  <si>
    <t>2014, organic carbon, OC, present day</t>
  </si>
  <si>
    <t>Impose present day (2014) emissions of organic carbon (OC).</t>
  </si>
  <si>
    <t>Impose present day (2014) emissions of ammonia (NH3).</t>
  </si>
  <si>
    <t>2014, ammonia, NH3, present day</t>
  </si>
  <si>
    <t>Present Day 2014 Ammonia Emissions</t>
  </si>
  <si>
    <t>2014 Ammonia</t>
  </si>
  <si>
    <t>1850 Emissions of Aerosol Precursors Excluding Ammonia</t>
  </si>
  <si>
    <t>1850 Emissions of Aerosols Excluding Organic Carbon</t>
  </si>
  <si>
    <t>1850 Emissions of Aerosol Precursors Excluding Organic Carbon</t>
  </si>
  <si>
    <t>pre-industrial, 1850, aerosol precursor emissions, NTCF, exclude OC, exclude organic carbon</t>
  </si>
  <si>
    <t>Impose pre-industrial (1850) emissions of aerosol precursors excluding organic carbon (OC).</t>
  </si>
  <si>
    <t>Impose pre-industrial (1850) emissions of aerosols excluding organic carbon (OC).</t>
  </si>
  <si>
    <t>Impose pre-industrial (1850) emissions of aerosol precursors excluding ammonia (NH3).</t>
  </si>
  <si>
    <t>Near Term Climate Forcers (NTCF): aerosols and aerosol precursors.</t>
  </si>
  <si>
    <t>AerChemMIP3.09</t>
  </si>
  <si>
    <t>pre-industrial climatological SSTs and forcing, but with 2014 SO2 emissions</t>
  </si>
  <si>
    <t>piClim-SO2</t>
  </si>
  <si>
    <t>AerChemMIP, Tier 3, piControl perturbation, 1850 SST, 1850 WMGHG, 2014 SO2, 2014 Sulfur Dioxide</t>
  </si>
  <si>
    <t>AerChemMIP, Tier 3, piControl perturbation, 1850 SST, 1850 WMGHG, 2014 Organic Carbon, 2014 OC</t>
  </si>
  <si>
    <t>Fixed SST ERF simulation. Use pre-industrial climatological average SST and sea-ice distributions. Apply pre-industrial concentrations of WMGHG (well mixed greenhouse gases), pre-industrial emissions of aersols and aerosol precursors, present day (2014) emissions of sulfur dioxide (SO2). This is a timeslice experiment of 30 years total.</t>
  </si>
  <si>
    <t>2014 SO2</t>
  </si>
  <si>
    <t>Present Day 2014 SO2 Emissions</t>
  </si>
  <si>
    <t>2014SO2</t>
  </si>
  <si>
    <t>2014, sulfur dioxide, SO2, present day</t>
  </si>
  <si>
    <t>Impose present day (2014) emissions of sulfur dioxide (SO2).</t>
  </si>
  <si>
    <t>1850 Emissions of Aerosol Precursors Excluding SO2</t>
  </si>
  <si>
    <t>Impose pre-industrial (1850) emissions of aerosol precursors excluding sulfur dioxide (SO2).</t>
  </si>
  <si>
    <t xml:space="preserve">1850 non-OC Aerosol Emissions </t>
  </si>
  <si>
    <t xml:space="preserve">1850 non-OC Aerosol Precursor Emissions </t>
  </si>
  <si>
    <t xml:space="preserve">1850 non-SO2 Aerosol Precursor Emissions </t>
  </si>
  <si>
    <t>1850nonOCAer</t>
  </si>
  <si>
    <t xml:space="preserve">1850 non-NH3 Aerosol Precursor Emissions </t>
  </si>
  <si>
    <t>1850nonNH3Aer</t>
  </si>
  <si>
    <t>pre-industrial, 1850, aerosol precursor emissions, NTCF, non-NH3, exclude NH3, exclude ammonia</t>
  </si>
  <si>
    <t>pre-industrial, 1850, aerosol precursor emissions, NTCF, non-OC, exclude organic carbon, exclude OC</t>
  </si>
  <si>
    <t>1850nonOCAerPre</t>
  </si>
  <si>
    <t>1850nonSO2AerPre</t>
  </si>
  <si>
    <t>pre-industrial, 1850, aerosol precursor emissions, NTCF, non-SO2, exclude SO2, exclude sulfur dioxide</t>
  </si>
  <si>
    <t>20th June 2017</t>
  </si>
  <si>
    <t>AerChemMIP updates: Added piClim-NH3, piClim-OC and piClimSO2 experiments. Re-ordered forcing constraints so that those mentioned in the description appear first.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</si>
</sst>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CD27B"/>
        <bgColor indexed="64"/>
      </patternFill>
    </fill>
    <fill>
      <patternFill patternType="solid">
        <fgColor rgb="FFE68881"/>
        <bgColor indexed="64"/>
      </patternFill>
    </fill>
  </fills>
  <borders count="7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rgb="FF808080"/>
      </left>
      <right style="thin">
        <color rgb="FF808080"/>
      </right>
      <top style="thin">
        <color rgb="FF808080"/>
      </top>
      <bottom style="thin">
        <color auto="1"/>
      </bottom>
      <diagonal/>
    </border>
  </borders>
  <cellStyleXfs count="1160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74">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Alignment="1"/>
    <xf numFmtId="0" fontId="0" fillId="0" borderId="0" xfId="0" applyAlignment="1">
      <alignment horizontal="left"/>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3"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5" xfId="0" applyFill="1" applyBorder="1" applyAlignment="1">
      <alignment horizontal="center" vertical="top" wrapText="1"/>
    </xf>
    <xf numFmtId="0" fontId="0" fillId="2" borderId="0"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0" fillId="2" borderId="0" xfId="0" applyFill="1" applyAlignment="1">
      <alignment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3" fillId="0" borderId="14"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0" fillId="7" borderId="62" xfId="0" applyFill="1" applyBorder="1" applyAlignment="1">
      <alignment horizontal="center" vertical="center"/>
    </xf>
    <xf numFmtId="0" fontId="8" fillId="7" borderId="65" xfId="0" applyFont="1" applyFill="1" applyBorder="1" applyAlignment="1">
      <alignment horizontal="center" vertical="center"/>
    </xf>
    <xf numFmtId="0" fontId="8" fillId="8" borderId="65" xfId="0" applyFont="1" applyFill="1" applyBorder="1" applyAlignment="1">
      <alignment horizontal="center"/>
    </xf>
    <xf numFmtId="0" fontId="0" fillId="2" borderId="7" xfId="0" applyFill="1" applyBorder="1" applyAlignment="1">
      <alignment horizontal="left" vertical="top" wrapText="1"/>
    </xf>
    <xf numFmtId="0" fontId="0" fillId="0" borderId="8" xfId="220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4" xfId="0" applyFont="1" applyFill="1" applyBorder="1" applyAlignment="1">
      <alignment vertical="top" wrapText="1"/>
    </xf>
    <xf numFmtId="0" fontId="0" fillId="2" borderId="17" xfId="0" applyFill="1" applyBorder="1" applyAlignment="1">
      <alignment horizontal="left" vertical="top" wrapText="1"/>
    </xf>
    <xf numFmtId="0" fontId="7"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8" fillId="3" borderId="0" xfId="0" applyFont="1" applyFill="1" applyAlignment="1">
      <alignment horizontal="left" vertical="top" wrapText="1"/>
    </xf>
    <xf numFmtId="0" fontId="0" fillId="0" borderId="45" xfId="0" applyFill="1" applyBorder="1" applyAlignment="1">
      <alignment horizontal="center" vertical="top" wrapText="1"/>
    </xf>
    <xf numFmtId="0" fontId="11" fillId="0" borderId="6" xfId="0" applyFont="1" applyBorder="1" applyAlignment="1">
      <alignment horizontal="left" vertical="top" wrapText="1"/>
    </xf>
    <xf numFmtId="0" fontId="11" fillId="2" borderId="6" xfId="0" applyFont="1" applyFill="1" applyBorder="1" applyAlignment="1">
      <alignment vertical="top" wrapText="1"/>
    </xf>
    <xf numFmtId="0" fontId="11" fillId="0" borderId="8" xfId="0" applyFont="1" applyBorder="1" applyAlignment="1">
      <alignment vertical="top" wrapText="1"/>
    </xf>
    <xf numFmtId="0" fontId="11" fillId="0" borderId="10" xfId="0" applyFont="1" applyBorder="1" applyAlignment="1">
      <alignment vertical="top" wrapText="1"/>
    </xf>
    <xf numFmtId="0" fontId="11" fillId="0" borderId="52"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wrapText="1"/>
    </xf>
    <xf numFmtId="0" fontId="11" fillId="0" borderId="8" xfId="0" applyFont="1" applyBorder="1" applyAlignment="1">
      <alignment vertical="top"/>
    </xf>
    <xf numFmtId="0" fontId="11" fillId="0" borderId="0" xfId="0" applyFont="1" applyAlignment="1">
      <alignment vertical="top"/>
    </xf>
    <xf numFmtId="0" fontId="0" fillId="0" borderId="8" xfId="0" applyFont="1" applyBorder="1" applyAlignment="1">
      <alignment horizontal="left" vertical="top" wrapText="1"/>
    </xf>
    <xf numFmtId="0" fontId="0" fillId="2" borderId="8"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9" xfId="0" applyFont="1" applyFill="1" applyBorder="1" applyAlignment="1">
      <alignment vertical="top" wrapText="1"/>
    </xf>
    <xf numFmtId="0" fontId="0" fillId="2" borderId="8" xfId="0" applyFont="1" applyFill="1" applyBorder="1" applyAlignment="1">
      <alignment vertical="top" wrapText="1"/>
    </xf>
    <xf numFmtId="0" fontId="0" fillId="2" borderId="12" xfId="0" applyFont="1" applyFill="1" applyBorder="1" applyAlignment="1">
      <alignment vertical="top" wrapText="1"/>
    </xf>
    <xf numFmtId="0" fontId="0" fillId="2" borderId="1" xfId="0" applyFont="1" applyFill="1" applyBorder="1" applyAlignment="1">
      <alignment vertical="top" wrapText="1"/>
    </xf>
    <xf numFmtId="0" fontId="0" fillId="2" borderId="4" xfId="0" applyFont="1" applyFill="1" applyBorder="1" applyAlignment="1">
      <alignment vertical="top" wrapText="1"/>
    </xf>
    <xf numFmtId="0" fontId="0" fillId="0" borderId="0" xfId="0" applyFont="1"/>
    <xf numFmtId="0" fontId="0" fillId="0" borderId="13" xfId="0" applyFont="1" applyBorder="1" applyAlignment="1">
      <alignment horizontal="left" vertical="top" wrapText="1"/>
    </xf>
    <xf numFmtId="0" fontId="0" fillId="2" borderId="13"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3" xfId="0" applyFont="1" applyFill="1" applyBorder="1" applyAlignment="1">
      <alignment vertical="top" wrapText="1"/>
    </xf>
    <xf numFmtId="0" fontId="0" fillId="2" borderId="20" xfId="0" applyFont="1" applyFill="1" applyBorder="1" applyAlignment="1">
      <alignment vertical="top" wrapText="1"/>
    </xf>
    <xf numFmtId="0" fontId="11" fillId="0" borderId="0" xfId="0" applyFont="1" applyBorder="1" applyAlignment="1">
      <alignment vertical="top" wrapText="1"/>
    </xf>
    <xf numFmtId="0" fontId="11" fillId="0" borderId="0" xfId="0" applyFont="1" applyBorder="1" applyAlignment="1">
      <alignment horizontal="left" vertical="top" wrapText="1"/>
    </xf>
    <xf numFmtId="0" fontId="7" fillId="2" borderId="47" xfId="0" applyFont="1" applyFill="1" applyBorder="1" applyAlignment="1">
      <alignment horizontal="left" vertical="top" wrapText="1"/>
    </xf>
    <xf numFmtId="0" fontId="7" fillId="3" borderId="26" xfId="0" applyFont="1" applyFill="1" applyBorder="1" applyAlignment="1">
      <alignment horizontal="left" vertical="top" wrapText="1"/>
    </xf>
    <xf numFmtId="0" fontId="8" fillId="3" borderId="70" xfId="0" applyFont="1" applyFill="1" applyBorder="1" applyAlignment="1">
      <alignment horizontal="left" vertical="top" wrapText="1"/>
    </xf>
    <xf numFmtId="0" fontId="7" fillId="3" borderId="70" xfId="0" applyFont="1" applyFill="1" applyBorder="1" applyAlignment="1">
      <alignment horizontal="left" vertical="top" wrapText="1"/>
    </xf>
    <xf numFmtId="0" fontId="11" fillId="2" borderId="18" xfId="0" applyFont="1" applyFill="1" applyBorder="1" applyAlignment="1">
      <alignment horizontal="left" vertical="top" wrapText="1"/>
    </xf>
    <xf numFmtId="0" fontId="0" fillId="0" borderId="17" xfId="0" applyFont="1" applyFill="1" applyBorder="1" applyAlignment="1">
      <alignment horizontal="left" vertical="top" wrapText="1"/>
    </xf>
    <xf numFmtId="0" fontId="3" fillId="0" borderId="0" xfId="0" applyFont="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0" fillId="2" borderId="20" xfId="0" applyFill="1" applyBorder="1" applyAlignment="1">
      <alignment horizontal="lef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3" fillId="2" borderId="35"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8" xfId="0" applyFont="1" applyFill="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0" borderId="0" xfId="0" applyBorder="1" applyAlignment="1">
      <alignment horizontal="center" vertical="top"/>
    </xf>
    <xf numFmtId="0" fontId="0" fillId="2" borderId="20" xfId="0" applyFill="1" applyBorder="1" applyAlignment="1">
      <alignment horizontal="center" vertical="top" wrapText="1"/>
    </xf>
    <xf numFmtId="0" fontId="0" fillId="2" borderId="11" xfId="0" applyFill="1" applyBorder="1" applyAlignment="1">
      <alignment horizontal="center"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43" xfId="0" applyFont="1" applyFill="1" applyBorder="1" applyAlignment="1">
      <alignment horizontal="left" vertical="top" wrapText="1"/>
    </xf>
    <xf numFmtId="0" fontId="3" fillId="2" borderId="36" xfId="0" applyFont="1" applyFill="1" applyBorder="1" applyAlignment="1">
      <alignment horizontal="left" vertical="top" wrapText="1"/>
    </xf>
    <xf numFmtId="0" fontId="3" fillId="2" borderId="15"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3" fillId="2" borderId="1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0" borderId="15" xfId="0" applyFont="1" applyBorder="1" applyAlignment="1">
      <alignment horizontal="left" vertical="top"/>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4" xfId="0" applyFont="1" applyFill="1" applyBorder="1" applyAlignment="1">
      <alignment horizontal="left" vertical="top"/>
    </xf>
    <xf numFmtId="0" fontId="3" fillId="0" borderId="0" xfId="0" applyFont="1" applyAlignment="1">
      <alignment horizontal="left" vertical="top"/>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58" xfId="0" applyFont="1" applyBorder="1" applyAlignment="1">
      <alignment horizontal="left"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center" vertical="top"/>
    </xf>
    <xf numFmtId="0" fontId="3" fillId="0" borderId="7" xfId="0" applyFont="1" applyBorder="1" applyAlignment="1">
      <alignment horizontal="center" vertical="top"/>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xf numFmtId="0" fontId="3" fillId="0" borderId="0" xfId="0" applyFont="1" applyAlignment="1" applyProtection="1">
      <alignment horizontal="left" vertical="top" wrapText="1"/>
      <protection locked="0"/>
    </xf>
    <xf numFmtId="0" fontId="3" fillId="0" borderId="0" xfId="0" applyFont="1" applyAlignment="1" applyProtection="1">
      <alignment vertical="top" wrapText="1"/>
      <protection locked="0"/>
    </xf>
    <xf numFmtId="0" fontId="3" fillId="0" borderId="54" xfId="0" applyFont="1" applyBorder="1" applyAlignment="1" applyProtection="1">
      <alignment horizontal="left" vertical="top" wrapText="1"/>
      <protection locked="0"/>
    </xf>
    <xf numFmtId="0" fontId="3" fillId="2" borderId="1" xfId="0" applyFont="1" applyFill="1" applyBorder="1" applyAlignment="1" applyProtection="1">
      <alignment horizontal="left" vertical="top" wrapText="1"/>
      <protection locked="0"/>
    </xf>
    <xf numFmtId="0" fontId="3" fillId="2" borderId="33" xfId="0" applyFont="1" applyFill="1" applyBorder="1" applyAlignment="1" applyProtection="1">
      <alignment horizontal="left" vertical="top" wrapText="1"/>
      <protection locked="0"/>
    </xf>
    <xf numFmtId="0" fontId="3" fillId="2" borderId="2" xfId="0" applyFont="1" applyFill="1" applyBorder="1" applyAlignment="1" applyProtection="1">
      <alignment horizontal="left" vertical="top" wrapText="1"/>
      <protection locked="0"/>
    </xf>
    <xf numFmtId="0" fontId="3" fillId="0" borderId="0" xfId="0" applyFont="1" applyAlignment="1" applyProtection="1">
      <alignment horizontal="left" vertical="top" wrapText="1"/>
      <protection locked="0"/>
    </xf>
    <xf numFmtId="0" fontId="3" fillId="2" borderId="4" xfId="0" applyFont="1" applyFill="1" applyBorder="1" applyAlignment="1" applyProtection="1">
      <alignment horizontal="left" vertical="top" wrapText="1"/>
      <protection locked="0"/>
    </xf>
    <xf numFmtId="0" fontId="0" fillId="0" borderId="0" xfId="0" applyAlignment="1" applyProtection="1">
      <alignment horizontal="left" vertical="top" wrapText="1"/>
      <protection locked="0"/>
    </xf>
    <xf numFmtId="14" fontId="0" fillId="2" borderId="4" xfId="0" applyNumberFormat="1" applyFill="1" applyBorder="1" applyAlignment="1" applyProtection="1">
      <alignment horizontal="left" vertical="top" wrapText="1"/>
      <protection locked="0"/>
    </xf>
    <xf numFmtId="0" fontId="0" fillId="2" borderId="4" xfId="0" applyFont="1"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0" fillId="0" borderId="8" xfId="0" applyBorder="1" applyAlignment="1" applyProtection="1">
      <alignment vertical="top" wrapText="1"/>
      <protection locked="0"/>
    </xf>
    <xf numFmtId="0" fontId="0" fillId="0" borderId="8" xfId="0" applyBorder="1" applyAlignment="1" applyProtection="1">
      <alignment horizontal="left" vertical="top" wrapText="1"/>
      <protection locked="0"/>
    </xf>
  </cellXfs>
  <cellStyles count="11609">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Normal" xfId="0" builtinId="0"/>
    <cellStyle name="Warning Text" xfId="944" builtinId="1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Analysis!$D$11</c:f>
              <c:strCache>
                <c:ptCount val="1"/>
                <c:pt idx="0">
                  <c:v>Used</c:v>
                </c:pt>
              </c:strCache>
            </c:strRef>
          </c:tx>
          <c:spPr>
            <a:ln w="47625">
              <a:noFill/>
            </a:ln>
          </c:spPr>
          <c:invertIfNegative val="0"/>
          <c:cat>
            <c:strRef>
              <c:f>Analysis!$C$12:$C$15</c:f>
              <c:strCache>
                <c:ptCount val="4"/>
                <c:pt idx="0">
                  <c:v>Widely across CMIP6</c:v>
                </c:pt>
                <c:pt idx="1">
                  <c:v>More than one MIP</c:v>
                </c:pt>
                <c:pt idx="2">
                  <c:v>Multiple experiments within one MIP</c:v>
                </c:pt>
                <c:pt idx="3">
                  <c:v>Only one experiment</c:v>
                </c:pt>
              </c:strCache>
            </c:strRef>
          </c:cat>
          <c:val>
            <c:numRef>
              <c:f>Analysis!$D$12:$D$15</c:f>
              <c:numCache>
                <c:formatCode>General</c:formatCode>
                <c:ptCount val="4"/>
                <c:pt idx="0">
                  <c:v>43.0</c:v>
                </c:pt>
                <c:pt idx="1">
                  <c:v>32.0</c:v>
                </c:pt>
                <c:pt idx="2">
                  <c:v>82.0</c:v>
                </c:pt>
                <c:pt idx="3">
                  <c:v>220.0</c:v>
                </c:pt>
              </c:numCache>
            </c:numRef>
          </c:val>
        </c:ser>
        <c:dLbls>
          <c:showLegendKey val="0"/>
          <c:showVal val="0"/>
          <c:showCatName val="0"/>
          <c:showSerName val="0"/>
          <c:showPercent val="0"/>
          <c:showBubbleSize val="0"/>
        </c:dLbls>
        <c:gapWidth val="300"/>
        <c:axId val="-2109073200"/>
        <c:axId val="-2109083536"/>
      </c:barChart>
      <c:catAx>
        <c:axId val="-2109073200"/>
        <c:scaling>
          <c:orientation val="minMax"/>
        </c:scaling>
        <c:delete val="0"/>
        <c:axPos val="b"/>
        <c:title>
          <c:tx>
            <c:rich>
              <a:bodyPr/>
              <a:lstStyle/>
              <a:p>
                <a:pPr>
                  <a:defRPr/>
                </a:pPr>
                <a:r>
                  <a:rPr lang="en-US"/>
                  <a:t>Application</a:t>
                </a:r>
              </a:p>
            </c:rich>
          </c:tx>
          <c:overlay val="0"/>
        </c:title>
        <c:numFmt formatCode="General" sourceLinked="1"/>
        <c:majorTickMark val="none"/>
        <c:minorTickMark val="none"/>
        <c:tickLblPos val="nextTo"/>
        <c:crossAx val="-2109083536"/>
        <c:crosses val="autoZero"/>
        <c:auto val="1"/>
        <c:lblAlgn val="ctr"/>
        <c:lblOffset val="100"/>
        <c:noMultiLvlLbl val="0"/>
      </c:catAx>
      <c:valAx>
        <c:axId val="-2109083536"/>
        <c:scaling>
          <c:orientation val="minMax"/>
          <c:max val="220.0"/>
          <c:min val="0.0"/>
        </c:scaling>
        <c:delete val="0"/>
        <c:axPos val="l"/>
        <c:majorGridlines/>
        <c:minorGridlines/>
        <c:title>
          <c:tx>
            <c:rich>
              <a:bodyPr/>
              <a:lstStyle/>
              <a:p>
                <a:pPr>
                  <a:defRPr/>
                </a:pPr>
                <a:r>
                  <a:rPr lang="en-US"/>
                  <a:t>Number of Forcing Constraints</a:t>
                </a:r>
              </a:p>
            </c:rich>
          </c:tx>
          <c:overlay val="0"/>
        </c:title>
        <c:numFmt formatCode="General" sourceLinked="1"/>
        <c:majorTickMark val="out"/>
        <c:minorTickMark val="none"/>
        <c:tickLblPos val="nextTo"/>
        <c:crossAx val="-210907320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546100</xdr:colOff>
      <xdr:row>16</xdr:row>
      <xdr:rowOff>12700</xdr:rowOff>
    </xdr:from>
    <xdr:to>
      <xdr:col>5</xdr:col>
      <xdr:colOff>342900</xdr:colOff>
      <xdr:row>37</xdr:row>
      <xdr:rowOff>184150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22"/>
  <sheetViews>
    <sheetView workbookViewId="0">
      <pane xSplit="1" ySplit="2" topLeftCell="B7" activePane="bottomRight" state="frozen"/>
      <selection pane="topRight" activeCell="B1" sqref="B1"/>
      <selection pane="bottomLeft" activeCell="A3" sqref="A3"/>
      <selection pane="bottomRight" sqref="A1:XFD1048576"/>
    </sheetView>
  </sheetViews>
  <sheetFormatPr baseColWidth="10" defaultRowHeight="16" x14ac:dyDescent="0.2"/>
  <cols>
    <col min="1" max="1" width="11.1640625" style="368" customWidth="1"/>
    <col min="2" max="2" width="15.33203125" style="368" customWidth="1"/>
    <col min="3" max="3" width="9.1640625" style="368" customWidth="1"/>
    <col min="4" max="4" width="16.1640625" style="368" customWidth="1"/>
    <col min="5" max="5" width="32.5" style="368" customWidth="1"/>
    <col min="6" max="6" width="44" style="368" customWidth="1"/>
    <col min="7" max="12" width="10.83203125" style="368"/>
    <col min="13" max="13" width="24" style="368" customWidth="1"/>
    <col min="14" max="14" width="26.83203125" style="368" customWidth="1"/>
    <col min="15" max="15" width="24" style="368" customWidth="1"/>
    <col min="16" max="20" width="26.1640625" style="368" customWidth="1"/>
    <col min="21" max="22" width="10.83203125" style="368"/>
    <col min="23" max="23" width="7.5" style="368" customWidth="1"/>
    <col min="24" max="24" width="7.6640625" style="368" customWidth="1"/>
    <col min="25" max="25" width="8" style="368" customWidth="1"/>
    <col min="26" max="26" width="7.33203125" style="368" customWidth="1"/>
    <col min="27" max="27" width="7.5" style="368" customWidth="1"/>
    <col min="28" max="28" width="7.83203125" style="368" customWidth="1"/>
    <col min="29" max="29" width="7.33203125" style="368" customWidth="1"/>
    <col min="30" max="30" width="7.6640625" style="368" customWidth="1"/>
    <col min="31" max="31" width="7.33203125" style="368" customWidth="1"/>
    <col min="32" max="33" width="7.5" style="368" customWidth="1"/>
    <col min="34" max="34" width="10.83203125" style="368" customWidth="1"/>
    <col min="35" max="35" width="7" style="368" bestFit="1" customWidth="1"/>
    <col min="36" max="36" width="7.33203125" style="368" bestFit="1" customWidth="1"/>
    <col min="37" max="37" width="6.6640625" style="368" bestFit="1" customWidth="1"/>
    <col min="38" max="38" width="5.83203125" style="368" bestFit="1" customWidth="1"/>
    <col min="39" max="39" width="5.5" style="368" bestFit="1" customWidth="1"/>
    <col min="40" max="40" width="6.5" style="368" bestFit="1" customWidth="1"/>
    <col min="41" max="41" width="7.1640625" style="368" bestFit="1" customWidth="1"/>
    <col min="42" max="42" width="11.6640625" style="368" customWidth="1"/>
    <col min="43" max="43" width="12.6640625" style="368" customWidth="1"/>
    <col min="44" max="44" width="12.6640625" style="368" bestFit="1" customWidth="1"/>
    <col min="45" max="45" width="10.83203125" style="368"/>
    <col min="46" max="46" width="11.5" style="368" customWidth="1"/>
    <col min="47" max="47" width="11.1640625" style="368" customWidth="1"/>
    <col min="48" max="48" width="10.83203125" style="368"/>
    <col min="49" max="49" width="13.5" style="368" customWidth="1"/>
    <col min="50" max="50" width="10.83203125" style="368" customWidth="1"/>
    <col min="51" max="51" width="10.1640625" style="368" customWidth="1"/>
    <col min="52" max="52" width="11.6640625" style="368" customWidth="1"/>
    <col min="53" max="53" width="10" style="368" customWidth="1"/>
    <col min="54" max="54" width="10.83203125" style="368" customWidth="1"/>
    <col min="55" max="55" width="12.5" style="368" customWidth="1"/>
    <col min="56" max="56" width="12" style="368" bestFit="1" customWidth="1"/>
    <col min="57" max="57" width="12.6640625" style="368" customWidth="1"/>
    <col min="58" max="58" width="12.6640625" style="368" bestFit="1" customWidth="1"/>
    <col min="59" max="59" width="13.33203125" style="368" customWidth="1"/>
    <col min="60" max="60" width="11.33203125" style="368" customWidth="1"/>
    <col min="61" max="61" width="10.83203125" style="368" customWidth="1"/>
    <col min="62" max="62" width="9" style="368" bestFit="1" customWidth="1"/>
    <col min="63" max="63" width="9.83203125" style="368" bestFit="1" customWidth="1"/>
    <col min="64" max="64" width="10" style="368" bestFit="1" customWidth="1"/>
    <col min="65" max="66" width="9.83203125" style="368" bestFit="1" customWidth="1"/>
    <col min="67" max="67" width="11.5" style="368" bestFit="1" customWidth="1"/>
    <col min="68" max="68" width="12.1640625" style="368" bestFit="1" customWidth="1"/>
    <col min="69" max="82" width="10.83203125" style="368" customWidth="1"/>
    <col min="83" max="83" width="10.83203125" style="371"/>
    <col min="84" max="84" width="12.83203125" style="371" customWidth="1"/>
    <col min="85" max="85" width="10.83203125" style="370"/>
    <col min="86" max="86" width="12" style="371" customWidth="1"/>
    <col min="87" max="16384" width="10.83203125" style="368"/>
  </cols>
  <sheetData>
    <row r="1" spans="1:86" s="366" customFormat="1" ht="30" customHeight="1" x14ac:dyDescent="0.2">
      <c r="A1" s="360" t="s">
        <v>41</v>
      </c>
      <c r="B1" s="361" t="s">
        <v>17</v>
      </c>
      <c r="C1" s="360" t="s">
        <v>18</v>
      </c>
      <c r="D1" s="360" t="s">
        <v>19</v>
      </c>
      <c r="E1" s="360" t="s">
        <v>20</v>
      </c>
      <c r="F1" s="360" t="s">
        <v>1631</v>
      </c>
      <c r="G1" s="360" t="s">
        <v>21</v>
      </c>
      <c r="H1" s="360"/>
      <c r="I1" s="360"/>
      <c r="J1" s="360"/>
      <c r="K1" s="360"/>
      <c r="L1" s="360"/>
      <c r="M1" s="360" t="s">
        <v>22</v>
      </c>
      <c r="N1" s="360"/>
      <c r="O1" s="360"/>
      <c r="P1" s="360"/>
      <c r="Q1" s="360"/>
      <c r="R1" s="360"/>
      <c r="S1" s="360"/>
      <c r="T1" s="360"/>
      <c r="U1" s="360" t="s">
        <v>299</v>
      </c>
      <c r="V1" s="360" t="s">
        <v>307</v>
      </c>
      <c r="W1" s="360" t="s">
        <v>309</v>
      </c>
      <c r="X1" s="360" t="s">
        <v>308</v>
      </c>
      <c r="Y1" s="360"/>
      <c r="Z1" s="360"/>
      <c r="AA1" s="360"/>
      <c r="AB1" s="360"/>
      <c r="AC1" s="360"/>
      <c r="AD1" s="360"/>
      <c r="AE1" s="360"/>
      <c r="AF1" s="360"/>
      <c r="AG1" s="360"/>
      <c r="AH1" s="360"/>
      <c r="AI1" s="360"/>
      <c r="AJ1" s="360"/>
      <c r="AK1" s="360"/>
      <c r="AL1" s="360"/>
      <c r="AM1" s="360"/>
      <c r="AN1" s="360"/>
      <c r="AO1" s="360"/>
      <c r="AP1" s="360" t="s">
        <v>310</v>
      </c>
      <c r="AQ1" s="360"/>
      <c r="AR1" s="360"/>
      <c r="AS1" s="360"/>
      <c r="AT1" s="360"/>
      <c r="AU1" s="360"/>
      <c r="AV1" s="360"/>
      <c r="AW1" s="360"/>
      <c r="AX1" s="360"/>
      <c r="AY1" s="360"/>
      <c r="AZ1" s="360"/>
      <c r="BA1" s="360"/>
      <c r="BB1" s="360"/>
      <c r="BC1" s="360"/>
      <c r="BD1" s="360"/>
      <c r="BE1" s="360"/>
      <c r="BF1" s="360"/>
      <c r="BG1" s="360"/>
      <c r="BH1" s="360"/>
      <c r="BI1" s="360"/>
      <c r="BJ1" s="360"/>
      <c r="BK1" s="360"/>
      <c r="BL1" s="360"/>
      <c r="BM1" s="360"/>
      <c r="BN1" s="360"/>
      <c r="BO1" s="360"/>
      <c r="BP1" s="360"/>
      <c r="BQ1" s="360"/>
      <c r="BR1" s="360"/>
      <c r="BS1" s="360"/>
      <c r="BT1" s="360"/>
      <c r="BU1" s="360"/>
      <c r="BV1" s="360"/>
      <c r="BW1" s="360"/>
      <c r="BX1" s="360"/>
      <c r="BY1" s="360"/>
      <c r="BZ1" s="360"/>
      <c r="CA1" s="360"/>
      <c r="CB1" s="360"/>
      <c r="CC1" s="360"/>
      <c r="CD1" s="362"/>
      <c r="CE1" s="363" t="s">
        <v>3835</v>
      </c>
      <c r="CF1" s="364"/>
      <c r="CG1" s="364"/>
      <c r="CH1" s="365"/>
    </row>
    <row r="2" spans="1:86" s="366" customFormat="1" ht="48" x14ac:dyDescent="0.2">
      <c r="A2" s="360"/>
      <c r="B2" s="361"/>
      <c r="C2" s="360"/>
      <c r="D2" s="360"/>
      <c r="E2" s="360"/>
      <c r="F2" s="360"/>
      <c r="G2" s="366" t="s">
        <v>74</v>
      </c>
      <c r="H2" s="360" t="s">
        <v>75</v>
      </c>
      <c r="I2" s="360"/>
      <c r="J2" s="360"/>
      <c r="K2" s="360"/>
      <c r="L2" s="360"/>
      <c r="M2" s="360"/>
      <c r="N2" s="360"/>
      <c r="O2" s="360"/>
      <c r="P2" s="360"/>
      <c r="Q2" s="360"/>
      <c r="R2" s="360"/>
      <c r="S2" s="360"/>
      <c r="T2" s="360"/>
      <c r="U2" s="360"/>
      <c r="V2" s="360"/>
      <c r="W2" s="360"/>
      <c r="X2" s="360"/>
      <c r="Y2" s="360"/>
      <c r="Z2" s="360"/>
      <c r="AA2" s="360"/>
      <c r="AB2" s="360"/>
      <c r="AC2" s="360"/>
      <c r="AD2" s="360"/>
      <c r="AE2" s="360"/>
      <c r="AF2" s="360"/>
      <c r="AG2" s="360"/>
      <c r="AH2" s="360"/>
      <c r="AI2" s="360"/>
      <c r="AJ2" s="360"/>
      <c r="AK2" s="360"/>
      <c r="AL2" s="360"/>
      <c r="AM2" s="360"/>
      <c r="AN2" s="360"/>
      <c r="AO2" s="360"/>
      <c r="AP2" s="360"/>
      <c r="AQ2" s="360"/>
      <c r="AR2" s="360"/>
      <c r="AS2" s="360"/>
      <c r="AT2" s="360"/>
      <c r="AU2" s="360"/>
      <c r="AV2" s="360"/>
      <c r="AW2" s="360"/>
      <c r="AX2" s="360"/>
      <c r="AY2" s="360"/>
      <c r="AZ2" s="360"/>
      <c r="BA2" s="360"/>
      <c r="BB2" s="360"/>
      <c r="BC2" s="360"/>
      <c r="BD2" s="360"/>
      <c r="BE2" s="360"/>
      <c r="BF2" s="360"/>
      <c r="BG2" s="360"/>
      <c r="BH2" s="360"/>
      <c r="BI2" s="360"/>
      <c r="BJ2" s="360"/>
      <c r="BK2" s="360"/>
      <c r="BL2" s="360"/>
      <c r="BM2" s="360"/>
      <c r="BN2" s="360"/>
      <c r="BO2" s="360"/>
      <c r="BP2" s="360"/>
      <c r="BQ2" s="360"/>
      <c r="BR2" s="360"/>
      <c r="BS2" s="360"/>
      <c r="BT2" s="360"/>
      <c r="BU2" s="360"/>
      <c r="BV2" s="360"/>
      <c r="BW2" s="360"/>
      <c r="BX2" s="360"/>
      <c r="BY2" s="360"/>
      <c r="BZ2" s="360"/>
      <c r="CA2" s="360"/>
      <c r="CB2" s="360"/>
      <c r="CC2" s="360"/>
      <c r="CD2" s="362"/>
      <c r="CE2" s="367" t="s">
        <v>3839</v>
      </c>
      <c r="CF2" s="367" t="s">
        <v>3838</v>
      </c>
      <c r="CG2" s="367" t="s">
        <v>3836</v>
      </c>
      <c r="CH2" s="367" t="s">
        <v>3837</v>
      </c>
    </row>
    <row r="3" spans="1:86" ht="160" x14ac:dyDescent="0.2">
      <c r="A3" s="368" t="s">
        <v>311</v>
      </c>
      <c r="B3" s="368" t="s">
        <v>312</v>
      </c>
      <c r="C3" s="368" t="s">
        <v>313</v>
      </c>
      <c r="D3" s="368" t="s">
        <v>3599</v>
      </c>
      <c r="E3" s="368" t="s">
        <v>3323</v>
      </c>
      <c r="F3" s="368" t="s">
        <v>3322</v>
      </c>
      <c r="G3" s="368" t="s">
        <v>73</v>
      </c>
      <c r="H3" s="368" t="str">
        <f>party!$A$25</f>
        <v>Veronika Eyring</v>
      </c>
      <c r="I3" s="368" t="str">
        <f>party!$A$13</f>
        <v>Karl Taylor</v>
      </c>
      <c r="M3" s="368" t="str">
        <f>references!$D$42</f>
        <v>Eyring, V., S. Bony, G. A. Meehl, C. Senior, B. Stevens, R. J. Stouffer, and K. E. Taylor (2016), Overview of the Coupled Model Intercomparison Project Phase 6 (CMIP6) experimental design and organization, Geosci. Model Dev., 9, 1937-1958</v>
      </c>
      <c r="N3" s="368" t="str">
        <f>references!$D$11</f>
        <v xml:space="preserve">Meehl, G. A., R. Moss, K. E. Taylor, V. Eyring, R. J. Stouffer, S. Bony, B. Stevens, 2014: Climate Model Intercomparisons: Preparing for the Next Phase, Eos Trans. AGU, 95(9), 77. </v>
      </c>
      <c r="O3" s="368" t="str">
        <f>references!$D$14</f>
        <v>Overview CMIP6-Endorsed MIPs</v>
      </c>
      <c r="U3" s="368" t="str">
        <f>party!A6</f>
        <v>Charlotte Pascoe</v>
      </c>
      <c r="X3" s="368" t="str">
        <f>A4</f>
        <v>CMIP</v>
      </c>
      <c r="Y3" s="368" t="str">
        <f>A6</f>
        <v>ScenarioMIP</v>
      </c>
      <c r="Z3" s="368" t="str">
        <f>A7</f>
        <v>AerChemMIP</v>
      </c>
      <c r="AA3" s="368" t="str">
        <f>A8</f>
        <v>C4MIP</v>
      </c>
      <c r="AB3" s="368" t="str">
        <f>A9</f>
        <v>CFMIP</v>
      </c>
      <c r="AC3" s="368" t="str">
        <f>A10</f>
        <v>DAMIP</v>
      </c>
      <c r="AD3" s="368" t="str">
        <f>A11</f>
        <v>DCPP</v>
      </c>
      <c r="AE3" s="368" t="str">
        <f>A12</f>
        <v>FAFMIP</v>
      </c>
      <c r="AF3" s="368" t="str">
        <f>A13</f>
        <v>GeoMIP</v>
      </c>
      <c r="AG3" s="368" t="str">
        <f>A14</f>
        <v>GMMIP</v>
      </c>
      <c r="AH3" s="368" t="str">
        <f>A15</f>
        <v>HighResMIP</v>
      </c>
      <c r="AI3" s="368" t="str">
        <f>A16</f>
        <v>ISMIP6</v>
      </c>
      <c r="AJ3" s="368" t="str">
        <f>A17</f>
        <v>LS3MIP</v>
      </c>
      <c r="AK3" s="368" t="str">
        <f>A18</f>
        <v>LUMIP</v>
      </c>
      <c r="AL3" s="368" t="str">
        <f>A19</f>
        <v>OMIP</v>
      </c>
      <c r="AM3" s="368" t="str">
        <f>A20</f>
        <v>PMIP</v>
      </c>
      <c r="AN3" s="368" t="str">
        <f>A21</f>
        <v>RFMIP</v>
      </c>
      <c r="AO3" s="368" t="str">
        <f>A22</f>
        <v>VolMIP</v>
      </c>
      <c r="CE3" s="369">
        <v>42500</v>
      </c>
      <c r="CF3" s="369">
        <v>42653</v>
      </c>
    </row>
    <row r="4" spans="1:86" ht="160" x14ac:dyDescent="0.2">
      <c r="A4" s="368" t="s">
        <v>6393</v>
      </c>
      <c r="B4" s="368" t="s">
        <v>6394</v>
      </c>
      <c r="C4" s="368" t="s">
        <v>6395</v>
      </c>
      <c r="D4" s="368" t="s">
        <v>3598</v>
      </c>
      <c r="E4" s="368" t="s">
        <v>6396</v>
      </c>
      <c r="F4" s="368" t="s">
        <v>3320</v>
      </c>
      <c r="G4" s="368" t="s">
        <v>73</v>
      </c>
      <c r="H4" s="368" t="str">
        <f>party!$A$25</f>
        <v>Veronika Eyring</v>
      </c>
      <c r="M4" s="368" t="str">
        <f>references!D11</f>
        <v xml:space="preserve">Meehl, G. A., R. Moss, K. E. Taylor, V. Eyring, R. J. Stouffer, S. Bony, B. Stevens, 2014: Climate Model Intercomparisons: Preparing for the Next Phase, Eos Trans. AGU, 95(9), 77. </v>
      </c>
      <c r="N4" s="368" t="str">
        <f>references!$D$42</f>
        <v>Eyring, V., S. Bony, G. A. Meehl, C. Senior, B. Stevens, R. J. Stouffer, and K. E. Taylor (2016), Overview of the Coupled Model Intercomparison Project Phase 6 (CMIP6) experimental design and organization, Geosci. Model Dev., 9, 1937-1958</v>
      </c>
      <c r="U4" s="368" t="str">
        <f>party!A6</f>
        <v>Charlotte Pascoe</v>
      </c>
      <c r="AP4" s="368" t="str">
        <f>experiment!$C$3</f>
        <v>1pctCO2</v>
      </c>
      <c r="AQ4" s="368" t="str">
        <f>experiment!$C$5</f>
        <v>abrupt-4xCO2</v>
      </c>
      <c r="AR4" s="368" t="str">
        <f>experiment!$C$7</f>
        <v>amip</v>
      </c>
      <c r="AS4" s="368" t="str">
        <f>experiment!$C$9</f>
        <v>piControl</v>
      </c>
      <c r="AT4" s="368" t="str">
        <f>experiment!$C$11</f>
        <v>esm-piControl</v>
      </c>
      <c r="AU4" s="368" t="str">
        <f>experiment!$C$12</f>
        <v>historical</v>
      </c>
      <c r="AV4" s="368" t="str">
        <f>experiment!$C$14</f>
        <v>esm-hist</v>
      </c>
      <c r="AW4" s="368" t="str">
        <f>experiment!$C$15</f>
        <v>historical-ext</v>
      </c>
      <c r="AX4" s="368" t="str">
        <f>experiment!$C$16</f>
        <v>esm-hist-ext</v>
      </c>
      <c r="CE4" s="369"/>
      <c r="CF4" s="369"/>
    </row>
    <row r="5" spans="1:86" ht="144" x14ac:dyDescent="0.2">
      <c r="A5" s="368" t="s">
        <v>314</v>
      </c>
      <c r="B5" s="368" t="s">
        <v>799</v>
      </c>
      <c r="C5" s="368" t="s">
        <v>315</v>
      </c>
      <c r="D5" s="368" t="s">
        <v>3598</v>
      </c>
      <c r="E5" s="368" t="s">
        <v>3321</v>
      </c>
      <c r="F5" s="368" t="s">
        <v>3320</v>
      </c>
      <c r="G5" s="368" t="s">
        <v>73</v>
      </c>
      <c r="H5" s="368" t="str">
        <f>party!$A$25</f>
        <v>Veronika Eyring</v>
      </c>
      <c r="M5" s="368" t="str">
        <f>references!D11</f>
        <v xml:space="preserve">Meehl, G. A., R. Moss, K. E. Taylor, V. Eyring, R. J. Stouffer, S. Bony, B. Stevens, 2014: Climate Model Intercomparisons: Preparing for the Next Phase, Eos Trans. AGU, 95(9), 77. </v>
      </c>
      <c r="N5" s="368" t="str">
        <f>references!$D$42</f>
        <v>Eyring, V., S. Bony, G. A. Meehl, C. Senior, B. Stevens, R. J. Stouffer, and K. E. Taylor (2016), Overview of the Coupled Model Intercomparison Project Phase 6 (CMIP6) experimental design and organization, Geosci. Model Dev., 9, 1937-1958</v>
      </c>
      <c r="U5" s="368" t="str">
        <f>party!A6</f>
        <v>Charlotte Pascoe</v>
      </c>
      <c r="AP5" s="368" t="str">
        <f>experiment!$C$3</f>
        <v>1pctCO2</v>
      </c>
      <c r="AQ5" s="368" t="str">
        <f>experiment!$C$5</f>
        <v>abrupt-4xCO2</v>
      </c>
      <c r="AR5" s="368" t="str">
        <f>experiment!$C$7</f>
        <v>amip</v>
      </c>
      <c r="AS5" s="368" t="str">
        <f>experiment!$C$9</f>
        <v>piControl</v>
      </c>
      <c r="AT5" s="368" t="str">
        <f>experiment!$C$11</f>
        <v>esm-piControl</v>
      </c>
      <c r="CE5" s="369">
        <v>42500</v>
      </c>
      <c r="CF5" s="369">
        <v>42517</v>
      </c>
    </row>
    <row r="6" spans="1:86" ht="272" x14ac:dyDescent="0.2">
      <c r="A6" s="368" t="s">
        <v>316</v>
      </c>
      <c r="B6" s="368" t="s">
        <v>317</v>
      </c>
      <c r="C6" s="368" t="s">
        <v>318</v>
      </c>
      <c r="D6" s="368" t="s">
        <v>3600</v>
      </c>
      <c r="E6" s="368" t="s">
        <v>1902</v>
      </c>
      <c r="F6" s="368" t="s">
        <v>3597</v>
      </c>
      <c r="G6" s="368" t="s">
        <v>73</v>
      </c>
      <c r="H6" s="368" t="str">
        <f>party!A27</f>
        <v>Brian O'Neill</v>
      </c>
      <c r="I6" s="368" t="str">
        <f>party!A28</f>
        <v>Claudia Tebaldi</v>
      </c>
      <c r="J6" s="368" t="str">
        <f>party!A29</f>
        <v>Detlef van Vuuren</v>
      </c>
      <c r="M6" s="368" t="str">
        <f>references!D11</f>
        <v xml:space="preserve">Meehl, G. A., R. Moss, K. E. Taylor, V. Eyring, R. J. Stouffer, S. Bony, B. Stevens, 2014: Climate Model Intercomparisons: Preparing for the Next Phase, Eos Trans. AGU, 95(9), 77. </v>
      </c>
      <c r="N6" s="368"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6" s="368"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6" s="372" t="str">
        <f>references!$D$66</f>
        <v>O’Neill, B. C., C. Tebaldi, D. van Vuuren, V. Eyring, P. Fridelingstein, G. Hurtt, R. Knutti, E. Kriegler, J.-F. Lamarque, J. Lowe, J. Meehl, R. Moss, K. Riahi, B. M. Sanderson (2016),  The Scenario Model Intercomparison Project (ScenarioMIP) for CMIP6, Geosci. Model Dev., 9, 3461-3482</v>
      </c>
      <c r="Q6" s="372" t="str">
        <f>references!$D$91</f>
        <v>ScenarioMIP experimental protocols web site</v>
      </c>
      <c r="R6" s="368" t="str">
        <f>references!$D$14</f>
        <v>Overview CMIP6-Endorsed MIPs</v>
      </c>
      <c r="U6" s="368" t="str">
        <f>party!A6</f>
        <v>Charlotte Pascoe</v>
      </c>
      <c r="AP6" s="368" t="str">
        <f>experiment!$C$17</f>
        <v>ssp585</v>
      </c>
      <c r="AQ6" s="368" t="str">
        <f>experiment!$C$18</f>
        <v>ssp370</v>
      </c>
      <c r="AR6" s="368" t="str">
        <f>experiment!$C$19</f>
        <v>ssp245</v>
      </c>
      <c r="AS6" s="368" t="str">
        <f>experiment!$C$20</f>
        <v>ssp126</v>
      </c>
      <c r="AT6" s="368" t="str">
        <f>experiment!$C$21</f>
        <v>ssp460</v>
      </c>
      <c r="AU6" s="368" t="str">
        <f>experiment!$C$22</f>
        <v>ssp434</v>
      </c>
      <c r="AV6" s="368" t="str">
        <f>experiment!$C$26</f>
        <v>ssp534-over</v>
      </c>
      <c r="AW6" s="368" t="str">
        <f>experiment!$C$28</f>
        <v>sspXY</v>
      </c>
      <c r="CE6" s="369">
        <v>42500</v>
      </c>
      <c r="CF6" s="369">
        <v>42516</v>
      </c>
    </row>
    <row r="7" spans="1:86" ht="208" x14ac:dyDescent="0.2">
      <c r="A7" s="368" t="s">
        <v>475</v>
      </c>
      <c r="B7" s="368" t="s">
        <v>476</v>
      </c>
      <c r="C7" s="368" t="s">
        <v>477</v>
      </c>
      <c r="D7" s="368" t="s">
        <v>3601</v>
      </c>
      <c r="E7" s="368" t="s">
        <v>6061</v>
      </c>
      <c r="F7" s="368" t="s">
        <v>6062</v>
      </c>
      <c r="G7" s="368" t="s">
        <v>167</v>
      </c>
      <c r="H7" s="368" t="str">
        <f>party!$A$30</f>
        <v>William Collins</v>
      </c>
      <c r="I7" s="368" t="str">
        <f>party!$A$31</f>
        <v>Jean-François Lamarque</v>
      </c>
      <c r="J7" s="368" t="str">
        <f>party!$A$19</f>
        <v>Michael Schulz</v>
      </c>
      <c r="M7" s="368" t="str">
        <f>references!$D$76</f>
        <v>Collins, W. J., J.-F. Lamarque, M. Schulz, O. Boucher, V. Eyring, M. I. Hegglin, A. Maycock, G. Myhre, M. Prather, D. Shindell, S. J. Smith (2016), AerChemMIP: Quantifying the effects of chemistry and aerosols in CMIP6, Geosci. Model Dev. Discuss., Published 12 July 2016</v>
      </c>
      <c r="N7" s="368" t="str">
        <f>references!$D$14</f>
        <v>Overview CMIP6-Endorsed MIPs</v>
      </c>
      <c r="U7" s="368" t="str">
        <f>party!A6</f>
        <v>Charlotte Pascoe</v>
      </c>
      <c r="AP7" s="368" t="str">
        <f>experiment!$C$9</f>
        <v>piControl</v>
      </c>
      <c r="AQ7" s="368" t="str">
        <f>experiment!$C$5</f>
        <v>abrupt-4xCO2</v>
      </c>
      <c r="AR7" s="368" t="str">
        <f>experiment!$C$12</f>
        <v>historical</v>
      </c>
      <c r="AS7" s="368" t="str">
        <f>experiment!$C$247</f>
        <v>piClim-control</v>
      </c>
      <c r="AT7" s="368" t="str">
        <f>experiment!$C$29</f>
        <v>hist-piNTCF</v>
      </c>
      <c r="AU7" s="368" t="str">
        <f>experiment!$C$45</f>
        <v>hist-piAer</v>
      </c>
      <c r="AV7" s="368" t="str">
        <f>experiment!$C$30</f>
        <v>hist-1950HC</v>
      </c>
      <c r="AW7" s="368" t="str">
        <f>experiment!$C$31</f>
        <v>histSST</v>
      </c>
      <c r="AX7" s="368" t="str">
        <f>experiment!$C$32</f>
        <v>histSST-piNTCF</v>
      </c>
      <c r="AY7" s="368" t="str">
        <f>experiment!$C$47</f>
        <v>histSST-piAer</v>
      </c>
      <c r="AZ7" s="368" t="str">
        <f>experiment!$C$46</f>
        <v>histSST-piO3</v>
      </c>
      <c r="BA7" s="368" t="str">
        <f>experiment!$C$33</f>
        <v>histSST-1950HC</v>
      </c>
      <c r="BB7" s="368" t="str">
        <f>experiment!$C$44</f>
        <v>histSST-piCH4</v>
      </c>
      <c r="BC7" s="368" t="str">
        <f>experiment!$C$56</f>
        <v>histSST-piN2O</v>
      </c>
      <c r="BD7" s="368" t="str">
        <f>experiment!$C$18</f>
        <v>ssp370</v>
      </c>
      <c r="BE7" s="368" t="str">
        <f>experiment!$C$36</f>
        <v>ssp370-lowNTCF</v>
      </c>
      <c r="BF7" s="368" t="str">
        <f>experiment!$C$37</f>
        <v>ssp370SST</v>
      </c>
      <c r="BG7" s="368" t="str">
        <f>experiment!$C$38</f>
        <v>ssp370SST-lowNTCF</v>
      </c>
      <c r="BH7" s="368" t="str">
        <f>experiment!$C$40</f>
        <v>ssp370SST-lowAer</v>
      </c>
      <c r="BI7" s="368" t="str">
        <f>experiment!$C$39</f>
        <v>ssp370SST-lowBC</v>
      </c>
      <c r="BJ7" s="368" t="str">
        <f>experiment!$C$41</f>
        <v>ssp370SST-lowO3</v>
      </c>
      <c r="BK7" s="368" t="str">
        <f>experiment!$C$42</f>
        <v>ssp370SST-lowCH4</v>
      </c>
      <c r="BL7" s="368" t="str">
        <f>experiment!$C$43</f>
        <v>ssp370SST-ssp126Lu</v>
      </c>
      <c r="BM7" s="368" t="str">
        <f>experiment!$C$35</f>
        <v>piClim-NTCF</v>
      </c>
      <c r="BN7" s="368" t="str">
        <f>experiment!$C$48</f>
        <v>piClim-aer</v>
      </c>
      <c r="BO7" s="368" t="str">
        <f>experiment!$C$49</f>
        <v>piClim-BC</v>
      </c>
      <c r="BP7" s="368" t="str">
        <f>experiment!$C$50</f>
        <v>piClim-O3</v>
      </c>
      <c r="BQ7" s="368" t="str">
        <f>experiment!$C$51</f>
        <v>piClim-CH4</v>
      </c>
      <c r="BR7" s="368" t="str">
        <f>experiment!$C$52</f>
        <v>piClim-N2O</v>
      </c>
      <c r="BS7" s="368" t="str">
        <f>experiment!$C$53</f>
        <v>piClim-HC</v>
      </c>
      <c r="BT7" s="368" t="str">
        <f>experiment!$C$54</f>
        <v>piClim-NOx</v>
      </c>
      <c r="BU7" s="368" t="str">
        <f>experiment!$C$55</f>
        <v>piClim-VOC</v>
      </c>
      <c r="BV7" s="368" t="str">
        <f>experiment!$C$57</f>
        <v>piClim-2xdust</v>
      </c>
      <c r="BW7" s="368" t="str">
        <f>experiment!$C$58</f>
        <v>piClim-2xss</v>
      </c>
      <c r="BX7" s="368" t="str">
        <f>experiment!$C$59</f>
        <v>piClim-2xDMS</v>
      </c>
      <c r="BY7" s="368" t="str">
        <f>experiment!$C$60</f>
        <v>piClim-2xfire</v>
      </c>
      <c r="BZ7" s="368" t="str">
        <f>experiment!$C$62</f>
        <v>piClim-2xNOx</v>
      </c>
      <c r="CA7" s="368" t="str">
        <f>experiment!$C$61</f>
        <v>piClim-2xVOC</v>
      </c>
      <c r="CB7" s="368" t="str">
        <f>experiment!$C$63</f>
        <v>piClim-NH3</v>
      </c>
      <c r="CC7" s="368" t="str">
        <f>experiment!$C$64</f>
        <v>piClim-OC</v>
      </c>
      <c r="CD7" s="368" t="str">
        <f>experiment!$C$65</f>
        <v>piClim-SO2</v>
      </c>
      <c r="CE7" s="369">
        <v>42500</v>
      </c>
      <c r="CF7" s="371" t="s">
        <v>4307</v>
      </c>
    </row>
    <row r="8" spans="1:86" ht="240" x14ac:dyDescent="0.2">
      <c r="A8" s="368" t="s">
        <v>582</v>
      </c>
      <c r="B8" s="368" t="s">
        <v>584</v>
      </c>
      <c r="C8" s="368" t="s">
        <v>583</v>
      </c>
      <c r="D8" s="368" t="s">
        <v>3602</v>
      </c>
      <c r="E8" s="368" t="s">
        <v>1905</v>
      </c>
      <c r="F8" s="368" t="s">
        <v>3585</v>
      </c>
      <c r="G8" s="368" t="s">
        <v>73</v>
      </c>
      <c r="H8" s="368" t="str">
        <f>party!A32</f>
        <v>Vivek Arora</v>
      </c>
      <c r="I8" s="368" t="str">
        <f>party!A33</f>
        <v>Pierre Friedlingstein</v>
      </c>
      <c r="J8" s="368" t="str">
        <f>party!A34</f>
        <v>Chris Jones</v>
      </c>
      <c r="M8" s="37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8" s="373" t="str">
        <f>references!$D$108</f>
        <v>C4MIP homepage</v>
      </c>
      <c r="O8" s="373" t="str">
        <f>references!$D$109</f>
        <v>C4MIP mailing list</v>
      </c>
      <c r="P8" s="368" t="str">
        <f>references!$D$14</f>
        <v>Overview CMIP6-Endorsed MIPs</v>
      </c>
      <c r="U8" s="368" t="str">
        <f>party!A6</f>
        <v>Charlotte Pascoe</v>
      </c>
      <c r="AP8" s="368" t="str">
        <f>experiment!$C$9</f>
        <v>piControl</v>
      </c>
      <c r="AQ8" s="368" t="str">
        <f>experiment!$C$11</f>
        <v>esm-piControl</v>
      </c>
      <c r="AR8" s="368" t="str">
        <f>experiment!$C$3</f>
        <v>1pctCO2</v>
      </c>
      <c r="AS8" s="368" t="str">
        <f>experiment!$C$12</f>
        <v>historical</v>
      </c>
      <c r="AT8" s="368" t="str">
        <f>experiment!$C$14</f>
        <v>esm-hist</v>
      </c>
      <c r="AU8" s="368" t="str">
        <f>experiment!$C$17</f>
        <v>ssp585</v>
      </c>
      <c r="AV8" s="368" t="str">
        <f>experiment!$C$67</f>
        <v>1pctCO2-bgc</v>
      </c>
      <c r="AW8" s="368" t="str">
        <f>experiment!$C$68</f>
        <v>esm-ssp585</v>
      </c>
      <c r="AX8" s="368" t="str">
        <f>experiment!$C$69</f>
        <v>1pctCO2-rad</v>
      </c>
      <c r="AY8" s="368" t="str">
        <f>experiment!$C$70</f>
        <v>1pctCO2Ndep</v>
      </c>
      <c r="AZ8" s="368" t="str">
        <f>experiment!$C$71</f>
        <v>1pctCO2Ndep-bgc</v>
      </c>
      <c r="BA8" s="368" t="str">
        <f>experiment!$C$72</f>
        <v>hist-bgc</v>
      </c>
      <c r="BB8" s="368" t="str">
        <f>experiment!$C$73</f>
        <v>ssp585-bgc</v>
      </c>
      <c r="BC8" s="368" t="str">
        <f>experiment!$C$74</f>
        <v>ssp534-over-bgc</v>
      </c>
      <c r="CE8" s="369">
        <v>42500</v>
      </c>
      <c r="CF8" s="369">
        <v>42528</v>
      </c>
    </row>
    <row r="9" spans="1:86" ht="240" x14ac:dyDescent="0.2">
      <c r="A9" s="368" t="s">
        <v>673</v>
      </c>
      <c r="B9" s="368" t="s">
        <v>674</v>
      </c>
      <c r="C9" s="368" t="s">
        <v>675</v>
      </c>
      <c r="D9" s="368" t="s">
        <v>3604</v>
      </c>
      <c r="E9" s="368" t="s">
        <v>1904</v>
      </c>
      <c r="F9" s="368" t="s">
        <v>3586</v>
      </c>
      <c r="G9" s="368" t="s">
        <v>73</v>
      </c>
      <c r="H9" s="368" t="str">
        <f>party!$A$35</f>
        <v>Mark Webb</v>
      </c>
      <c r="I9" s="368" t="str">
        <f>party!$A$36</f>
        <v>Chris Bretherton</v>
      </c>
      <c r="M9" s="373" t="str">
        <f>references!$D$15</f>
        <v>McAvaney BJ, Le Treut H (2003), The cloud feedback intercomparison project: (CFMIP). In: CLIVAR Exchanges - supplementary contributions. 26: March 2003.</v>
      </c>
      <c r="N9" s="373" t="str">
        <f>references!$D$16</f>
        <v>Karl E. Taylor, Ronald J. Stouffer and Gerald A. Meehl (2009) A Summary of the CMIP5 Experiment Design</v>
      </c>
      <c r="O9" s="37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 s="373" t="str">
        <f>references!$D$70</f>
        <v>CFMIP project home page</v>
      </c>
      <c r="Q9" s="368" t="str">
        <f>references!$D$14</f>
        <v>Overview CMIP6-Endorsed MIPs</v>
      </c>
      <c r="U9" s="368" t="str">
        <f>party!A6</f>
        <v>Charlotte Pascoe</v>
      </c>
      <c r="AP9" s="368" t="str">
        <f>experiment!$C$7</f>
        <v>amip</v>
      </c>
      <c r="AQ9" s="368" t="str">
        <f>experiment!$C$77</f>
        <v>amip-p4K</v>
      </c>
      <c r="AR9" s="368" t="str">
        <f>experiment!$C$78</f>
        <v>amip-4xCO2</v>
      </c>
      <c r="AS9" s="368" t="str">
        <f>experiment!$C$79</f>
        <v>amip-future4K</v>
      </c>
      <c r="AT9" s="368" t="str">
        <f>experiment!$C$80</f>
        <v>aqua-control</v>
      </c>
      <c r="AU9" s="368" t="str">
        <f>experiment!$C$81</f>
        <v>aqua-4xCO2</v>
      </c>
      <c r="AV9" s="368" t="str">
        <f>experiment!$C$82</f>
        <v>aqua-p4K</v>
      </c>
      <c r="AW9" s="368" t="str">
        <f>experiment!$C$84</f>
        <v>abrupt-solp4p</v>
      </c>
      <c r="AX9" s="368" t="str">
        <f>experiment!$C$85</f>
        <v>abrupt-solm4p</v>
      </c>
      <c r="AY9" s="368" t="str">
        <f>experiment!$C$86</f>
        <v>abrupt-2xCO2</v>
      </c>
      <c r="AZ9" s="368" t="str">
        <f>experiment!$C$87</f>
        <v>abrupt-0p5xCO2</v>
      </c>
      <c r="BA9" s="368" t="str">
        <f>experiment!$C$88</f>
        <v>amip-m4K</v>
      </c>
      <c r="BB9" s="368" t="str">
        <f>experiment!$C$89</f>
        <v>amip-piForcing</v>
      </c>
      <c r="BC9" s="368" t="str">
        <f>experiment!$C$90</f>
        <v>piSST</v>
      </c>
      <c r="BD9" s="368" t="str">
        <f>experiment!$C$92</f>
        <v>piSST-pxK</v>
      </c>
      <c r="BE9" s="368" t="str">
        <f>experiment!$C$93</f>
        <v>piSST-4xCO2-rad</v>
      </c>
      <c r="BF9" s="368" t="str">
        <f>experiment!$C$94</f>
        <v>piSST-4xCO2</v>
      </c>
      <c r="BG9" s="368" t="str">
        <f>experiment!$C$96</f>
        <v>a4SST</v>
      </c>
      <c r="BH9" s="368" t="str">
        <f>experiment!$C$97</f>
        <v>a4SSTice</v>
      </c>
      <c r="BI9" s="368" t="str">
        <f>experiment!$C$100</f>
        <v>a4SSTice-4xCO2</v>
      </c>
      <c r="BJ9" s="368" t="str">
        <f>experiment!$C$101</f>
        <v>amip-a4SST-4xCO2</v>
      </c>
      <c r="BK9" s="368" t="str">
        <f>experiment!$C$102</f>
        <v>amip-lwoff</v>
      </c>
      <c r="BL9" s="368" t="str">
        <f>experiment!$C$103</f>
        <v>amip-p4k-lwoff</v>
      </c>
      <c r="BM9" s="368" t="str">
        <f>experiment!$C$104</f>
        <v>aqua-control-lwoff</v>
      </c>
      <c r="BN9" s="368" t="str">
        <f>experiment!$C$105</f>
        <v>aqua-p4K-lwoff</v>
      </c>
      <c r="CE9" s="369">
        <v>42500</v>
      </c>
      <c r="CF9" s="369">
        <v>42534</v>
      </c>
    </row>
    <row r="10" spans="1:86" ht="368" x14ac:dyDescent="0.2">
      <c r="A10" s="368" t="s">
        <v>863</v>
      </c>
      <c r="B10" s="368" t="s">
        <v>862</v>
      </c>
      <c r="C10" s="368" t="s">
        <v>864</v>
      </c>
      <c r="D10" s="368" t="s">
        <v>3603</v>
      </c>
      <c r="E10" s="368" t="s">
        <v>1903</v>
      </c>
      <c r="F10" s="368" t="s">
        <v>3587</v>
      </c>
      <c r="G10" s="368" t="s">
        <v>73</v>
      </c>
      <c r="H10" s="368" t="str">
        <f>party!$A$43</f>
        <v>Nathan Gillet</v>
      </c>
      <c r="I10" s="368" t="str">
        <f>party!$A$44</f>
        <v>Hideo Shiogama</v>
      </c>
      <c r="M10" s="373" t="str">
        <f>references!$D$72</f>
        <v>Gillett, N. P., H. Shiogama, B. Funke, G. Hegerl, R. Knutti, K. Matthes, B. D. Santer, D. Stone, C. Tebaldi (2016), The Detection and Attribution Model Intercomparison Project (DAMIP v1.0) contribution to CMIP6, Geosci. Model Dev., 9, 3685-3697</v>
      </c>
      <c r="N10" s="37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0" s="368" t="str">
        <f>references!$D$14</f>
        <v>Overview CMIP6-Endorsed MIPs</v>
      </c>
      <c r="U10" s="368" t="str">
        <f>party!A6</f>
        <v>Charlotte Pascoe</v>
      </c>
      <c r="AP10" s="368" t="str">
        <f>experiment!$C$9</f>
        <v>piControl</v>
      </c>
      <c r="AQ10" s="368" t="str">
        <f>experiment!$C$12</f>
        <v>historical</v>
      </c>
      <c r="AR10" s="368" t="str">
        <f>experiment!$C$19</f>
        <v>ssp245</v>
      </c>
      <c r="AS10" s="368" t="str">
        <f>experiment!$C$107</f>
        <v>hist-nat</v>
      </c>
      <c r="AT10" s="368" t="str">
        <f>experiment!$C$108</f>
        <v>hist-GHG</v>
      </c>
      <c r="AU10" s="368" t="str">
        <f>experiment!$C$109</f>
        <v>hist-aer</v>
      </c>
      <c r="AV10" s="368" t="str">
        <f>experiment!$C$111</f>
        <v>ssp245-GHG</v>
      </c>
      <c r="AW10" s="368" t="str">
        <f>experiment!$C$112</f>
        <v>hist-stratO3</v>
      </c>
      <c r="AX10" s="368" t="str">
        <f>experiment!$C$114</f>
        <v>ssp245-stratO3</v>
      </c>
      <c r="AY10" s="368" t="str">
        <f>experiment!$C$116</f>
        <v>hist-sol</v>
      </c>
      <c r="AZ10" s="368" t="str">
        <f>experiment!$C$115</f>
        <v>hist-volc</v>
      </c>
      <c r="BA10" s="368" t="str">
        <f>experiment!$C$120</f>
        <v>hist-CO2</v>
      </c>
      <c r="BB10" s="368" t="str">
        <f>experiment!$C$117</f>
        <v>ssp245-aer</v>
      </c>
      <c r="BC10" s="368" t="str">
        <f>experiment!$C$119</f>
        <v>ssp245-nat</v>
      </c>
      <c r="BD10" s="368" t="str">
        <f>experiment!$C$121</f>
        <v>hist-all-aer2</v>
      </c>
      <c r="BE10" s="368" t="str">
        <f>experiment!$C$122</f>
        <v>hist-all-nat2</v>
      </c>
      <c r="CE10" s="369">
        <v>42500</v>
      </c>
      <c r="CF10" s="369">
        <v>42541</v>
      </c>
    </row>
    <row r="11" spans="1:86" ht="192" x14ac:dyDescent="0.2">
      <c r="A11" s="368" t="s">
        <v>954</v>
      </c>
      <c r="B11" s="368" t="s">
        <v>955</v>
      </c>
      <c r="C11" s="368" t="s">
        <v>956</v>
      </c>
      <c r="D11" s="368" t="s">
        <v>6236</v>
      </c>
      <c r="E11" s="368" t="s">
        <v>6234</v>
      </c>
      <c r="F11" s="368" t="s">
        <v>6235</v>
      </c>
      <c r="G11" s="368" t="s">
        <v>73</v>
      </c>
      <c r="H11" s="368" t="str">
        <f>party!$A$45</f>
        <v>George Boer</v>
      </c>
      <c r="I11" s="368" t="str">
        <f>party!$A$46</f>
        <v>Doug Smith</v>
      </c>
      <c r="M11" s="368" t="str">
        <f>references!$D$17</f>
        <v>Overview of the Decadal Climate Prediction Project</v>
      </c>
      <c r="N11" s="368"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11" s="368" t="str">
        <f>references!$D$14</f>
        <v>Overview CMIP6-Endorsed MIPs</v>
      </c>
      <c r="U11" s="368" t="str">
        <f>party!A6</f>
        <v>Charlotte Pascoe</v>
      </c>
      <c r="AP11" s="368" t="str">
        <f>experiment!$C$12</f>
        <v>historical</v>
      </c>
      <c r="AQ11" s="368" t="str">
        <f>experiment!$C$19</f>
        <v>ssp245</v>
      </c>
      <c r="AR11" s="368" t="str">
        <f>experiment!$C$9</f>
        <v>piControl</v>
      </c>
      <c r="AS11" s="368" t="str">
        <f>experiment!$C$212</f>
        <v>dcppA-hindcast</v>
      </c>
      <c r="AT11" s="368" t="str">
        <f>experiment!$C$215</f>
        <v>dcppA-hindcast-niff</v>
      </c>
      <c r="AU11" s="368" t="str">
        <f>experiment!$C$216</f>
        <v>dcppA-historical-niff</v>
      </c>
      <c r="AV11" s="368" t="str">
        <f>experiment!$C$217</f>
        <v>dcppB-forecast</v>
      </c>
      <c r="AW11" s="368" t="str">
        <f>experiment!$C$220</f>
        <v>dcppC-pac-pacemaker</v>
      </c>
      <c r="AX11" s="368" t="str">
        <f>experiment!$C$221</f>
        <v>dcppC-atl-pacemaker</v>
      </c>
      <c r="AY11" s="368" t="str">
        <f>experiment!$C$224</f>
        <v>dcppC-atl-control</v>
      </c>
      <c r="AZ11" s="368" t="str">
        <f>experiment!$C$225</f>
        <v>dcppC-amv-pos</v>
      </c>
      <c r="BA11" s="368" t="str">
        <f>experiment!$C$226</f>
        <v>dcppC-amv-neg</v>
      </c>
      <c r="BB11" s="368" t="str">
        <f>experiment!$C$227</f>
        <v>dcppC-pac-control</v>
      </c>
      <c r="BC11" s="368" t="str">
        <f>experiment!$C$228</f>
        <v>dcppC-ipv-pos</v>
      </c>
      <c r="BD11" s="368" t="str">
        <f>experiment!$C$229</f>
        <v>dcppC-ipv-neg</v>
      </c>
      <c r="BE11" s="368" t="str">
        <f>experiment!$C$230</f>
        <v>dcppC-amv-extrop-pos</v>
      </c>
      <c r="BF11" s="368" t="str">
        <f>experiment!$C$231</f>
        <v>dcppC-amv-extrop-neg</v>
      </c>
      <c r="BG11" s="368" t="str">
        <f>experiment!$C$232</f>
        <v>dcppC-amv-trop-pos</v>
      </c>
      <c r="BH11" s="368" t="str">
        <f>experiment!$C$233</f>
        <v>dcppC-amv-trop-neg</v>
      </c>
      <c r="BI11" s="368" t="str">
        <f>experiment!$C$234</f>
        <v>dcppC-atl-spg</v>
      </c>
      <c r="BJ11" s="368" t="str">
        <f>experiment!$C$236</f>
        <v>dcppC-hindcast-noPinatubo</v>
      </c>
      <c r="BK11" s="368" t="str">
        <f>experiment!$C$237</f>
        <v>dcppC-hindcast-noElChichon</v>
      </c>
      <c r="BL11" s="368" t="str">
        <f>experiment!$C$238</f>
        <v>dcppC-hindcast-noAgung</v>
      </c>
      <c r="BM11" s="368" t="str">
        <f>experiment!$C$239</f>
        <v>dcppC-forecast-addPinatubo</v>
      </c>
      <c r="BN11" s="368" t="str">
        <f>experiment!$C$240</f>
        <v>dcppC-forecast-addElChichon</v>
      </c>
      <c r="BO11" s="368" t="str">
        <f>experiment!$C$241</f>
        <v>dcppC-forecast-addAgung</v>
      </c>
      <c r="CE11" s="369">
        <v>42500</v>
      </c>
      <c r="CF11" s="369">
        <v>42570</v>
      </c>
    </row>
    <row r="12" spans="1:86" ht="224" x14ac:dyDescent="0.2">
      <c r="A12" s="368" t="s">
        <v>967</v>
      </c>
      <c r="B12" s="368" t="s">
        <v>3844</v>
      </c>
      <c r="C12" s="368" t="s">
        <v>968</v>
      </c>
      <c r="D12" s="368" t="s">
        <v>969</v>
      </c>
      <c r="E12" s="368" t="s">
        <v>6025</v>
      </c>
      <c r="F12" s="368" t="s">
        <v>3588</v>
      </c>
      <c r="G12" s="368" t="s">
        <v>73</v>
      </c>
      <c r="H12" s="368" t="str">
        <f>party!$A$47</f>
        <v>Jonathan Gregory</v>
      </c>
      <c r="I12" s="368" t="str">
        <f>party!$A$48</f>
        <v>Detlef Stammer</v>
      </c>
      <c r="J12" s="368" t="str">
        <f>party!$A$49</f>
        <v>Stephen Griffies</v>
      </c>
      <c r="K12" s="368" t="str">
        <f>party!$A$80</f>
        <v>Oleg Saenko</v>
      </c>
      <c r="L12" s="368" t="str">
        <f>party!$A$81</f>
        <v>Johann Jungclaus</v>
      </c>
      <c r="M12" s="368" t="str">
        <f>references!D19</f>
        <v>Flux-Anomaly-Forced Model Intercomparison Project (FAFMIP)</v>
      </c>
      <c r="N12" s="372"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 s="372" t="str">
        <f>references!$D$107</f>
        <v>FAFMIP mailing list</v>
      </c>
      <c r="P12" s="368" t="str">
        <f>references!$D$14</f>
        <v>Overview CMIP6-Endorsed MIPs</v>
      </c>
      <c r="U12" s="368" t="str">
        <f>party!A6</f>
        <v>Charlotte Pascoe</v>
      </c>
      <c r="AP12" s="368" t="str">
        <f>experiment!$C$9</f>
        <v>piControl</v>
      </c>
      <c r="AQ12" s="368" t="str">
        <f>experiment!$C$3</f>
        <v>1pctCO2</v>
      </c>
      <c r="AR12" s="368" t="str">
        <f>experiment!$C$123</f>
        <v>faf-stress</v>
      </c>
      <c r="AS12" s="368" t="str">
        <f>experiment!$C$124</f>
        <v>faf-heat</v>
      </c>
      <c r="AT12" s="368" t="str">
        <f>experiment!$C$125</f>
        <v>faf-water</v>
      </c>
      <c r="AU12" s="368" t="str">
        <f>experiment!$C$126</f>
        <v>faf-passiveheat</v>
      </c>
      <c r="AV12" s="368" t="str">
        <f>experiment!$C$127</f>
        <v>faf-all</v>
      </c>
      <c r="CE12" s="369">
        <v>42500</v>
      </c>
      <c r="CF12" s="369">
        <v>42591</v>
      </c>
    </row>
    <row r="13" spans="1:86" ht="208" x14ac:dyDescent="0.2">
      <c r="A13" s="368" t="s">
        <v>1032</v>
      </c>
      <c r="B13" s="368" t="s">
        <v>1033</v>
      </c>
      <c r="C13" s="368" t="s">
        <v>1034</v>
      </c>
      <c r="D13" s="368" t="s">
        <v>1031</v>
      </c>
      <c r="E13" s="368" t="s">
        <v>6043</v>
      </c>
      <c r="F13" s="368" t="s">
        <v>3589</v>
      </c>
      <c r="G13" s="368" t="s">
        <v>73</v>
      </c>
      <c r="H13" s="368" t="str">
        <f>party!$A$50</f>
        <v>Ben Kravitz</v>
      </c>
      <c r="M13" s="368" t="str">
        <f>references!$D$20</f>
        <v>Kravitz, B., A. Robock, O. Boucher, H. Schmidt, K. E. Taylor, G. Stenchikov, and M. Schulz (2011a). The Geoengineering Model Intercomparison Project (GeoMIP), Atmos. Sci. Lett, 12, 162-167</v>
      </c>
      <c r="N13" s="36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3" s="368" t="str">
        <f>references!$D$14</f>
        <v>Overview CMIP6-Endorsed MIPs</v>
      </c>
      <c r="U13" s="368" t="str">
        <f>party!A6</f>
        <v>Charlotte Pascoe</v>
      </c>
      <c r="AP13" s="368" t="str">
        <f>experiment!$C$9</f>
        <v>piControl</v>
      </c>
      <c r="AQ13" s="368" t="str">
        <f>experiment!$C$5</f>
        <v>abrupt-4xCO2</v>
      </c>
      <c r="AR13" s="368" t="str">
        <f>experiment!$C$17</f>
        <v>ssp585</v>
      </c>
      <c r="AS13" s="368" t="str">
        <f>experiment!$C$21</f>
        <v>ssp460</v>
      </c>
      <c r="AT13" s="368" t="str">
        <f>experiment!$C$19</f>
        <v>ssp245</v>
      </c>
      <c r="AU13" s="368" t="str">
        <f>experiment!$C$128</f>
        <v>G1</v>
      </c>
      <c r="AV13" s="368" t="str">
        <f>experiment!$C$129</f>
        <v>G6sulfur</v>
      </c>
      <c r="AW13" s="368" t="str">
        <f>experiment!$C$130</f>
        <v>G6solar</v>
      </c>
      <c r="AX13" s="368" t="str">
        <f>experiment!$C$131</f>
        <v>G7cirrus</v>
      </c>
      <c r="AY13" s="368" t="str">
        <f>experiment!$C$132</f>
        <v>piSST-4xCO2-solar</v>
      </c>
      <c r="AZ13" s="368" t="str">
        <f>experiment!$C$133</f>
        <v>futureSST-4xCO2-solar</v>
      </c>
      <c r="BA13" s="368" t="str">
        <f>experiment!$C$134</f>
        <v>G6SST1</v>
      </c>
      <c r="BB13" s="368" t="str">
        <f>experiment!$C$135</f>
        <v>G6SST2-sulfur</v>
      </c>
      <c r="BC13" s="368" t="str">
        <f>experiment!$C$136</f>
        <v>G6SST2-solar</v>
      </c>
      <c r="BD13" s="368" t="str">
        <f>experiment!$C$137</f>
        <v>G7SST1-cirrus</v>
      </c>
      <c r="BE13" s="368" t="str">
        <f>experiment!$C$138</f>
        <v>G7SST2-cirrus</v>
      </c>
      <c r="CE13" s="369">
        <v>42500</v>
      </c>
      <c r="CF13" s="369">
        <v>42592</v>
      </c>
    </row>
    <row r="14" spans="1:86" ht="128" x14ac:dyDescent="0.2">
      <c r="A14" s="368" t="s">
        <v>1198</v>
      </c>
      <c r="B14" s="368" t="s">
        <v>1199</v>
      </c>
      <c r="C14" s="368" t="s">
        <v>1200</v>
      </c>
      <c r="D14" s="368" t="s">
        <v>1244</v>
      </c>
      <c r="E14" s="368" t="s">
        <v>1901</v>
      </c>
      <c r="F14" s="368" t="s">
        <v>3590</v>
      </c>
      <c r="G14" s="368" t="s">
        <v>73</v>
      </c>
      <c r="H14" s="368" t="str">
        <f>party!$A$51</f>
        <v>Tianjun Zhou</v>
      </c>
      <c r="I14" s="368" t="str">
        <f>party!$A$52</f>
        <v>Andy Turner</v>
      </c>
      <c r="J14" s="368" t="str">
        <f>party!$A$53</f>
        <v>James Kinter</v>
      </c>
      <c r="M14" s="368" t="str">
        <f>references!$D$28</f>
        <v>Global monsoons modeling inter-comparison project home page</v>
      </c>
      <c r="N14" s="368" t="str">
        <f>references!$D$80</f>
        <v>Zhou, T., A. Turner, J. Kinter, B. Wang, Y. Qian, X. Chen, B. Wang, B. Liu, B. Wu, L. Zou (2016), Overview of the Global Monsoons Model Inter-comparison Project (GMMIP), Geosci. Model Dev., 9, 3589-3604</v>
      </c>
      <c r="O14" s="368" t="str">
        <f>references!$D$14</f>
        <v>Overview CMIP6-Endorsed MIPs</v>
      </c>
      <c r="U14" s="368" t="str">
        <f>party!A6</f>
        <v>Charlotte Pascoe</v>
      </c>
      <c r="AP14" s="368" t="str">
        <f>experiment!$C$12</f>
        <v>historical</v>
      </c>
      <c r="AQ14" s="368" t="str">
        <f>experiment!$C$7</f>
        <v>amip</v>
      </c>
      <c r="AR14" s="368" t="str">
        <f>experiment!$C$142</f>
        <v>amip-hist</v>
      </c>
      <c r="AS14" s="368" t="str">
        <f>experiment!$C$143</f>
        <v>hist-resIPO</v>
      </c>
      <c r="AT14" s="368" t="str">
        <f>experiment!$C$144</f>
        <v>hist-resAMO</v>
      </c>
      <c r="AU14" s="368" t="str">
        <f>experiment!$C$145</f>
        <v>amip-TIP</v>
      </c>
      <c r="AV14" s="368" t="str">
        <f>experiment!$C$146</f>
        <v>amip-TIP-nosh</v>
      </c>
      <c r="AW14" s="368" t="str">
        <f>experiment!$C$147</f>
        <v>amip-hld</v>
      </c>
      <c r="CE14" s="369">
        <v>42500</v>
      </c>
      <c r="CF14" s="369">
        <v>42592</v>
      </c>
    </row>
    <row r="15" spans="1:86" ht="256" x14ac:dyDescent="0.2">
      <c r="A15" s="368" t="s">
        <v>1330</v>
      </c>
      <c r="B15" s="368" t="s">
        <v>1413</v>
      </c>
      <c r="C15" s="368" t="s">
        <v>1414</v>
      </c>
      <c r="D15" s="368" t="s">
        <v>6057</v>
      </c>
      <c r="E15" s="368" t="s">
        <v>6056</v>
      </c>
      <c r="F15" s="368" t="s">
        <v>3845</v>
      </c>
      <c r="G15" s="368" t="s">
        <v>73</v>
      </c>
      <c r="H15" s="368" t="str">
        <f>party!$A$55</f>
        <v>Rein Haarsma</v>
      </c>
      <c r="I15" s="368" t="str">
        <f>party!$A$56</f>
        <v>Malcolm Roberts</v>
      </c>
      <c r="M15" s="368" t="str">
        <f>references!$D$36</f>
        <v>High Resolution Model Intercomparison Project home page</v>
      </c>
      <c r="N15" s="368" t="str">
        <f>references!$D$35</f>
        <v>Scaife, A. A., D. Copsey, C. Gordon, C. Harris, T. Hinton, S. J. Keeley, A. O'Neill, M. Roberts, and K. Williams (2011), Improved Atlantic winter blocking in a climate model, Geophys. Res. Lett., 38, L23703</v>
      </c>
      <c r="O15" s="368" t="str">
        <f>references!$D$37</f>
        <v>Haarsma, R.J., W. Hazeleger, C. Severijns, H. de Vries, A. Sterl, R. Bintanja, G.J. van Oldenborgh and H.W. van den Brink, (2013), More hurricanes to hit Western Europe due to global warming, Geophys. Res. Lett., 40, 1783–1788</v>
      </c>
      <c r="P15" s="368"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 s="368" t="str">
        <f>references!$D$14</f>
        <v>Overview CMIP6-Endorsed MIPs</v>
      </c>
      <c r="U15" s="368" t="str">
        <f>party!A6</f>
        <v>Charlotte Pascoe</v>
      </c>
      <c r="AP15" s="368" t="str">
        <f>experiment!$C$12</f>
        <v>historical</v>
      </c>
      <c r="AQ15" s="368" t="str">
        <f>experiment!$C$3</f>
        <v>1pctCO2</v>
      </c>
      <c r="AR15" s="368" t="str">
        <f>experiment!$C$5</f>
        <v>abrupt-4xCO2</v>
      </c>
      <c r="AS15" s="368" t="str">
        <f>experiment!$C$7</f>
        <v>amip</v>
      </c>
      <c r="AT15" s="368" t="str">
        <f>experiment!$C$9</f>
        <v>piControl</v>
      </c>
      <c r="AU15" s="368" t="str">
        <f>experiment!$C$148</f>
        <v>highresSST-present</v>
      </c>
      <c r="AV15" s="368" t="str">
        <f>experiment!$C$156</f>
        <v>spinup-1950</v>
      </c>
      <c r="AW15" s="368" t="str">
        <f>experiment!$C$149</f>
        <v>hist-1950</v>
      </c>
      <c r="AX15" s="368" t="str">
        <f>experiment!$C$151</f>
        <v>highres-future</v>
      </c>
      <c r="AY15" s="368" t="str">
        <f>experiment!$C$153</f>
        <v>control-1950</v>
      </c>
      <c r="AZ15" s="368" t="str">
        <f>experiment!$C$155</f>
        <v>highresSST-future</v>
      </c>
      <c r="CE15" s="369">
        <v>42500</v>
      </c>
      <c r="CF15" s="369">
        <v>42593</v>
      </c>
    </row>
    <row r="16" spans="1:86" ht="144" x14ac:dyDescent="0.2">
      <c r="A16" s="368" t="s">
        <v>1468</v>
      </c>
      <c r="B16" s="368" t="s">
        <v>1467</v>
      </c>
      <c r="C16" s="368" t="s">
        <v>1469</v>
      </c>
      <c r="D16" s="368" t="s">
        <v>6024</v>
      </c>
      <c r="E16" s="368" t="s">
        <v>6354</v>
      </c>
      <c r="F16" s="368" t="s">
        <v>3591</v>
      </c>
      <c r="G16" s="368" t="s">
        <v>73</v>
      </c>
      <c r="H16" s="368" t="str">
        <f>party!$A$77</f>
        <v>ISMIP6 email</v>
      </c>
      <c r="I16" s="368" t="str">
        <f>party!$A$78</f>
        <v>ISMIP6 leads</v>
      </c>
      <c r="J16" s="368" t="str">
        <f>party!$A$57</f>
        <v>Eric Larour</v>
      </c>
      <c r="K16" s="368" t="str">
        <f>party!$A$58</f>
        <v>Sophie Nowicki</v>
      </c>
      <c r="L16" s="368" t="str">
        <f>party!$A$59</f>
        <v>Tony Payne</v>
      </c>
      <c r="M16" s="368" t="str">
        <f>references!$D$38</f>
        <v>Ice Sheet Model Intercomparison Project home page</v>
      </c>
      <c r="N16" s="368" t="str">
        <f>references!$D$85</f>
        <v>Nowicki, S. M. J., T. Payne, E. Larour, H. Seroussi, H. Goelzer, W. Lipscomb, J. Gregory, A. Abe-Ouchi, A. Shepherd (2016), Ice Sheet Model Intercomparison Project (ISMIP6) contribution to CMIP6, Geosci. Model Dev., 9, 4521-4545</v>
      </c>
      <c r="O16" s="368" t="str">
        <f>references!$D$14</f>
        <v>Overview CMIP6-Endorsed MIPs</v>
      </c>
      <c r="U16" s="368" t="str">
        <f>party!A6</f>
        <v>Charlotte Pascoe</v>
      </c>
      <c r="AP16" s="368" t="str">
        <f>experiment!$C$7</f>
        <v>amip</v>
      </c>
      <c r="AQ16" s="368" t="str">
        <f>experiment!$C$12</f>
        <v>historical</v>
      </c>
      <c r="AR16" s="368" t="str">
        <f>experiment!$C$9</f>
        <v>piControl</v>
      </c>
      <c r="AS16" s="368" t="str">
        <f>experiment!$C$3</f>
        <v>1pctCO2</v>
      </c>
      <c r="AT16" s="368" t="str">
        <f>experiment!$C$5</f>
        <v>abrupt-4xCO2</v>
      </c>
      <c r="AU16" s="368" t="str">
        <f>experiment!$C$17</f>
        <v>ssp585</v>
      </c>
      <c r="AV16" s="368" t="str">
        <f>experiment!$C$158</f>
        <v>piControl-withism</v>
      </c>
      <c r="AW16" s="368" t="str">
        <f>experiment!$C$159</f>
        <v>1pctCO2to4x-withism</v>
      </c>
      <c r="AX16" s="368" t="str">
        <f>experiment!$C$161</f>
        <v>ssp585-withism</v>
      </c>
      <c r="AY16" s="368" t="str">
        <f>experiment!$C$162</f>
        <v>ism-piControl-self</v>
      </c>
      <c r="AZ16" s="368" t="str">
        <f>experiment!$C$163</f>
        <v>ism-1pctCO2to4x-self</v>
      </c>
      <c r="BA16" s="368" t="str">
        <f>experiment!$C$165</f>
        <v>ism-ssp585-self</v>
      </c>
      <c r="BB16" s="368" t="str">
        <f>experiment!$C$166</f>
        <v>ism-pdControl-std</v>
      </c>
      <c r="BC16" s="368" t="str">
        <f>experiment!$C$167</f>
        <v>ism-1pctCO2to4x-std</v>
      </c>
      <c r="BD16" s="368" t="str">
        <f>experiment!$C$168</f>
        <v>ism-ssp585-std</v>
      </c>
      <c r="BE16" s="368" t="str">
        <f>experiment!$C$169</f>
        <v>ism-historical-std</v>
      </c>
      <c r="BF16" s="368" t="str">
        <f>experiment!$C$170</f>
        <v>ism-amip-std</v>
      </c>
      <c r="BG16" s="368" t="str">
        <f>experiment!$C$171</f>
        <v>ism-lig127k-std</v>
      </c>
      <c r="BH16" s="368" t="str">
        <f>experiment!$C$172</f>
        <v>1pctCO2-4xext</v>
      </c>
      <c r="CE16" s="369">
        <v>42500</v>
      </c>
      <c r="CF16" s="369">
        <v>42626</v>
      </c>
    </row>
    <row r="17" spans="1:84" ht="304" x14ac:dyDescent="0.2">
      <c r="A17" s="368" t="s">
        <v>1531</v>
      </c>
      <c r="B17" s="368" t="s">
        <v>1532</v>
      </c>
      <c r="C17" s="368" t="s">
        <v>1533</v>
      </c>
      <c r="D17" s="368" t="s">
        <v>1899</v>
      </c>
      <c r="E17" s="368" t="s">
        <v>1906</v>
      </c>
      <c r="F17" s="368" t="s">
        <v>3592</v>
      </c>
      <c r="G17" s="368" t="s">
        <v>73</v>
      </c>
      <c r="H17" s="368" t="str">
        <f>party!$A$60</f>
        <v>Bart van den Hurk</v>
      </c>
      <c r="I17" s="368" t="str">
        <f>party!$A$61</f>
        <v>Gerhard Krinner</v>
      </c>
      <c r="J17" s="368" t="str">
        <f>party!$A$62</f>
        <v>Sonia Seneviratne</v>
      </c>
      <c r="M17" s="36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 s="368" t="str">
        <f>references!$D$14</f>
        <v>Overview CMIP6-Endorsed MIPs</v>
      </c>
      <c r="U17" s="368" t="str">
        <f>party!A6</f>
        <v>Charlotte Pascoe</v>
      </c>
      <c r="AP17" s="368" t="str">
        <f>experiment!$C$12</f>
        <v>historical</v>
      </c>
      <c r="AQ17" s="368" t="str">
        <f>experiment!$C$17</f>
        <v>ssp585</v>
      </c>
      <c r="AR17" s="368" t="str">
        <f>experiment!$C$22</f>
        <v>ssp434</v>
      </c>
      <c r="AS17" s="368" t="str">
        <f>experiment!$C$189</f>
        <v>land-hist</v>
      </c>
      <c r="AT17" s="368" t="str">
        <f>experiment!$C$177</f>
        <v>land-future</v>
      </c>
      <c r="AU17" s="368" t="str">
        <f>experiment!$C$174</f>
        <v>land-hist-princeton</v>
      </c>
      <c r="AV17" s="368" t="str">
        <f>experiment!$C$175</f>
        <v>land-hist-cruNcep</v>
      </c>
      <c r="AW17" s="368" t="str">
        <f>experiment!$C$176</f>
        <v>land-hist-wfdei</v>
      </c>
      <c r="AX17" s="368" t="str">
        <f>experiment!$C$178</f>
        <v>lfmip-pdLC</v>
      </c>
      <c r="AY17" s="368" t="str">
        <f>experiment!$C$179</f>
        <v>amip-lfmip-pdLC</v>
      </c>
      <c r="AZ17" s="368" t="str">
        <f>experiment!$C$181</f>
        <v>lfmip-rmLC</v>
      </c>
      <c r="BA17" s="368" t="str">
        <f>experiment!$C$182</f>
        <v>amip-lfmip-rmLC</v>
      </c>
      <c r="BB17" s="368" t="str">
        <f>experiment!$C$183</f>
        <v>lfmip-initLC</v>
      </c>
      <c r="BC17" s="368" t="str">
        <f>experiment!$C$180</f>
        <v>amip-lfmip-pObs</v>
      </c>
      <c r="CE17" s="369">
        <v>42500</v>
      </c>
      <c r="CF17" s="369">
        <v>42635</v>
      </c>
    </row>
    <row r="18" spans="1:84" ht="304" x14ac:dyDescent="0.2">
      <c r="A18" s="368" t="s">
        <v>1908</v>
      </c>
      <c r="B18" s="368" t="s">
        <v>1909</v>
      </c>
      <c r="C18" s="368" t="s">
        <v>1910</v>
      </c>
      <c r="D18" s="368" t="s">
        <v>2026</v>
      </c>
      <c r="E18" s="368" t="s">
        <v>1985</v>
      </c>
      <c r="F18" s="368" t="s">
        <v>3593</v>
      </c>
      <c r="G18" s="368" t="s">
        <v>73</v>
      </c>
      <c r="H18" s="368" t="str">
        <f>party!$A$10</f>
        <v>George Hurtt</v>
      </c>
      <c r="I18" s="368" t="str">
        <f>party!$A$67</f>
        <v>David Lawrence</v>
      </c>
      <c r="M18" s="368" t="str">
        <f>references!$D$41</f>
        <v>Land-Use Model Intercomparison Project home page</v>
      </c>
      <c r="N18" s="36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 s="36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 s="368" t="str">
        <f>references!$D$14</f>
        <v>Overview CMIP6-Endorsed MIPs</v>
      </c>
      <c r="U18" s="368" t="str">
        <f>party!A6</f>
        <v>Charlotte Pascoe</v>
      </c>
      <c r="AP18" s="368" t="str">
        <f>experiment!$C$12</f>
        <v>historical</v>
      </c>
      <c r="AQ18" s="368" t="str">
        <f>experiment!$C$9</f>
        <v>piControl</v>
      </c>
      <c r="AR18" s="368" t="str">
        <f>experiment!$C$184</f>
        <v>deforest-globe</v>
      </c>
      <c r="AS18" s="368" t="str">
        <f>experiment!$C$189</f>
        <v>land-hist</v>
      </c>
      <c r="AT18" s="368" t="str">
        <f>experiment!$C$188</f>
        <v>land-hist-altStartYear</v>
      </c>
      <c r="AU18" s="368" t="str">
        <f>experiment!$C$190</f>
        <v>land-noLu</v>
      </c>
      <c r="AV18" s="368" t="str">
        <f>experiment!$C$191</f>
        <v>land-hist-altLu1</v>
      </c>
      <c r="AW18" s="368" t="str">
        <f>experiment!$C$192</f>
        <v>land-hist-altLu2</v>
      </c>
      <c r="AX18" s="368" t="str">
        <f>experiment!$C$193</f>
        <v>land-cCO2</v>
      </c>
      <c r="AY18" s="368" t="str">
        <f>experiment!$C$194</f>
        <v>land-cClim</v>
      </c>
      <c r="AZ18" s="368" t="str">
        <f>experiment!$C$195</f>
        <v>land-crop-grass</v>
      </c>
      <c r="BA18" s="368" t="str">
        <f>experiment!$C$196</f>
        <v>land-crop-noIrrigFert</v>
      </c>
      <c r="BB18" s="368" t="str">
        <f>experiment!$C$197</f>
        <v>land-crop-noIrrig</v>
      </c>
      <c r="BC18" s="368" t="str">
        <f>experiment!$C$198</f>
        <v>land-crop-noFert</v>
      </c>
      <c r="BD18" s="368" t="str">
        <f>experiment!$C$200</f>
        <v>land-noPasture</v>
      </c>
      <c r="BE18" s="368" t="str">
        <f>experiment!$C$201</f>
        <v>land-noWoodHarv</v>
      </c>
      <c r="BF18" s="368" t="str">
        <f>experiment!$C$202</f>
        <v>land-noShiftcultivate</v>
      </c>
      <c r="BG18" s="368" t="str">
        <f>experiment!$C$203</f>
        <v>land-noFire</v>
      </c>
      <c r="BH18" s="368" t="str">
        <f>experiment!$C$204</f>
        <v>hist-noLu</v>
      </c>
      <c r="BI18" s="368" t="str">
        <f>experiment!$C$205</f>
        <v>ssp370-ssp126Lu</v>
      </c>
      <c r="BJ18" s="368" t="str">
        <f>experiment!$C$206</f>
        <v>ssp126-ssp370Lu</v>
      </c>
      <c r="BK18" s="368" t="str">
        <f>experiment!$C$207</f>
        <v>esm-ssp585-ssp126Lu</v>
      </c>
      <c r="CE18" s="369">
        <v>42500</v>
      </c>
      <c r="CF18" s="369">
        <v>42641</v>
      </c>
    </row>
    <row r="19" spans="1:84" ht="409" x14ac:dyDescent="0.2">
      <c r="A19" s="368" t="s">
        <v>2024</v>
      </c>
      <c r="B19" s="368" t="s">
        <v>2025</v>
      </c>
      <c r="C19" s="368" t="s">
        <v>2023</v>
      </c>
      <c r="D19" s="368" t="s">
        <v>3605</v>
      </c>
      <c r="E19" s="368" t="s">
        <v>2039</v>
      </c>
      <c r="F19" s="368" t="s">
        <v>3594</v>
      </c>
      <c r="G19" s="368" t="s">
        <v>73</v>
      </c>
      <c r="H19" s="368" t="str">
        <f>party!$A$79</f>
        <v>OMIP email</v>
      </c>
      <c r="I19" s="368" t="str">
        <f>party!$A$68</f>
        <v>Gokhan Danabasoglu</v>
      </c>
      <c r="J19" s="368" t="str">
        <f>party!$A$49</f>
        <v>Stephen Griffies</v>
      </c>
      <c r="K19" s="368" t="str">
        <f>party!$A$69</f>
        <v>James Orr</v>
      </c>
      <c r="M19" s="368" t="str">
        <f>references!$D$43</f>
        <v>Coordinated Ocean-Ice Reference Experiments - phase 2 home page</v>
      </c>
      <c r="N19" s="368" t="str">
        <f>references!$D$44</f>
        <v>Ocean-Carbon Cycle Model Intercomparison Project home page</v>
      </c>
      <c r="O19" s="368"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9" s="368" t="str">
        <f>references!$D$14</f>
        <v>Overview CMIP6-Endorsed MIPs</v>
      </c>
      <c r="U19" s="368" t="str">
        <f>party!A6</f>
        <v>Charlotte Pascoe</v>
      </c>
      <c r="AP19" s="368" t="str">
        <f>experiment!$C$208</f>
        <v>omip1</v>
      </c>
      <c r="AQ19" s="368" t="str">
        <f>experiment!$C$209</f>
        <v>omip1-spunup</v>
      </c>
      <c r="AR19" s="368" t="str">
        <f>experiment!$C$210</f>
        <v>omip2</v>
      </c>
      <c r="AS19" s="368" t="str">
        <f>experiment!$C$211</f>
        <v>omip2-spunup</v>
      </c>
      <c r="CE19" s="369">
        <v>42500</v>
      </c>
      <c r="CF19" s="369">
        <v>42642</v>
      </c>
    </row>
    <row r="20" spans="1:84" ht="368" x14ac:dyDescent="0.2">
      <c r="A20" s="368" t="s">
        <v>2468</v>
      </c>
      <c r="B20" s="368" t="s">
        <v>2471</v>
      </c>
      <c r="C20" s="368" t="s">
        <v>2472</v>
      </c>
      <c r="D20" s="368" t="s">
        <v>3606</v>
      </c>
      <c r="E20" s="368" t="s">
        <v>2473</v>
      </c>
      <c r="F20" s="368" t="s">
        <v>3595</v>
      </c>
      <c r="G20" s="368" t="s">
        <v>73</v>
      </c>
      <c r="H20" s="368" t="str">
        <f>party!$A$70</f>
        <v>Pascale Braconnot</v>
      </c>
      <c r="I20" s="368" t="str">
        <f>party!$A$71</f>
        <v>Sandy Harrison</v>
      </c>
      <c r="M20" s="368"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0" s="368" t="str">
        <f>references!$D$14</f>
        <v>Overview CMIP6-Endorsed MIPs</v>
      </c>
      <c r="U20" s="368" t="str">
        <f>party!A6</f>
        <v>Charlotte Pascoe</v>
      </c>
      <c r="AP20" s="368" t="str">
        <f>experiment!$C$9</f>
        <v>piControl</v>
      </c>
      <c r="AQ20" s="368" t="str">
        <f>experiment!$C$242</f>
        <v>past1000</v>
      </c>
      <c r="AR20" s="368" t="str">
        <f>experiment!$C$243</f>
        <v>midHolocene</v>
      </c>
      <c r="AS20" s="368" t="str">
        <f>experiment!$C$244</f>
        <v>lgm</v>
      </c>
      <c r="AT20" s="368" t="str">
        <f>experiment!$C$245</f>
        <v>lig127k</v>
      </c>
      <c r="AU20" s="368" t="str">
        <f>experiment!$C$246</f>
        <v>midPliocene-eoi400</v>
      </c>
      <c r="CE20" s="369">
        <v>42500</v>
      </c>
      <c r="CF20" s="369">
        <v>42645</v>
      </c>
    </row>
    <row r="21" spans="1:84" ht="208" x14ac:dyDescent="0.2">
      <c r="A21" s="368" t="s">
        <v>2469</v>
      </c>
      <c r="B21" s="368" t="s">
        <v>2482</v>
      </c>
      <c r="C21" s="368" t="s">
        <v>2483</v>
      </c>
      <c r="D21" s="368" t="s">
        <v>3607</v>
      </c>
      <c r="E21" s="368" t="s">
        <v>2484</v>
      </c>
      <c r="F21" s="368" t="s">
        <v>3596</v>
      </c>
      <c r="G21" s="368" t="s">
        <v>73</v>
      </c>
      <c r="H21" s="368" t="str">
        <f>party!$A$72</f>
        <v xml:space="preserve">Robert Pincus </v>
      </c>
      <c r="I21" s="368" t="str">
        <f>party!$A$73</f>
        <v>Piers Forster</v>
      </c>
      <c r="J21" s="368" t="str">
        <f>party!$A$4</f>
        <v>Bjorn Stevens</v>
      </c>
      <c r="M21" s="373" t="str">
        <f>references!$D$64</f>
        <v>Pincus, R., P. M. Forster, and B. Stevens (2016), The Radiative Forcing Model Intercomparison Project (RFMIP): experimental protocol for CMIP6, Geosci. Model Dev., 9, 3447-3460</v>
      </c>
      <c r="N21" s="37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1" s="373" t="str">
        <f>references!D$59</f>
        <v>Carslaw, K.S., L.A. Lee, C.L.Reddington, K.J. Pringle, A. Rap, P.M. Forster, G.W. Mann, D.V. Spracklen, M.T. Woodhouse, L.A. Regayre, J.R. Pierce (2013), Large contribution of natural aerosols to uncertainty in indirect forcing, Nature, 503, 67-71</v>
      </c>
      <c r="P21" s="373" t="str">
        <f>references!D$60</f>
        <v>Easy Aerosol experiment protocol</v>
      </c>
      <c r="Q21" s="368" t="str">
        <f>references!$D$14</f>
        <v>Overview CMIP6-Endorsed MIPs</v>
      </c>
      <c r="U21" s="368" t="str">
        <f>party!A6</f>
        <v>Charlotte Pascoe</v>
      </c>
      <c r="AP21" s="368" t="str">
        <f>experiment!$C$9</f>
        <v>piControl</v>
      </c>
      <c r="AQ21" s="368" t="str">
        <f>experiment!$C$12</f>
        <v>historical</v>
      </c>
      <c r="AR21" s="368" t="str">
        <f>experiment!$C$19</f>
        <v>ssp245</v>
      </c>
      <c r="AS21" s="368" t="str">
        <f>experiment!$C$247</f>
        <v>piClim-control</v>
      </c>
      <c r="AT21" s="368" t="str">
        <f>experiment!$C$248</f>
        <v>piClim-4xCO2</v>
      </c>
      <c r="AU21" s="368" t="str">
        <f>experiment!$C$249</f>
        <v>piClim-anthro</v>
      </c>
      <c r="AV21" s="368" t="str">
        <f>experiment!$C$250</f>
        <v>piClim-ghg</v>
      </c>
      <c r="AW21" s="368" t="str">
        <f>experiment!$C$251</f>
        <v>piClim-aer</v>
      </c>
      <c r="AX21" s="368" t="str">
        <f>experiment!$C$252</f>
        <v>piClim-lu</v>
      </c>
      <c r="AY21" s="368" t="str">
        <f>experiment!$C$255</f>
        <v>piClim-histall</v>
      </c>
      <c r="AZ21" s="368" t="str">
        <f>experiment!$C$256</f>
        <v>piClim-histnat</v>
      </c>
      <c r="BA21" s="368" t="str">
        <f>experiment!$C$257</f>
        <v>piClim-histaer</v>
      </c>
      <c r="BB21" s="368" t="str">
        <f>experiment!$C$258</f>
        <v>piClim-histghg</v>
      </c>
      <c r="BC21" s="368" t="str">
        <f>experiment!$C$259</f>
        <v>hist-spAer-all</v>
      </c>
      <c r="BD21" s="368" t="str">
        <f>experiment!$C$260</f>
        <v>hist-spAer-aer</v>
      </c>
      <c r="BE21" s="368" t="str">
        <f>experiment!$C$261</f>
        <v>piClim-spAer-anthro</v>
      </c>
      <c r="BF21" s="368" t="str">
        <f>experiment!$C$262</f>
        <v>piClim-spAer-aer</v>
      </c>
      <c r="BG21" s="368" t="str">
        <f>experiment!$C$263</f>
        <v>piClim-spAer-histall</v>
      </c>
      <c r="BH21" s="368" t="str">
        <f>experiment!$C$264</f>
        <v>piClim-spAer-histaer</v>
      </c>
      <c r="BI21" s="368" t="str">
        <f>experiment!$C$265</f>
        <v>rad-irf</v>
      </c>
      <c r="CE21" s="369">
        <v>42500</v>
      </c>
      <c r="CF21" s="369">
        <v>42649</v>
      </c>
    </row>
    <row r="22" spans="1:84" ht="304" x14ac:dyDescent="0.2">
      <c r="A22" s="368" t="s">
        <v>2470</v>
      </c>
      <c r="B22" s="368" t="s">
        <v>2496</v>
      </c>
      <c r="C22" s="368" t="s">
        <v>2497</v>
      </c>
      <c r="D22" s="368" t="s">
        <v>6111</v>
      </c>
      <c r="E22" s="368" t="s">
        <v>2498</v>
      </c>
      <c r="F22" s="368" t="s">
        <v>6110</v>
      </c>
      <c r="G22" s="368" t="s">
        <v>73</v>
      </c>
      <c r="H22" s="368" t="str">
        <f>party!$A$74</f>
        <v>Davide Zanchettin</v>
      </c>
      <c r="I22" s="368" t="str">
        <f>party!$A$75</f>
        <v>Claudia Timmreck</v>
      </c>
      <c r="J22" s="368" t="str">
        <f>party!$A$76</f>
        <v>Myriam Khodri</v>
      </c>
      <c r="M22" s="368" t="str">
        <f>references!D$57</f>
        <v>VolMIP project home page</v>
      </c>
      <c r="N22" s="37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2" s="373" t="str">
        <f>references!D$117</f>
        <v>Toohey, M., B. Stevens, H. Schmidt, C.  Timmreck (2016),  Easy Volcanic Aerosol (EVA v1.0): an idealized forcing generator for climate simulations, Geosci. Model Dev., 9, 4049-4070</v>
      </c>
      <c r="P22" s="373" t="str">
        <f>references!$D$8</f>
        <v>Thomason, L., J.P. Vernier, A. Bourassa, F. Arefeuille, C. Bingen, T. Peter, B. Luo (2015), Stratospheric Aerosol Data Set (SADS Version 2) Prospectus, In preparation for GMD</v>
      </c>
      <c r="Q22" s="373"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2" s="373" t="str">
        <f>references!$D$118</f>
        <v>Toohey, M., and M. Sigl (2016), Ice core inferred volcanic stratospheric sulfur injection from 500 BCE to 1900 CE. World Data Center for Climate (WDCC) at DKRZ.</v>
      </c>
      <c r="S22" s="373" t="str">
        <f>references!D$61</f>
        <v>Cole-Dai, J., D. Ferris, A. Lanciki, J. Savarino, M. Baroni, and M. H. Thiemens (2009), Cold decade (AD 1810 – 1819) caused by Tambora (1815) and another (1809) stratospheric volcanic eruption, Geophys. Res. Lett., 36, L22703</v>
      </c>
      <c r="T22" s="368" t="str">
        <f>references!$D$14</f>
        <v>Overview CMIP6-Endorsed MIPs</v>
      </c>
      <c r="U22" s="368" t="str">
        <f>party!A6</f>
        <v>Charlotte Pascoe</v>
      </c>
      <c r="AP22" s="368" t="str">
        <f>experiment!$C$9</f>
        <v>piControl</v>
      </c>
      <c r="AQ22" s="368" t="str">
        <f>experiment!$C$239</f>
        <v>dcppC-forecast-addPinatubo</v>
      </c>
      <c r="AR22" s="368" t="str">
        <f>experiment!$C$12</f>
        <v>historical</v>
      </c>
      <c r="AS22" s="368" t="str">
        <f>experiment!$C$242</f>
        <v>past1000</v>
      </c>
      <c r="AT22" s="368" t="str">
        <f>experiment!$C$266</f>
        <v>volc-long-eq</v>
      </c>
      <c r="AU22" s="368" t="str">
        <f>experiment!$C$271</f>
        <v>volc-pinatubo-full</v>
      </c>
      <c r="AV22" s="368" t="str">
        <f>experiment!$C$272</f>
        <v>volc-pinatubo-surf</v>
      </c>
      <c r="AW22" s="368" t="str">
        <f>experiment!$C$273</f>
        <v>volc-pinatubo-strat</v>
      </c>
      <c r="AX22" s="368" t="str">
        <f>experiment!$C$267</f>
        <v>volc-long-hlN</v>
      </c>
      <c r="AY22" s="368" t="str">
        <f>experiment!$C$270</f>
        <v>volc-cluster-ctrl</v>
      </c>
      <c r="AZ22" s="368" t="str">
        <f>experiment!$C$274</f>
        <v>control-slab</v>
      </c>
      <c r="BA22" s="368" t="str">
        <f>experiment!$C$275</f>
        <v>volc-pinatubo-slab</v>
      </c>
      <c r="BB22" s="368" t="str">
        <f>experiment!$C$239</f>
        <v>dcppC-forecast-addPinatubo</v>
      </c>
      <c r="BC22" s="368" t="str">
        <f>experiment!$C$277</f>
        <v>volc-cluster-mill</v>
      </c>
      <c r="BD22" s="368" t="str">
        <f>experiment!$C$278</f>
        <v>volc-cluster-21C</v>
      </c>
      <c r="BE22" s="368" t="str">
        <f>experiment!$C$268</f>
        <v>volc-long-hlS</v>
      </c>
      <c r="CE22" s="369">
        <v>42500</v>
      </c>
      <c r="CF22" s="369">
        <v>42653</v>
      </c>
    </row>
  </sheetData>
  <mergeCells count="15">
    <mergeCell ref="AP1:CD2"/>
    <mergeCell ref="M1:T2"/>
    <mergeCell ref="A1:A2"/>
    <mergeCell ref="F1:F2"/>
    <mergeCell ref="CE1:CH1"/>
    <mergeCell ref="C1:C2"/>
    <mergeCell ref="B1:B2"/>
    <mergeCell ref="E1:E2"/>
    <mergeCell ref="D1:D2"/>
    <mergeCell ref="X1:AO2"/>
    <mergeCell ref="W1:W2"/>
    <mergeCell ref="V1:V2"/>
    <mergeCell ref="U1:U2"/>
    <mergeCell ref="H2:L2"/>
    <mergeCell ref="G1:L1"/>
  </mergeCells>
  <pageMargins left="0.75" right="0.75" top="1" bottom="1" header="0.5" footer="0.5"/>
  <pageSetup paperSize="9" orientation="portrait" horizontalDpi="4294967292" verticalDpi="4294967292"/>
  <ignoredErrors>
    <ignoredError sqref="AS12 AW16 AP9 AT17 AP11"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workbookViewId="0">
      <selection activeCell="E2" sqref="E2"/>
    </sheetView>
  </sheetViews>
  <sheetFormatPr baseColWidth="10" defaultRowHeight="16" x14ac:dyDescent="0.2"/>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x14ac:dyDescent="0.2">
      <c r="A1" s="4" t="s">
        <v>41</v>
      </c>
      <c r="B1" s="4" t="s">
        <v>301</v>
      </c>
      <c r="C1" s="4" t="s">
        <v>194</v>
      </c>
      <c r="D1" s="4" t="s">
        <v>195</v>
      </c>
      <c r="E1" s="32" t="s">
        <v>88</v>
      </c>
      <c r="F1" s="4" t="s">
        <v>299</v>
      </c>
      <c r="G1" s="4" t="s">
        <v>306</v>
      </c>
    </row>
    <row r="2" spans="1:7" x14ac:dyDescent="0.2">
      <c r="A2" t="s">
        <v>0</v>
      </c>
      <c r="B2" t="b">
        <v>0</v>
      </c>
      <c r="C2" t="s">
        <v>196</v>
      </c>
      <c r="D2" t="s">
        <v>197</v>
      </c>
      <c r="F2" t="str">
        <f>A6</f>
        <v>Charlotte Pascoe</v>
      </c>
    </row>
    <row r="3" spans="1:7" x14ac:dyDescent="0.2">
      <c r="A3" t="s">
        <v>1</v>
      </c>
      <c r="B3" t="b">
        <v>0</v>
      </c>
      <c r="C3" t="s">
        <v>200</v>
      </c>
      <c r="D3" t="s">
        <v>198</v>
      </c>
      <c r="F3" t="str">
        <f>A6</f>
        <v>Charlotte Pascoe</v>
      </c>
    </row>
    <row r="4" spans="1:7" x14ac:dyDescent="0.2">
      <c r="A4" t="s">
        <v>2</v>
      </c>
      <c r="B4" t="b">
        <v>0</v>
      </c>
      <c r="C4" t="s">
        <v>203</v>
      </c>
      <c r="D4" t="s">
        <v>199</v>
      </c>
      <c r="E4" s="1" t="str">
        <f>url!A12</f>
        <v>Bjorn Stevens</v>
      </c>
      <c r="F4" t="str">
        <f>A6</f>
        <v>Charlotte Pascoe</v>
      </c>
    </row>
    <row r="5" spans="1:7" x14ac:dyDescent="0.2">
      <c r="A5" t="s">
        <v>3</v>
      </c>
      <c r="B5" t="b">
        <v>0</v>
      </c>
      <c r="C5" t="s">
        <v>210</v>
      </c>
      <c r="D5" t="s">
        <v>211</v>
      </c>
      <c r="E5" s="1" t="str">
        <f>url!A14</f>
        <v>Robert Andres</v>
      </c>
      <c r="F5" t="str">
        <f>A6</f>
        <v>Charlotte Pascoe</v>
      </c>
    </row>
    <row r="6" spans="1:7" x14ac:dyDescent="0.2">
      <c r="A6" t="s">
        <v>4</v>
      </c>
      <c r="B6" t="b">
        <v>0</v>
      </c>
      <c r="C6" t="s">
        <v>208</v>
      </c>
      <c r="D6" t="s">
        <v>209</v>
      </c>
      <c r="E6" s="1" t="str">
        <f>url!A13</f>
        <v>Charlotte Pascoe</v>
      </c>
      <c r="F6" t="str">
        <f>A6</f>
        <v>Charlotte Pascoe</v>
      </c>
    </row>
    <row r="7" spans="1:7" x14ac:dyDescent="0.2">
      <c r="A7" t="s">
        <v>5</v>
      </c>
      <c r="B7" t="b">
        <v>0</v>
      </c>
      <c r="C7" t="s">
        <v>205</v>
      </c>
      <c r="D7" t="s">
        <v>204</v>
      </c>
      <c r="F7" t="str">
        <f>A6</f>
        <v>Charlotte Pascoe</v>
      </c>
    </row>
    <row r="8" spans="1:7" x14ac:dyDescent="0.2">
      <c r="A8" t="s">
        <v>165</v>
      </c>
      <c r="B8" t="b">
        <v>0</v>
      </c>
      <c r="C8" t="s">
        <v>215</v>
      </c>
      <c r="D8" t="s">
        <v>216</v>
      </c>
      <c r="E8" s="1" t="str">
        <f>url!A15</f>
        <v>Dave Williamson</v>
      </c>
      <c r="F8" t="str">
        <f>A6</f>
        <v>Charlotte Pascoe</v>
      </c>
    </row>
    <row r="9" spans="1:7" x14ac:dyDescent="0.2">
      <c r="A9" t="s">
        <v>166</v>
      </c>
      <c r="B9" t="b">
        <v>0</v>
      </c>
      <c r="C9" t="s">
        <v>220</v>
      </c>
      <c r="D9" t="s">
        <v>221</v>
      </c>
      <c r="E9" s="1" t="str">
        <f>url!A16</f>
        <v>Francis Zwiers</v>
      </c>
      <c r="F9" t="str">
        <f>A6</f>
        <v>Charlotte Pascoe</v>
      </c>
    </row>
    <row r="10" spans="1:7" x14ac:dyDescent="0.2">
      <c r="A10" t="s">
        <v>225</v>
      </c>
      <c r="B10" t="b">
        <v>0</v>
      </c>
      <c r="C10" t="s">
        <v>226</v>
      </c>
      <c r="D10" t="s">
        <v>224</v>
      </c>
      <c r="E10" s="1" t="str">
        <f>url!A17</f>
        <v>George Hurtt</v>
      </c>
      <c r="F10" t="str">
        <f>A6</f>
        <v>Charlotte Pascoe</v>
      </c>
    </row>
    <row r="11" spans="1:7" x14ac:dyDescent="0.2">
      <c r="A11" t="s">
        <v>6</v>
      </c>
      <c r="B11" t="b">
        <v>0</v>
      </c>
      <c r="C11" t="s">
        <v>229</v>
      </c>
      <c r="D11" t="s">
        <v>232</v>
      </c>
      <c r="E11" s="1" t="str">
        <f>url!A18</f>
        <v>Gunnar Myhre</v>
      </c>
      <c r="F11" t="str">
        <f>A6</f>
        <v>Charlotte Pascoe</v>
      </c>
    </row>
    <row r="12" spans="1:7" x14ac:dyDescent="0.2">
      <c r="A12" t="s">
        <v>7</v>
      </c>
      <c r="B12" t="b">
        <v>0</v>
      </c>
      <c r="C12" t="s">
        <v>235</v>
      </c>
      <c r="D12" t="s">
        <v>234</v>
      </c>
      <c r="E12" s="1" t="str">
        <f>url!A19</f>
        <v>Johannes Kaiser</v>
      </c>
      <c r="F12" t="str">
        <f>A6</f>
        <v>Charlotte Pascoe</v>
      </c>
    </row>
    <row r="13" spans="1:7" x14ac:dyDescent="0.2">
      <c r="A13" t="s">
        <v>8</v>
      </c>
      <c r="B13" t="b">
        <v>0</v>
      </c>
      <c r="C13" t="s">
        <v>240</v>
      </c>
      <c r="D13" t="s">
        <v>239</v>
      </c>
      <c r="E13" s="1" t="str">
        <f>url!A20</f>
        <v>Karl Taylor</v>
      </c>
      <c r="F13" t="str">
        <f>A6</f>
        <v>Charlotte Pascoe</v>
      </c>
    </row>
    <row r="14" spans="1:7" x14ac:dyDescent="0.2">
      <c r="A14" t="s">
        <v>9</v>
      </c>
      <c r="B14" t="b">
        <v>0</v>
      </c>
      <c r="C14" t="s">
        <v>203</v>
      </c>
      <c r="D14" t="s">
        <v>241</v>
      </c>
      <c r="E14" s="1" t="str">
        <f>url!A21</f>
        <v>Karsten Peters</v>
      </c>
      <c r="F14" t="str">
        <f>A6</f>
        <v>Charlotte Pascoe</v>
      </c>
    </row>
    <row r="15" spans="1:7" x14ac:dyDescent="0.2">
      <c r="A15" t="s">
        <v>247</v>
      </c>
      <c r="B15" t="b">
        <v>0</v>
      </c>
      <c r="C15" t="s">
        <v>250</v>
      </c>
      <c r="D15" t="s">
        <v>251</v>
      </c>
      <c r="E15" s="1" t="str">
        <f>url!A22</f>
        <v>Katja Matthes</v>
      </c>
      <c r="F15" t="str">
        <f>A6</f>
        <v>Charlotte Pascoe</v>
      </c>
    </row>
    <row r="16" spans="1:7" x14ac:dyDescent="0.2">
      <c r="A16" t="s">
        <v>244</v>
      </c>
      <c r="B16" t="b">
        <v>0</v>
      </c>
      <c r="C16" t="s">
        <v>226</v>
      </c>
      <c r="D16" t="s">
        <v>252</v>
      </c>
      <c r="E16" s="1" t="str">
        <f>url!A23</f>
        <v>Louise Chini</v>
      </c>
      <c r="F16" t="str">
        <f>A6</f>
        <v>Charlotte Pascoe</v>
      </c>
    </row>
    <row r="17" spans="1:6" x14ac:dyDescent="0.2">
      <c r="A17" t="s">
        <v>10</v>
      </c>
      <c r="B17" t="b">
        <v>0</v>
      </c>
      <c r="C17" t="s">
        <v>255</v>
      </c>
      <c r="D17" t="s">
        <v>256</v>
      </c>
      <c r="E17" s="1" t="str">
        <f>url!A24</f>
        <v>Larry Thomason</v>
      </c>
      <c r="F17" t="str">
        <f>A6</f>
        <v>Charlotte Pascoe</v>
      </c>
    </row>
    <row r="18" spans="1:6" x14ac:dyDescent="0.2">
      <c r="A18" t="s">
        <v>11</v>
      </c>
      <c r="B18" t="b">
        <v>0</v>
      </c>
      <c r="C18" t="s">
        <v>196</v>
      </c>
      <c r="D18" t="s">
        <v>257</v>
      </c>
      <c r="E18" s="1" t="str">
        <f>url!A25</f>
        <v>Malte Meinshausen</v>
      </c>
      <c r="F18" t="str">
        <f>A6</f>
        <v>Charlotte Pascoe</v>
      </c>
    </row>
    <row r="19" spans="1:6" x14ac:dyDescent="0.2">
      <c r="A19" t="s">
        <v>12</v>
      </c>
      <c r="B19" t="b">
        <v>0</v>
      </c>
      <c r="C19" t="s">
        <v>261</v>
      </c>
      <c r="D19" t="s">
        <v>260</v>
      </c>
      <c r="E19" s="1" t="str">
        <f>url!A26</f>
        <v>Michael Schulz</v>
      </c>
      <c r="F19" t="str">
        <f>A6</f>
        <v>Charlotte Pascoe</v>
      </c>
    </row>
    <row r="20" spans="1:6" x14ac:dyDescent="0.2">
      <c r="A20" t="s">
        <v>13</v>
      </c>
      <c r="B20" t="b">
        <v>0</v>
      </c>
      <c r="C20" t="s">
        <v>264</v>
      </c>
      <c r="D20" t="s">
        <v>268</v>
      </c>
      <c r="E20" s="1" t="str">
        <f>url!A27</f>
        <v>Michaela Hegglin</v>
      </c>
      <c r="F20" t="str">
        <f>A6</f>
        <v>Charlotte Pascoe</v>
      </c>
    </row>
    <row r="21" spans="1:6" ht="32" x14ac:dyDescent="0.2">
      <c r="A21" t="s">
        <v>168</v>
      </c>
      <c r="B21" t="b">
        <v>1</v>
      </c>
      <c r="C21" t="s">
        <v>240</v>
      </c>
      <c r="D21" t="s">
        <v>239</v>
      </c>
      <c r="E21" s="1" t="str">
        <f>url!A28</f>
        <v>Program for Climate Model Diagnosis and Intercomparison</v>
      </c>
      <c r="F21" t="str">
        <f>A6</f>
        <v>Charlotte Pascoe</v>
      </c>
    </row>
    <row r="22" spans="1:6" x14ac:dyDescent="0.2">
      <c r="A22" t="s">
        <v>14</v>
      </c>
      <c r="B22" t="b">
        <v>0</v>
      </c>
      <c r="C22" t="s">
        <v>240</v>
      </c>
      <c r="D22" t="s">
        <v>272</v>
      </c>
      <c r="E22" s="1" t="str">
        <f>url!A29</f>
        <v>Peter Gleckler</v>
      </c>
      <c r="F22" t="str">
        <f>A6</f>
        <v>Charlotte Pascoe</v>
      </c>
    </row>
    <row r="23" spans="1:6" x14ac:dyDescent="0.2">
      <c r="A23" t="s">
        <v>15</v>
      </c>
      <c r="B23" t="b">
        <v>0</v>
      </c>
      <c r="C23" t="s">
        <v>203</v>
      </c>
      <c r="D23" t="s">
        <v>275</v>
      </c>
      <c r="E23" s="1" t="str">
        <f>url!A30</f>
        <v>Stefan Kinne</v>
      </c>
      <c r="F23" t="str">
        <f>A6</f>
        <v>Charlotte Pascoe</v>
      </c>
    </row>
    <row r="24" spans="1:6" x14ac:dyDescent="0.2">
      <c r="A24" t="s">
        <v>16</v>
      </c>
      <c r="B24" t="b">
        <v>0</v>
      </c>
      <c r="C24" t="s">
        <v>276</v>
      </c>
      <c r="D24" t="s">
        <v>277</v>
      </c>
      <c r="E24" s="1" t="str">
        <f>url!A31</f>
        <v>Steve Smith</v>
      </c>
      <c r="F24" t="str">
        <f>A6</f>
        <v>Charlotte Pascoe</v>
      </c>
    </row>
    <row r="25" spans="1:6" x14ac:dyDescent="0.2">
      <c r="A25" t="s">
        <v>290</v>
      </c>
      <c r="B25" t="b">
        <v>0</v>
      </c>
      <c r="C25" t="s">
        <v>294</v>
      </c>
      <c r="D25" t="s">
        <v>291</v>
      </c>
      <c r="E25" s="1" t="str">
        <f>url!A32</f>
        <v>Veronika Eyring</v>
      </c>
      <c r="F25" t="str">
        <f>A6</f>
        <v>Charlotte Pascoe</v>
      </c>
    </row>
    <row r="26" spans="1:6" x14ac:dyDescent="0.2">
      <c r="A26" t="s">
        <v>295</v>
      </c>
      <c r="B26" t="b">
        <v>1</v>
      </c>
      <c r="E26" s="1" t="str">
        <f>url!A33</f>
        <v>WGCM</v>
      </c>
      <c r="F26" t="str">
        <f>A6</f>
        <v>Charlotte Pascoe</v>
      </c>
    </row>
    <row r="27" spans="1:6" x14ac:dyDescent="0.2">
      <c r="A27" t="s">
        <v>320</v>
      </c>
      <c r="B27" t="b">
        <v>0</v>
      </c>
      <c r="C27" t="s">
        <v>328</v>
      </c>
      <c r="D27" t="s">
        <v>319</v>
      </c>
      <c r="E27" s="1" t="str">
        <f>url!A34</f>
        <v>Brian O'Neill</v>
      </c>
      <c r="F27" t="str">
        <f>A6</f>
        <v>Charlotte Pascoe</v>
      </c>
    </row>
    <row r="28" spans="1:6" x14ac:dyDescent="0.2">
      <c r="A28" t="s">
        <v>321</v>
      </c>
      <c r="B28" t="b">
        <v>0</v>
      </c>
      <c r="C28" t="s">
        <v>328</v>
      </c>
      <c r="D28" t="s">
        <v>322</v>
      </c>
      <c r="E28" s="1" t="str">
        <f>url!A35</f>
        <v>Claudia Tebaldi</v>
      </c>
      <c r="F28" t="str">
        <f>A6</f>
        <v>Charlotte Pascoe</v>
      </c>
    </row>
    <row r="29" spans="1:6" x14ac:dyDescent="0.2">
      <c r="A29" t="s">
        <v>323</v>
      </c>
      <c r="B29" t="b">
        <v>0</v>
      </c>
      <c r="C29" t="s">
        <v>332</v>
      </c>
      <c r="D29" t="s">
        <v>6023</v>
      </c>
      <c r="E29" s="1" t="str">
        <f>url!A36</f>
        <v>Detlev van Vuuren</v>
      </c>
      <c r="F29" t="str">
        <f>A6</f>
        <v>Charlotte Pascoe</v>
      </c>
    </row>
    <row r="30" spans="1:6" x14ac:dyDescent="0.2">
      <c r="A30" t="s">
        <v>478</v>
      </c>
      <c r="B30" t="b">
        <v>0</v>
      </c>
      <c r="C30" t="s">
        <v>6063</v>
      </c>
      <c r="D30" t="s">
        <v>479</v>
      </c>
      <c r="E30" s="1" t="str">
        <f>url!A40</f>
        <v>William Collins</v>
      </c>
      <c r="F30" t="str">
        <f>A6</f>
        <v>Charlotte Pascoe</v>
      </c>
    </row>
    <row r="31" spans="1:6" x14ac:dyDescent="0.2">
      <c r="A31" t="s">
        <v>485</v>
      </c>
      <c r="B31" t="b">
        <v>0</v>
      </c>
      <c r="C31" t="s">
        <v>483</v>
      </c>
      <c r="D31" t="s">
        <v>482</v>
      </c>
      <c r="E31" s="1" t="str">
        <f>url!A41</f>
        <v>Jean-François Lamarque</v>
      </c>
      <c r="F31" t="str">
        <f>A6</f>
        <v>Charlotte Pascoe</v>
      </c>
    </row>
    <row r="32" spans="1:6" x14ac:dyDescent="0.2">
      <c r="A32" t="s">
        <v>585</v>
      </c>
      <c r="B32" t="b">
        <v>0</v>
      </c>
      <c r="C32" t="s">
        <v>586</v>
      </c>
      <c r="D32" t="s">
        <v>587</v>
      </c>
      <c r="E32" s="1" t="str">
        <f>url!A42</f>
        <v>Vivek Arora</v>
      </c>
      <c r="F32" t="str">
        <f>A6</f>
        <v>Charlotte Pascoe</v>
      </c>
    </row>
    <row r="33" spans="1:6" x14ac:dyDescent="0.2">
      <c r="A33" t="s">
        <v>588</v>
      </c>
      <c r="B33" t="b">
        <v>0</v>
      </c>
      <c r="C33" t="s">
        <v>589</v>
      </c>
      <c r="D33" t="s">
        <v>6038</v>
      </c>
      <c r="E33" s="1" t="str">
        <f>url!A43</f>
        <v>Pierre Friedlingstein</v>
      </c>
      <c r="F33" t="str">
        <f>A6</f>
        <v>Charlotte Pascoe</v>
      </c>
    </row>
    <row r="34" spans="1:6" x14ac:dyDescent="0.2">
      <c r="A34" t="s">
        <v>590</v>
      </c>
      <c r="B34" t="b">
        <v>0</v>
      </c>
      <c r="C34" t="s">
        <v>591</v>
      </c>
      <c r="D34" t="s">
        <v>592</v>
      </c>
      <c r="E34" s="1" t="str">
        <f>url!A44</f>
        <v>Chris Jones</v>
      </c>
      <c r="F34" t="str">
        <f>A6</f>
        <v>Charlotte Pascoe</v>
      </c>
    </row>
    <row r="35" spans="1:6" x14ac:dyDescent="0.2">
      <c r="A35" t="s">
        <v>639</v>
      </c>
      <c r="B35" t="b">
        <v>0</v>
      </c>
      <c r="C35" t="s">
        <v>640</v>
      </c>
      <c r="D35" t="s">
        <v>641</v>
      </c>
      <c r="E35" s="1" t="str">
        <f>url!A46</f>
        <v>Mark Webb</v>
      </c>
      <c r="F35" t="str">
        <f>A6</f>
        <v>Charlotte Pascoe</v>
      </c>
    </row>
    <row r="36" spans="1:6" x14ac:dyDescent="0.2">
      <c r="A36" t="s">
        <v>642</v>
      </c>
      <c r="B36" t="b">
        <v>0</v>
      </c>
      <c r="C36" t="s">
        <v>643</v>
      </c>
      <c r="D36" t="s">
        <v>644</v>
      </c>
      <c r="E36" s="1" t="str">
        <f>url!A47</f>
        <v>Chris Bretherton</v>
      </c>
      <c r="F36" t="str">
        <f>A6</f>
        <v>Charlotte Pascoe</v>
      </c>
    </row>
    <row r="37" spans="1:6" x14ac:dyDescent="0.2">
      <c r="A37" t="s">
        <v>649</v>
      </c>
      <c r="B37" t="b">
        <v>0</v>
      </c>
      <c r="C37" t="s">
        <v>643</v>
      </c>
      <c r="D37" t="s">
        <v>650</v>
      </c>
      <c r="E37" s="1" t="str">
        <f>url!A48</f>
        <v>Roger Marchand</v>
      </c>
      <c r="F37" t="str">
        <f>A6</f>
        <v>Charlotte Pascoe</v>
      </c>
    </row>
    <row r="38" spans="1:6" x14ac:dyDescent="0.2">
      <c r="A38" t="s">
        <v>651</v>
      </c>
      <c r="B38" t="b">
        <v>0</v>
      </c>
      <c r="C38" t="s">
        <v>591</v>
      </c>
      <c r="E38" s="1" t="str">
        <f>url!A49</f>
        <v>Peter Good</v>
      </c>
      <c r="F38" t="str">
        <f>A6</f>
        <v>Charlotte Pascoe</v>
      </c>
    </row>
    <row r="39" spans="1:6" x14ac:dyDescent="0.2">
      <c r="A39" t="s">
        <v>656</v>
      </c>
      <c r="B39" t="b">
        <v>0</v>
      </c>
      <c r="C39" t="s">
        <v>640</v>
      </c>
      <c r="E39" s="1" t="str">
        <f>url!A50</f>
        <v>Tim Andrews</v>
      </c>
      <c r="F39" t="str">
        <f>A6</f>
        <v>Charlotte Pascoe</v>
      </c>
    </row>
    <row r="40" spans="1:6" x14ac:dyDescent="0.2">
      <c r="A40" t="s">
        <v>660</v>
      </c>
      <c r="B40" t="b">
        <v>0</v>
      </c>
      <c r="C40" t="s">
        <v>640</v>
      </c>
      <c r="E40" s="1" t="str">
        <f>url!A51</f>
        <v>Rob Chadwick</v>
      </c>
      <c r="F40" t="str">
        <f>A6</f>
        <v>Charlotte Pascoe</v>
      </c>
    </row>
    <row r="41" spans="1:6" x14ac:dyDescent="0.2">
      <c r="A41" t="s">
        <v>666</v>
      </c>
      <c r="B41" t="b">
        <v>0</v>
      </c>
      <c r="C41" t="s">
        <v>662</v>
      </c>
      <c r="D41" t="s">
        <v>663</v>
      </c>
      <c r="E41" s="1" t="str">
        <f>url!A52</f>
        <v>Hervé Douville</v>
      </c>
      <c r="F41" t="str">
        <f>A6</f>
        <v>Charlotte Pascoe</v>
      </c>
    </row>
    <row r="42" spans="1:6" x14ac:dyDescent="0.2">
      <c r="A42" t="s">
        <v>668</v>
      </c>
      <c r="B42" t="b">
        <v>0</v>
      </c>
      <c r="C42" t="s">
        <v>669</v>
      </c>
      <c r="D42" t="s">
        <v>672</v>
      </c>
      <c r="E42" s="1" t="str">
        <f>url!A53</f>
        <v>Sandrine Bony</v>
      </c>
      <c r="F42" t="str">
        <f>A6</f>
        <v>Charlotte Pascoe</v>
      </c>
    </row>
    <row r="43" spans="1:6" x14ac:dyDescent="0.2">
      <c r="A43" t="s">
        <v>846</v>
      </c>
      <c r="B43" t="b">
        <v>0</v>
      </c>
      <c r="C43" t="s">
        <v>586</v>
      </c>
      <c r="D43" t="s">
        <v>847</v>
      </c>
      <c r="E43" s="1" t="str">
        <f>url!A55</f>
        <v>Nathan Gillett</v>
      </c>
      <c r="F43" t="str">
        <f>A6</f>
        <v>Charlotte Pascoe</v>
      </c>
    </row>
    <row r="44" spans="1:6" x14ac:dyDescent="0.2">
      <c r="A44" t="s">
        <v>848</v>
      </c>
      <c r="B44" t="b">
        <v>0</v>
      </c>
      <c r="C44" t="s">
        <v>849</v>
      </c>
      <c r="D44" t="s">
        <v>850</v>
      </c>
      <c r="E44" s="1" t="str">
        <f>url!A56</f>
        <v>Hideo Shiogama</v>
      </c>
      <c r="F44" t="str">
        <f>A6</f>
        <v>Charlotte Pascoe</v>
      </c>
    </row>
    <row r="45" spans="1:6" x14ac:dyDescent="0.2">
      <c r="A45" t="s">
        <v>947</v>
      </c>
      <c r="B45" t="b">
        <v>0</v>
      </c>
      <c r="C45" t="s">
        <v>586</v>
      </c>
      <c r="D45" t="s">
        <v>6239</v>
      </c>
      <c r="E45" s="1" t="str">
        <f>url!A57</f>
        <v>George Boer</v>
      </c>
      <c r="F45" t="str">
        <f>A6</f>
        <v>Charlotte Pascoe</v>
      </c>
    </row>
    <row r="46" spans="1:6" x14ac:dyDescent="0.2">
      <c r="A46" t="s">
        <v>948</v>
      </c>
      <c r="B46" t="b">
        <v>0</v>
      </c>
      <c r="C46" t="s">
        <v>591</v>
      </c>
      <c r="D46" t="s">
        <v>949</v>
      </c>
      <c r="E46" s="1" t="str">
        <f>url!A58</f>
        <v>Doug Smith</v>
      </c>
      <c r="F46" t="str">
        <f>A6</f>
        <v>Charlotte Pascoe</v>
      </c>
    </row>
    <row r="47" spans="1:6" x14ac:dyDescent="0.2">
      <c r="A47" t="s">
        <v>970</v>
      </c>
      <c r="B47" t="b">
        <v>0</v>
      </c>
      <c r="C47" t="s">
        <v>264</v>
      </c>
      <c r="D47" t="s">
        <v>971</v>
      </c>
      <c r="E47" s="1" t="str">
        <f>url!A61</f>
        <v>Jonathan Gregory</v>
      </c>
      <c r="F47" t="str">
        <f>A6</f>
        <v>Charlotte Pascoe</v>
      </c>
    </row>
    <row r="48" spans="1:6" x14ac:dyDescent="0.2">
      <c r="A48" t="s">
        <v>972</v>
      </c>
      <c r="B48" t="b">
        <v>0</v>
      </c>
      <c r="C48" t="s">
        <v>977</v>
      </c>
      <c r="D48" t="s">
        <v>973</v>
      </c>
      <c r="E48" s="1" t="str">
        <f>url!A62</f>
        <v>Detlef Stammer</v>
      </c>
      <c r="F48" t="str">
        <f>A6</f>
        <v>Charlotte Pascoe</v>
      </c>
    </row>
    <row r="49" spans="1:6" x14ac:dyDescent="0.2">
      <c r="A49" t="s">
        <v>975</v>
      </c>
      <c r="B49" t="b">
        <v>0</v>
      </c>
      <c r="C49" t="s">
        <v>980</v>
      </c>
      <c r="D49" t="s">
        <v>976</v>
      </c>
      <c r="E49" s="1" t="str">
        <f>url!A63</f>
        <v>Stephen Griffies</v>
      </c>
      <c r="F49" t="str">
        <f>A6</f>
        <v>Charlotte Pascoe</v>
      </c>
    </row>
    <row r="50" spans="1:6" x14ac:dyDescent="0.2">
      <c r="A50" t="s">
        <v>1027</v>
      </c>
      <c r="B50" t="b">
        <v>0</v>
      </c>
      <c r="C50" t="s">
        <v>276</v>
      </c>
      <c r="D50" t="s">
        <v>1028</v>
      </c>
      <c r="E50" s="1" t="str">
        <f>url!A65</f>
        <v>Ben Kravitz</v>
      </c>
      <c r="F50" t="str">
        <f>A6</f>
        <v>Charlotte Pascoe</v>
      </c>
    </row>
    <row r="51" spans="1:6" x14ac:dyDescent="0.2">
      <c r="A51" t="s">
        <v>1201</v>
      </c>
      <c r="B51" t="b">
        <v>0</v>
      </c>
      <c r="C51" t="s">
        <v>1202</v>
      </c>
      <c r="D51" t="s">
        <v>1203</v>
      </c>
      <c r="E51" s="1" t="str">
        <f>url!A74</f>
        <v>Tianjun Zhou</v>
      </c>
      <c r="F51" t="str">
        <f>A6</f>
        <v>Charlotte Pascoe</v>
      </c>
    </row>
    <row r="52" spans="1:6" x14ac:dyDescent="0.2">
      <c r="A52" t="s">
        <v>1206</v>
      </c>
      <c r="B52" t="b">
        <v>0</v>
      </c>
      <c r="C52" t="s">
        <v>264</v>
      </c>
      <c r="D52" t="s">
        <v>1207</v>
      </c>
      <c r="E52" s="1" t="str">
        <f>url!A75</f>
        <v>Andy Turner</v>
      </c>
      <c r="F52" t="str">
        <f>A6</f>
        <v>Charlotte Pascoe</v>
      </c>
    </row>
    <row r="53" spans="1:6" x14ac:dyDescent="0.2">
      <c r="A53" t="s">
        <v>1209</v>
      </c>
      <c r="B53" t="b">
        <v>0</v>
      </c>
      <c r="C53" t="s">
        <v>1210</v>
      </c>
      <c r="D53" t="s">
        <v>1211</v>
      </c>
      <c r="E53" s="1" t="str">
        <f>url!A76</f>
        <v>James Kinter</v>
      </c>
      <c r="F53" t="str">
        <f>A6</f>
        <v>Charlotte Pascoe</v>
      </c>
    </row>
    <row r="54" spans="1:6" x14ac:dyDescent="0.2">
      <c r="A54" t="s">
        <v>1235</v>
      </c>
      <c r="B54" t="b">
        <v>0</v>
      </c>
      <c r="C54" t="s">
        <v>591</v>
      </c>
      <c r="D54" s="69" t="s">
        <v>1232</v>
      </c>
      <c r="E54" s="1" t="str">
        <f>url!A79</f>
        <v>HadISST Contact</v>
      </c>
      <c r="F54" t="str">
        <f>A6</f>
        <v>Charlotte Pascoe</v>
      </c>
    </row>
    <row r="55" spans="1:6" x14ac:dyDescent="0.2">
      <c r="A55" t="s">
        <v>1288</v>
      </c>
      <c r="B55" t="b">
        <v>0</v>
      </c>
      <c r="C55" t="s">
        <v>1290</v>
      </c>
      <c r="D55" t="s">
        <v>1289</v>
      </c>
      <c r="E55" s="1" t="str">
        <f>url!A85</f>
        <v>Rein Haarsma</v>
      </c>
      <c r="F55" t="str">
        <f>A6</f>
        <v>Charlotte Pascoe</v>
      </c>
    </row>
    <row r="56" spans="1:6" x14ac:dyDescent="0.2">
      <c r="A56" t="s">
        <v>1293</v>
      </c>
      <c r="B56" t="b">
        <v>0</v>
      </c>
      <c r="C56" t="s">
        <v>640</v>
      </c>
      <c r="D56" t="s">
        <v>1294</v>
      </c>
      <c r="E56" s="1" t="str">
        <f>url!A86</f>
        <v>Malcolm Roberts</v>
      </c>
      <c r="F56" t="str">
        <f>A6</f>
        <v>Charlotte Pascoe</v>
      </c>
    </row>
    <row r="57" spans="1:6" x14ac:dyDescent="0.2">
      <c r="A57" t="s">
        <v>1470</v>
      </c>
      <c r="B57" t="b">
        <v>0</v>
      </c>
      <c r="C57" t="s">
        <v>1471</v>
      </c>
      <c r="D57" t="s">
        <v>1472</v>
      </c>
      <c r="E57" s="1" t="str">
        <f>url!A90</f>
        <v>Eric Larour</v>
      </c>
      <c r="F57" t="str">
        <f>A6</f>
        <v>Charlotte Pascoe</v>
      </c>
    </row>
    <row r="58" spans="1:6" x14ac:dyDescent="0.2">
      <c r="A58" t="s">
        <v>1473</v>
      </c>
      <c r="B58" t="b">
        <v>0</v>
      </c>
      <c r="C58" t="s">
        <v>1474</v>
      </c>
      <c r="D58" t="s">
        <v>1475</v>
      </c>
      <c r="E58" s="1" t="str">
        <f>url!A91</f>
        <v>Sophie Nowicki</v>
      </c>
      <c r="F58" t="str">
        <f>A6</f>
        <v>Charlotte Pascoe</v>
      </c>
    </row>
    <row r="59" spans="1:6" x14ac:dyDescent="0.2">
      <c r="A59" t="s">
        <v>1476</v>
      </c>
      <c r="B59" t="b">
        <v>0</v>
      </c>
      <c r="C59" t="s">
        <v>1477</v>
      </c>
      <c r="D59" t="s">
        <v>1478</v>
      </c>
      <c r="E59" s="1" t="str">
        <f>url!A92</f>
        <v>Tony Payne</v>
      </c>
      <c r="F59" t="str">
        <f>A6</f>
        <v>Charlotte Pascoe</v>
      </c>
    </row>
    <row r="60" spans="1:6" x14ac:dyDescent="0.2">
      <c r="A60" t="s">
        <v>1534</v>
      </c>
      <c r="B60" t="b">
        <v>0</v>
      </c>
      <c r="C60" t="s">
        <v>1290</v>
      </c>
      <c r="D60" t="s">
        <v>1535</v>
      </c>
      <c r="E60" s="1" t="str">
        <f>url!A94</f>
        <v>Bart van den Hurk</v>
      </c>
      <c r="F60" t="str">
        <f>A6</f>
        <v>Charlotte Pascoe</v>
      </c>
    </row>
    <row r="61" spans="1:6" x14ac:dyDescent="0.2">
      <c r="A61" t="s">
        <v>1536</v>
      </c>
      <c r="B61" t="b">
        <v>0</v>
      </c>
      <c r="C61" t="s">
        <v>1547</v>
      </c>
      <c r="D61" t="s">
        <v>6036</v>
      </c>
      <c r="E61" s="1" t="str">
        <f>url!A95</f>
        <v>Gerhard Krinner</v>
      </c>
      <c r="F61" t="str">
        <f>A6</f>
        <v>Charlotte Pascoe</v>
      </c>
    </row>
    <row r="62" spans="1:6" x14ac:dyDescent="0.2">
      <c r="A62" t="s">
        <v>1537</v>
      </c>
      <c r="B62" t="b">
        <v>0</v>
      </c>
      <c r="C62" t="s">
        <v>1552</v>
      </c>
      <c r="D62" t="s">
        <v>1538</v>
      </c>
      <c r="E62" s="1" t="str">
        <f>url!A96</f>
        <v>Sonia Seneviratne</v>
      </c>
      <c r="F62" t="str">
        <f>A6</f>
        <v>Charlotte Pascoe</v>
      </c>
    </row>
    <row r="63" spans="1:6" x14ac:dyDescent="0.2">
      <c r="A63" t="s">
        <v>1539</v>
      </c>
      <c r="B63" t="b">
        <v>0</v>
      </c>
      <c r="C63" t="s">
        <v>1556</v>
      </c>
      <c r="D63" t="s">
        <v>1540</v>
      </c>
      <c r="E63" s="1" t="str">
        <f>url!A97</f>
        <v>Chris Derkson</v>
      </c>
      <c r="F63" t="str">
        <f>A6</f>
        <v>Charlotte Pascoe</v>
      </c>
    </row>
    <row r="64" spans="1:6" x14ac:dyDescent="0.2">
      <c r="A64" t="s">
        <v>1541</v>
      </c>
      <c r="B64" t="b">
        <v>0</v>
      </c>
      <c r="C64" t="s">
        <v>1557</v>
      </c>
      <c r="D64" t="s">
        <v>1542</v>
      </c>
      <c r="E64" s="1" t="str">
        <f>url!A98</f>
        <v>Taikan Oki</v>
      </c>
      <c r="F64" t="str">
        <f>A6</f>
        <v>Charlotte Pascoe</v>
      </c>
    </row>
    <row r="65" spans="1:6" x14ac:dyDescent="0.2">
      <c r="A65" t="s">
        <v>1543</v>
      </c>
      <c r="B65" t="b">
        <v>0</v>
      </c>
      <c r="C65" t="s">
        <v>1557</v>
      </c>
      <c r="D65" t="s">
        <v>1544</v>
      </c>
      <c r="F65" t="str">
        <f>A6</f>
        <v>Charlotte Pascoe</v>
      </c>
    </row>
    <row r="66" spans="1:6" x14ac:dyDescent="0.2">
      <c r="A66" t="s">
        <v>1790</v>
      </c>
      <c r="B66" t="b">
        <v>0</v>
      </c>
      <c r="C66" t="s">
        <v>1474</v>
      </c>
      <c r="D66" t="s">
        <v>1791</v>
      </c>
      <c r="E66" s="1" t="str">
        <f>url!A101</f>
        <v>Charles Jackman</v>
      </c>
      <c r="F66" t="str">
        <f>A6</f>
        <v>Charlotte Pascoe</v>
      </c>
    </row>
    <row r="67" spans="1:6" x14ac:dyDescent="0.2">
      <c r="A67" t="s">
        <v>1911</v>
      </c>
      <c r="B67" t="b">
        <v>0</v>
      </c>
      <c r="C67" t="s">
        <v>328</v>
      </c>
      <c r="D67" t="s">
        <v>1912</v>
      </c>
      <c r="E67" s="1" t="str">
        <f>url!A102</f>
        <v>David Lawrence</v>
      </c>
      <c r="F67" t="str">
        <f>A6</f>
        <v>Charlotte Pascoe</v>
      </c>
    </row>
    <row r="68" spans="1:6" x14ac:dyDescent="0.2">
      <c r="A68" t="s">
        <v>2015</v>
      </c>
      <c r="B68" t="b">
        <v>0</v>
      </c>
      <c r="C68" t="s">
        <v>328</v>
      </c>
      <c r="D68" t="s">
        <v>2016</v>
      </c>
      <c r="E68" s="1" t="str">
        <f>url!A105</f>
        <v>Gokhan Danabasoglu</v>
      </c>
      <c r="F68" t="str">
        <f>A6</f>
        <v>Charlotte Pascoe</v>
      </c>
    </row>
    <row r="69" spans="1:6" x14ac:dyDescent="0.2">
      <c r="A69" t="s">
        <v>2019</v>
      </c>
      <c r="B69" t="b">
        <v>0</v>
      </c>
      <c r="C69" t="s">
        <v>669</v>
      </c>
      <c r="D69" t="s">
        <v>2020</v>
      </c>
      <c r="E69" s="1" t="str">
        <f>url!A106</f>
        <v>James Orr</v>
      </c>
      <c r="F69" t="str">
        <f>A6</f>
        <v>Charlotte Pascoe</v>
      </c>
    </row>
    <row r="70" spans="1:6" x14ac:dyDescent="0.2">
      <c r="A70" t="s">
        <v>2474</v>
      </c>
      <c r="B70" t="b">
        <v>0</v>
      </c>
      <c r="C70" t="s">
        <v>669</v>
      </c>
      <c r="D70" t="s">
        <v>2475</v>
      </c>
      <c r="E70" s="1" t="str">
        <f>url!A121</f>
        <v>Pascale Braconnot</v>
      </c>
      <c r="F70" t="str">
        <f>A6</f>
        <v>Charlotte Pascoe</v>
      </c>
    </row>
    <row r="71" spans="1:6" x14ac:dyDescent="0.2">
      <c r="A71" t="s">
        <v>2476</v>
      </c>
      <c r="B71" t="b">
        <v>0</v>
      </c>
      <c r="C71" t="s">
        <v>264</v>
      </c>
      <c r="D71" t="s">
        <v>2477</v>
      </c>
      <c r="E71" s="1" t="str">
        <f>url!A122</f>
        <v>Sandy Harrison</v>
      </c>
      <c r="F71" t="str">
        <f>A6</f>
        <v>Charlotte Pascoe</v>
      </c>
    </row>
    <row r="72" spans="1:6" x14ac:dyDescent="0.2">
      <c r="A72" t="s">
        <v>2485</v>
      </c>
      <c r="B72" t="b">
        <v>0</v>
      </c>
      <c r="C72" t="s">
        <v>2486</v>
      </c>
      <c r="D72" t="s">
        <v>2487</v>
      </c>
      <c r="E72" s="1" t="str">
        <f>url!A123</f>
        <v>Robert Pincus</v>
      </c>
      <c r="F72" t="str">
        <f>A6</f>
        <v>Charlotte Pascoe</v>
      </c>
    </row>
    <row r="73" spans="1:6" x14ac:dyDescent="0.2">
      <c r="A73" t="s">
        <v>2493</v>
      </c>
      <c r="B73" t="b">
        <v>0</v>
      </c>
      <c r="C73" t="s">
        <v>2488</v>
      </c>
      <c r="D73" t="s">
        <v>2489</v>
      </c>
      <c r="E73" s="1" t="str">
        <f>url!A124</f>
        <v>Piers Forster</v>
      </c>
      <c r="F73" t="str">
        <f>A6</f>
        <v>Charlotte Pascoe</v>
      </c>
    </row>
    <row r="74" spans="1:6" x14ac:dyDescent="0.2">
      <c r="A74" t="s">
        <v>2506</v>
      </c>
      <c r="B74" t="b">
        <v>0</v>
      </c>
      <c r="C74" t="s">
        <v>2499</v>
      </c>
      <c r="D74" t="s">
        <v>2500</v>
      </c>
      <c r="E74" s="1" t="str">
        <f>url!A125</f>
        <v>Davide Zanchettin</v>
      </c>
      <c r="F74" t="str">
        <f>A6</f>
        <v>Charlotte Pascoe</v>
      </c>
    </row>
    <row r="75" spans="1:6" x14ac:dyDescent="0.2">
      <c r="A75" t="s">
        <v>2501</v>
      </c>
      <c r="B75" t="b">
        <v>0</v>
      </c>
      <c r="C75" t="s">
        <v>203</v>
      </c>
      <c r="D75" t="s">
        <v>2502</v>
      </c>
      <c r="E75" s="1" t="str">
        <f>url!A126</f>
        <v>Claudia Timmreck</v>
      </c>
      <c r="F75" t="str">
        <f>A6</f>
        <v>Charlotte Pascoe</v>
      </c>
    </row>
    <row r="76" spans="1:6" x14ac:dyDescent="0.2">
      <c r="A76" t="s">
        <v>2503</v>
      </c>
      <c r="B76" t="b">
        <v>0</v>
      </c>
      <c r="C76" t="s">
        <v>669</v>
      </c>
      <c r="D76" t="s">
        <v>2504</v>
      </c>
      <c r="E76" s="1" t="str">
        <f>url!A127</f>
        <v>Myriam Khodri</v>
      </c>
      <c r="F76" t="str">
        <f>A6</f>
        <v>Charlotte Pascoe</v>
      </c>
    </row>
    <row r="77" spans="1:6" x14ac:dyDescent="0.2">
      <c r="A77" t="s">
        <v>6051</v>
      </c>
      <c r="B77" t="b">
        <v>1</v>
      </c>
      <c r="C77" t="s">
        <v>6053</v>
      </c>
      <c r="D77" t="s">
        <v>6050</v>
      </c>
      <c r="F77" t="str">
        <f>A6</f>
        <v>Charlotte Pascoe</v>
      </c>
    </row>
    <row r="78" spans="1:6" x14ac:dyDescent="0.2">
      <c r="A78" t="s">
        <v>6052</v>
      </c>
      <c r="B78" t="b">
        <v>1</v>
      </c>
      <c r="C78" t="s">
        <v>6055</v>
      </c>
      <c r="D78" t="s">
        <v>6054</v>
      </c>
      <c r="F78" t="str">
        <f>A6</f>
        <v>Charlotte Pascoe</v>
      </c>
    </row>
    <row r="79" spans="1:6" x14ac:dyDescent="0.2">
      <c r="A79" t="s">
        <v>6058</v>
      </c>
      <c r="B79" t="b">
        <v>1</v>
      </c>
      <c r="C79" t="s">
        <v>6059</v>
      </c>
      <c r="D79" t="s">
        <v>6309</v>
      </c>
      <c r="F79" t="str">
        <f>A6</f>
        <v>Charlotte Pascoe</v>
      </c>
    </row>
    <row r="80" spans="1:6" x14ac:dyDescent="0.2">
      <c r="A80" t="s">
        <v>6307</v>
      </c>
      <c r="B80" t="b">
        <v>0</v>
      </c>
      <c r="C80" t="s">
        <v>6308</v>
      </c>
      <c r="D80" t="s">
        <v>6310</v>
      </c>
      <c r="E80" s="1" t="str">
        <f>url!$A$185</f>
        <v>Oleg Saenko</v>
      </c>
      <c r="F80" t="str">
        <f>A6</f>
        <v>Charlotte Pascoe</v>
      </c>
    </row>
    <row r="81" spans="1:6" x14ac:dyDescent="0.2">
      <c r="A81" t="s">
        <v>6311</v>
      </c>
      <c r="B81" t="b">
        <v>0</v>
      </c>
      <c r="C81" t="s">
        <v>6312</v>
      </c>
      <c r="D81" t="s">
        <v>6315</v>
      </c>
      <c r="E81" s="1" t="str">
        <f>url!$A$184</f>
        <v>Johann Jungclaus</v>
      </c>
      <c r="F81" t="str">
        <f>A6</f>
        <v>Charlotte Pascoe</v>
      </c>
    </row>
  </sheetData>
  <pageMargins left="0.75" right="0.75" top="1" bottom="1" header="0.5" footer="0.5"/>
  <pageSetup paperSize="9" orientation="portrait" horizontalDpi="4294967292" verticalDpi="4294967292"/>
  <ignoredErrors>
    <ignoredError sqref="E4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0"/>
  <sheetViews>
    <sheetView workbookViewId="0">
      <pane ySplit="1" topLeftCell="A173" activePane="bottomLeft" state="frozen"/>
      <selection pane="bottomLeft" activeCell="B19" sqref="B19"/>
    </sheetView>
  </sheetViews>
  <sheetFormatPr baseColWidth="10" defaultRowHeight="16" x14ac:dyDescent="0.2"/>
  <cols>
    <col min="1" max="1" width="31.1640625" style="3" customWidth="1"/>
    <col min="2" max="2" width="56.6640625" style="3" customWidth="1"/>
    <col min="3" max="3" width="10.1640625" style="3" customWidth="1"/>
    <col min="4" max="4" width="64" style="3" customWidth="1"/>
  </cols>
  <sheetData>
    <row r="1" spans="1:4" s="4" customFormat="1" x14ac:dyDescent="0.2">
      <c r="A1" s="6" t="s">
        <v>41</v>
      </c>
      <c r="B1" s="6" t="s">
        <v>92</v>
      </c>
      <c r="C1" s="6" t="s">
        <v>93</v>
      </c>
      <c r="D1" s="6" t="s">
        <v>20</v>
      </c>
    </row>
    <row r="2" spans="1:4" ht="48" x14ac:dyDescent="0.2">
      <c r="A2" s="3" t="s">
        <v>91</v>
      </c>
      <c r="B2" s="3" t="s">
        <v>94</v>
      </c>
      <c r="C2" s="3" t="s">
        <v>95</v>
      </c>
      <c r="D2" s="3" t="s">
        <v>858</v>
      </c>
    </row>
    <row r="3" spans="1:4" ht="48" x14ac:dyDescent="0.2">
      <c r="A3" s="3" t="s">
        <v>102</v>
      </c>
      <c r="B3" s="3" t="s">
        <v>103</v>
      </c>
      <c r="C3" s="3" t="s">
        <v>95</v>
      </c>
      <c r="D3" s="3" t="s">
        <v>857</v>
      </c>
    </row>
    <row r="4" spans="1:4" ht="48" x14ac:dyDescent="0.2">
      <c r="A4" s="3" t="s">
        <v>108</v>
      </c>
      <c r="B4" s="3" t="s">
        <v>112</v>
      </c>
      <c r="C4" s="3" t="s">
        <v>95</v>
      </c>
      <c r="D4" s="3" t="s">
        <v>856</v>
      </c>
    </row>
    <row r="5" spans="1:4" ht="48" x14ac:dyDescent="0.2">
      <c r="A5" s="3" t="s">
        <v>125</v>
      </c>
      <c r="B5" s="3" t="s">
        <v>128</v>
      </c>
      <c r="C5" s="3" t="s">
        <v>95</v>
      </c>
      <c r="D5" s="3" t="s">
        <v>859</v>
      </c>
    </row>
    <row r="6" spans="1:4" ht="48" x14ac:dyDescent="0.2">
      <c r="A6" s="3" t="s">
        <v>131</v>
      </c>
      <c r="B6" s="3" t="s">
        <v>133</v>
      </c>
      <c r="C6" s="3" t="s">
        <v>95</v>
      </c>
      <c r="D6" s="3" t="s">
        <v>855</v>
      </c>
    </row>
    <row r="7" spans="1:4" ht="48" x14ac:dyDescent="0.2">
      <c r="A7" s="3" t="s">
        <v>138</v>
      </c>
      <c r="B7" s="3" t="s">
        <v>140</v>
      </c>
      <c r="C7" s="3" t="s">
        <v>95</v>
      </c>
      <c r="D7" s="3" t="s">
        <v>854</v>
      </c>
    </row>
    <row r="8" spans="1:4" ht="48" x14ac:dyDescent="0.2">
      <c r="A8" s="3" t="s">
        <v>158</v>
      </c>
      <c r="B8" s="3" t="s">
        <v>159</v>
      </c>
      <c r="C8" s="3" t="s">
        <v>95</v>
      </c>
      <c r="D8" s="3" t="s">
        <v>6658</v>
      </c>
    </row>
    <row r="9" spans="1:4" ht="48" x14ac:dyDescent="0.2">
      <c r="A9" s="3" t="s">
        <v>163</v>
      </c>
      <c r="B9" t="s">
        <v>161</v>
      </c>
      <c r="C9" s="3" t="s">
        <v>95</v>
      </c>
      <c r="D9" s="3" t="s">
        <v>289</v>
      </c>
    </row>
    <row r="10" spans="1:4" ht="32" x14ac:dyDescent="0.2">
      <c r="A10" s="3" t="s">
        <v>173</v>
      </c>
      <c r="B10" s="3" t="s">
        <v>176</v>
      </c>
      <c r="C10" s="3" t="s">
        <v>95</v>
      </c>
      <c r="D10" s="3" t="s">
        <v>288</v>
      </c>
    </row>
    <row r="11" spans="1:4" ht="32" x14ac:dyDescent="0.2">
      <c r="A11" s="3" t="s">
        <v>283</v>
      </c>
      <c r="B11" s="3" t="s">
        <v>6127</v>
      </c>
      <c r="C11" s="3" t="s">
        <v>95</v>
      </c>
      <c r="D11" s="3" t="s">
        <v>6213</v>
      </c>
    </row>
    <row r="12" spans="1:4" ht="48" x14ac:dyDescent="0.2">
      <c r="A12" s="3" t="s">
        <v>2</v>
      </c>
      <c r="B12" s="3" t="s">
        <v>201</v>
      </c>
      <c r="C12" s="3" t="s">
        <v>95</v>
      </c>
      <c r="D12" s="3" t="s">
        <v>202</v>
      </c>
    </row>
    <row r="13" spans="1:4" x14ac:dyDescent="0.2">
      <c r="A13" s="3" t="s">
        <v>4</v>
      </c>
      <c r="B13" s="3" t="s">
        <v>206</v>
      </c>
      <c r="C13" s="3" t="s">
        <v>95</v>
      </c>
      <c r="D13" s="3" t="s">
        <v>207</v>
      </c>
    </row>
    <row r="14" spans="1:4" x14ac:dyDescent="0.2">
      <c r="A14" s="3" t="s">
        <v>212</v>
      </c>
      <c r="B14" s="3" t="s">
        <v>213</v>
      </c>
      <c r="C14" s="3" t="s">
        <v>95</v>
      </c>
      <c r="D14" s="3" t="s">
        <v>214</v>
      </c>
    </row>
    <row r="15" spans="1:4" x14ac:dyDescent="0.2">
      <c r="A15" s="3" t="s">
        <v>217</v>
      </c>
      <c r="B15" s="3" t="s">
        <v>219</v>
      </c>
      <c r="C15" s="3" t="s">
        <v>95</v>
      </c>
      <c r="D15" s="3" t="s">
        <v>218</v>
      </c>
    </row>
    <row r="16" spans="1:4" x14ac:dyDescent="0.2">
      <c r="A16" s="3" t="s">
        <v>166</v>
      </c>
      <c r="B16" s="3" t="s">
        <v>222</v>
      </c>
      <c r="C16" s="3" t="s">
        <v>95</v>
      </c>
      <c r="D16" s="3" t="s">
        <v>223</v>
      </c>
    </row>
    <row r="17" spans="1:4" x14ac:dyDescent="0.2">
      <c r="A17" s="3" t="s">
        <v>225</v>
      </c>
      <c r="B17" s="3" t="s">
        <v>227</v>
      </c>
      <c r="C17" s="3" t="s">
        <v>95</v>
      </c>
      <c r="D17" s="3" t="s">
        <v>228</v>
      </c>
    </row>
    <row r="18" spans="1:4" ht="32" x14ac:dyDescent="0.2">
      <c r="A18" s="3" t="s">
        <v>6</v>
      </c>
      <c r="B18" s="3" t="s">
        <v>230</v>
      </c>
      <c r="C18" s="3" t="s">
        <v>95</v>
      </c>
      <c r="D18" s="3" t="s">
        <v>231</v>
      </c>
    </row>
    <row r="19" spans="1:4" ht="32" x14ac:dyDescent="0.2">
      <c r="A19" s="3" t="s">
        <v>7</v>
      </c>
      <c r="B19" s="3" t="s">
        <v>233</v>
      </c>
      <c r="C19" s="3" t="s">
        <v>95</v>
      </c>
      <c r="D19" s="3" t="s">
        <v>236</v>
      </c>
    </row>
    <row r="20" spans="1:4" x14ac:dyDescent="0.2">
      <c r="A20" s="3" t="s">
        <v>8</v>
      </c>
      <c r="B20" s="3" t="s">
        <v>237</v>
      </c>
      <c r="C20" s="3" t="s">
        <v>95</v>
      </c>
      <c r="D20" s="3" t="s">
        <v>238</v>
      </c>
    </row>
    <row r="21" spans="1:4" ht="48" x14ac:dyDescent="0.2">
      <c r="A21" s="3" t="s">
        <v>9</v>
      </c>
      <c r="B21" s="3" t="s">
        <v>242</v>
      </c>
      <c r="C21" s="3" t="s">
        <v>95</v>
      </c>
      <c r="D21" s="3" t="s">
        <v>243</v>
      </c>
    </row>
    <row r="22" spans="1:4" x14ac:dyDescent="0.2">
      <c r="A22" s="3" t="s">
        <v>247</v>
      </c>
      <c r="B22" s="3" t="s">
        <v>248</v>
      </c>
      <c r="C22" s="3" t="s">
        <v>95</v>
      </c>
      <c r="D22" s="3" t="s">
        <v>249</v>
      </c>
    </row>
    <row r="23" spans="1:4" x14ac:dyDescent="0.2">
      <c r="A23" s="3" t="s">
        <v>244</v>
      </c>
      <c r="B23" s="3" t="s">
        <v>245</v>
      </c>
      <c r="C23" s="3" t="s">
        <v>95</v>
      </c>
      <c r="D23" s="3" t="s">
        <v>246</v>
      </c>
    </row>
    <row r="24" spans="1:4" x14ac:dyDescent="0.2">
      <c r="A24" s="3" t="s">
        <v>10</v>
      </c>
      <c r="B24" s="3" t="s">
        <v>253</v>
      </c>
      <c r="C24" s="3" t="s">
        <v>95</v>
      </c>
      <c r="D24" s="3" t="s">
        <v>254</v>
      </c>
    </row>
    <row r="25" spans="1:4" x14ac:dyDescent="0.2">
      <c r="A25" s="3" t="s">
        <v>11</v>
      </c>
      <c r="B25" s="3" t="s">
        <v>258</v>
      </c>
      <c r="C25" s="3" t="s">
        <v>95</v>
      </c>
      <c r="D25" s="3" t="s">
        <v>259</v>
      </c>
    </row>
    <row r="26" spans="1:4" x14ac:dyDescent="0.2">
      <c r="A26" s="3" t="s">
        <v>12</v>
      </c>
      <c r="B26" s="3" t="s">
        <v>262</v>
      </c>
      <c r="C26" s="3" t="s">
        <v>95</v>
      </c>
      <c r="D26" s="3" t="s">
        <v>263</v>
      </c>
    </row>
    <row r="27" spans="1:4" x14ac:dyDescent="0.2">
      <c r="A27" s="3" t="s">
        <v>266</v>
      </c>
      <c r="B27" s="3" t="s">
        <v>265</v>
      </c>
      <c r="C27" s="3" t="s">
        <v>95</v>
      </c>
      <c r="D27" s="3" t="s">
        <v>267</v>
      </c>
    </row>
    <row r="28" spans="1:4" ht="32" x14ac:dyDescent="0.2">
      <c r="A28" s="3" t="s">
        <v>269</v>
      </c>
      <c r="B28" s="3" t="s">
        <v>270</v>
      </c>
      <c r="C28" s="3" t="s">
        <v>95</v>
      </c>
      <c r="D28" s="3" t="s">
        <v>271</v>
      </c>
    </row>
    <row r="29" spans="1:4" x14ac:dyDescent="0.2">
      <c r="A29" s="3" t="s">
        <v>14</v>
      </c>
      <c r="B29" s="3" t="s">
        <v>273</v>
      </c>
      <c r="C29" s="3" t="s">
        <v>95</v>
      </c>
      <c r="D29" s="3" t="s">
        <v>274</v>
      </c>
    </row>
    <row r="30" spans="1:4" ht="48" x14ac:dyDescent="0.2">
      <c r="A30" s="3" t="s">
        <v>15</v>
      </c>
      <c r="B30" s="3" t="s">
        <v>278</v>
      </c>
      <c r="C30" s="3" t="s">
        <v>95</v>
      </c>
      <c r="D30" s="3" t="s">
        <v>279</v>
      </c>
    </row>
    <row r="31" spans="1:4" x14ac:dyDescent="0.2">
      <c r="A31" s="3" t="s">
        <v>16</v>
      </c>
      <c r="B31" s="3" t="s">
        <v>280</v>
      </c>
      <c r="C31" s="3" t="s">
        <v>95</v>
      </c>
      <c r="D31" s="3" t="s">
        <v>281</v>
      </c>
    </row>
    <row r="32" spans="1:4" x14ac:dyDescent="0.2">
      <c r="A32" s="3" t="s">
        <v>290</v>
      </c>
      <c r="B32" s="3" t="s">
        <v>292</v>
      </c>
      <c r="C32" s="3" t="s">
        <v>95</v>
      </c>
      <c r="D32" s="3" t="s">
        <v>293</v>
      </c>
    </row>
    <row r="33" spans="1:4" x14ac:dyDescent="0.2">
      <c r="A33" s="3" t="s">
        <v>295</v>
      </c>
      <c r="B33" s="3" t="s">
        <v>296</v>
      </c>
      <c r="C33" s="3" t="s">
        <v>95</v>
      </c>
      <c r="D33" s="3" t="s">
        <v>297</v>
      </c>
    </row>
    <row r="34" spans="1:4" x14ac:dyDescent="0.2">
      <c r="A34" s="3" t="s">
        <v>320</v>
      </c>
      <c r="B34" s="3" t="s">
        <v>324</v>
      </c>
      <c r="C34" s="3" t="s">
        <v>95</v>
      </c>
      <c r="D34" s="3" t="s">
        <v>327</v>
      </c>
    </row>
    <row r="35" spans="1:4" x14ac:dyDescent="0.2">
      <c r="A35" s="3" t="s">
        <v>321</v>
      </c>
      <c r="B35" s="3" t="s">
        <v>325</v>
      </c>
      <c r="C35" s="3" t="s">
        <v>95</v>
      </c>
      <c r="D35" s="3" t="s">
        <v>326</v>
      </c>
    </row>
    <row r="36" spans="1:4" x14ac:dyDescent="0.2">
      <c r="A36" s="3" t="s">
        <v>329</v>
      </c>
      <c r="B36" s="3" t="s">
        <v>330</v>
      </c>
      <c r="C36" s="3" t="s">
        <v>95</v>
      </c>
      <c r="D36" s="3" t="s">
        <v>331</v>
      </c>
    </row>
    <row r="37" spans="1:4" ht="64" x14ac:dyDescent="0.2">
      <c r="A37" s="3" t="s">
        <v>334</v>
      </c>
      <c r="B37" s="3" t="s">
        <v>338</v>
      </c>
      <c r="C37" s="3" t="s">
        <v>95</v>
      </c>
      <c r="D37" s="3" t="s">
        <v>339</v>
      </c>
    </row>
    <row r="38" spans="1:4" ht="48" x14ac:dyDescent="0.2">
      <c r="A38" s="3" t="s">
        <v>6128</v>
      </c>
      <c r="B38" s="3" t="s">
        <v>344</v>
      </c>
      <c r="C38" s="3" t="s">
        <v>95</v>
      </c>
      <c r="D38" s="3" t="s">
        <v>345</v>
      </c>
    </row>
    <row r="39" spans="1:4" ht="32" x14ac:dyDescent="0.2">
      <c r="A39" s="3" t="s">
        <v>449</v>
      </c>
      <c r="B39" s="3" t="s">
        <v>450</v>
      </c>
      <c r="C39" s="3" t="s">
        <v>95</v>
      </c>
      <c r="D39" s="3" t="s">
        <v>448</v>
      </c>
    </row>
    <row r="40" spans="1:4" x14ac:dyDescent="0.2">
      <c r="A40" s="3" t="s">
        <v>478</v>
      </c>
      <c r="B40" s="3" t="s">
        <v>480</v>
      </c>
      <c r="C40" s="3" t="s">
        <v>95</v>
      </c>
      <c r="D40" s="3" t="s">
        <v>481</v>
      </c>
    </row>
    <row r="41" spans="1:4" x14ac:dyDescent="0.2">
      <c r="A41" s="3" t="s">
        <v>485</v>
      </c>
      <c r="B41" s="3" t="s">
        <v>484</v>
      </c>
      <c r="C41" s="3" t="s">
        <v>95</v>
      </c>
      <c r="D41" s="3" t="s">
        <v>665</v>
      </c>
    </row>
    <row r="42" spans="1:4" ht="32" x14ac:dyDescent="0.2">
      <c r="A42" s="3" t="s">
        <v>585</v>
      </c>
      <c r="B42" s="3" t="s">
        <v>593</v>
      </c>
      <c r="C42" s="3" t="s">
        <v>95</v>
      </c>
      <c r="D42" s="3" t="s">
        <v>594</v>
      </c>
    </row>
    <row r="43" spans="1:4" x14ac:dyDescent="0.2">
      <c r="A43" s="3" t="s">
        <v>588</v>
      </c>
      <c r="B43" s="3" t="s">
        <v>595</v>
      </c>
      <c r="C43" s="3" t="s">
        <v>95</v>
      </c>
      <c r="D43" s="3" t="s">
        <v>596</v>
      </c>
    </row>
    <row r="44" spans="1:4" ht="32" x14ac:dyDescent="0.2">
      <c r="A44" s="3" t="s">
        <v>590</v>
      </c>
      <c r="B44" s="3" t="s">
        <v>597</v>
      </c>
      <c r="C44" s="3" t="s">
        <v>95</v>
      </c>
      <c r="D44" s="3" t="s">
        <v>598</v>
      </c>
    </row>
    <row r="45" spans="1:4" x14ac:dyDescent="0.2">
      <c r="A45" s="3" t="s">
        <v>582</v>
      </c>
      <c r="B45" s="3" t="s">
        <v>599</v>
      </c>
      <c r="C45" s="3" t="s">
        <v>95</v>
      </c>
      <c r="D45" s="3" t="s">
        <v>600</v>
      </c>
    </row>
    <row r="46" spans="1:4" x14ac:dyDescent="0.2">
      <c r="A46" s="3" t="s">
        <v>639</v>
      </c>
      <c r="B46" s="3" t="s">
        <v>645</v>
      </c>
      <c r="C46" s="3" t="s">
        <v>95</v>
      </c>
      <c r="D46" s="3" t="s">
        <v>646</v>
      </c>
    </row>
    <row r="47" spans="1:4" x14ac:dyDescent="0.2">
      <c r="A47" s="3" t="s">
        <v>642</v>
      </c>
      <c r="B47" s="3" t="s">
        <v>647</v>
      </c>
      <c r="C47" s="3" t="s">
        <v>95</v>
      </c>
      <c r="D47" s="3" t="s">
        <v>648</v>
      </c>
    </row>
    <row r="48" spans="1:4" x14ac:dyDescent="0.2">
      <c r="A48" s="3" t="s">
        <v>649</v>
      </c>
      <c r="B48" s="3" t="s">
        <v>654</v>
      </c>
      <c r="C48" s="3" t="s">
        <v>95</v>
      </c>
      <c r="D48" s="3" t="s">
        <v>655</v>
      </c>
    </row>
    <row r="49" spans="1:4" x14ac:dyDescent="0.2">
      <c r="A49" s="3" t="s">
        <v>651</v>
      </c>
      <c r="B49" s="3" t="s">
        <v>652</v>
      </c>
      <c r="C49" s="3" t="s">
        <v>95</v>
      </c>
      <c r="D49" s="3" t="s">
        <v>653</v>
      </c>
    </row>
    <row r="50" spans="1:4" x14ac:dyDescent="0.2">
      <c r="A50" s="3" t="s">
        <v>656</v>
      </c>
      <c r="B50" s="3" t="s">
        <v>657</v>
      </c>
      <c r="C50" s="3" t="s">
        <v>95</v>
      </c>
      <c r="D50" s="3" t="s">
        <v>658</v>
      </c>
    </row>
    <row r="51" spans="1:4" x14ac:dyDescent="0.2">
      <c r="A51" s="3" t="s">
        <v>660</v>
      </c>
      <c r="B51" s="3" t="s">
        <v>659</v>
      </c>
      <c r="C51" s="3" t="s">
        <v>95</v>
      </c>
      <c r="D51" s="3" t="s">
        <v>661</v>
      </c>
    </row>
    <row r="52" spans="1:4" x14ac:dyDescent="0.2">
      <c r="A52" s="3" t="s">
        <v>666</v>
      </c>
      <c r="B52" s="3" t="s">
        <v>664</v>
      </c>
      <c r="C52" s="3" t="s">
        <v>95</v>
      </c>
      <c r="D52" s="3" t="s">
        <v>667</v>
      </c>
    </row>
    <row r="53" spans="1:4" x14ac:dyDescent="0.2">
      <c r="A53" s="3" t="s">
        <v>668</v>
      </c>
      <c r="B53" s="3" t="s">
        <v>670</v>
      </c>
      <c r="C53" s="3" t="s">
        <v>95</v>
      </c>
      <c r="D53" s="3" t="s">
        <v>671</v>
      </c>
    </row>
    <row r="54" spans="1:4" x14ac:dyDescent="0.2">
      <c r="A54" s="3" t="s">
        <v>686</v>
      </c>
      <c r="B54" s="3" t="s">
        <v>685</v>
      </c>
      <c r="C54" s="3" t="s">
        <v>95</v>
      </c>
      <c r="D54" s="3" t="s">
        <v>687</v>
      </c>
    </row>
    <row r="55" spans="1:4" ht="48" x14ac:dyDescent="0.2">
      <c r="A55" s="3" t="s">
        <v>852</v>
      </c>
      <c r="B55" s="3" t="s">
        <v>851</v>
      </c>
      <c r="C55" s="3" t="s">
        <v>95</v>
      </c>
      <c r="D55" s="3" t="s">
        <v>853</v>
      </c>
    </row>
    <row r="56" spans="1:4" x14ac:dyDescent="0.2">
      <c r="A56" s="3" t="s">
        <v>848</v>
      </c>
      <c r="B56" s="3" t="s">
        <v>860</v>
      </c>
      <c r="C56" s="3" t="s">
        <v>95</v>
      </c>
      <c r="D56" s="3" t="s">
        <v>861</v>
      </c>
    </row>
    <row r="57" spans="1:4" ht="32" x14ac:dyDescent="0.2">
      <c r="A57" s="3" t="s">
        <v>947</v>
      </c>
      <c r="B57" s="3" t="s">
        <v>950</v>
      </c>
      <c r="C57" s="3" t="s">
        <v>95</v>
      </c>
      <c r="D57" s="3" t="s">
        <v>951</v>
      </c>
    </row>
    <row r="58" spans="1:4" x14ac:dyDescent="0.2">
      <c r="A58" s="3" t="s">
        <v>948</v>
      </c>
      <c r="B58" s="3" t="s">
        <v>952</v>
      </c>
      <c r="C58" s="3" t="s">
        <v>95</v>
      </c>
      <c r="D58" s="3" t="s">
        <v>953</v>
      </c>
    </row>
    <row r="59" spans="1:4" x14ac:dyDescent="0.2">
      <c r="A59" s="3" t="s">
        <v>958</v>
      </c>
      <c r="B59" s="3" t="s">
        <v>957</v>
      </c>
      <c r="C59" s="3" t="s">
        <v>95</v>
      </c>
      <c r="D59" s="3" t="s">
        <v>959</v>
      </c>
    </row>
    <row r="60" spans="1:4" x14ac:dyDescent="0.2">
      <c r="A60" s="3" t="s">
        <v>965</v>
      </c>
      <c r="B60" s="3" t="s">
        <v>963</v>
      </c>
      <c r="C60" s="3" t="s">
        <v>95</v>
      </c>
      <c r="D60" s="3" t="s">
        <v>964</v>
      </c>
    </row>
    <row r="61" spans="1:4" x14ac:dyDescent="0.2">
      <c r="A61" s="3" t="s">
        <v>970</v>
      </c>
      <c r="B61" s="3" t="s">
        <v>981</v>
      </c>
      <c r="C61" s="3" t="s">
        <v>95</v>
      </c>
      <c r="D61" s="3" t="s">
        <v>982</v>
      </c>
    </row>
    <row r="62" spans="1:4" x14ac:dyDescent="0.2">
      <c r="A62" s="3" t="s">
        <v>972</v>
      </c>
      <c r="B62" s="3" t="s">
        <v>974</v>
      </c>
      <c r="C62" s="3" t="s">
        <v>95</v>
      </c>
      <c r="D62" s="3" t="s">
        <v>983</v>
      </c>
    </row>
    <row r="63" spans="1:4" x14ac:dyDescent="0.2">
      <c r="A63" s="3" t="s">
        <v>975</v>
      </c>
      <c r="B63" s="3" t="s">
        <v>978</v>
      </c>
      <c r="C63" s="3" t="s">
        <v>95</v>
      </c>
      <c r="D63" s="3" t="s">
        <v>979</v>
      </c>
    </row>
    <row r="64" spans="1:4" x14ac:dyDescent="0.2">
      <c r="A64" s="3" t="s">
        <v>6028</v>
      </c>
      <c r="B64" s="3" t="s">
        <v>6029</v>
      </c>
      <c r="C64" s="3" t="s">
        <v>95</v>
      </c>
      <c r="D64" s="3" t="s">
        <v>6027</v>
      </c>
    </row>
    <row r="65" spans="1:4" x14ac:dyDescent="0.2">
      <c r="A65" s="3" t="s">
        <v>1027</v>
      </c>
      <c r="B65" s="3" t="s">
        <v>1029</v>
      </c>
      <c r="C65" s="3" t="s">
        <v>95</v>
      </c>
      <c r="D65" s="3" t="s">
        <v>1030</v>
      </c>
    </row>
    <row r="66" spans="1:4" x14ac:dyDescent="0.2">
      <c r="A66" s="3" t="s">
        <v>1042</v>
      </c>
      <c r="B66" s="3" t="s">
        <v>1041</v>
      </c>
      <c r="C66" s="3" t="s">
        <v>95</v>
      </c>
      <c r="D66" s="3" t="s">
        <v>1042</v>
      </c>
    </row>
    <row r="67" spans="1:4" x14ac:dyDescent="0.2">
      <c r="A67" s="3" t="s">
        <v>1067</v>
      </c>
      <c r="B67" s="3" t="s">
        <v>6130</v>
      </c>
      <c r="C67" s="3" t="s">
        <v>95</v>
      </c>
      <c r="D67" s="3" t="s">
        <v>1067</v>
      </c>
    </row>
    <row r="68" spans="1:4" ht="32" x14ac:dyDescent="0.2">
      <c r="A68" s="3" t="s">
        <v>1081</v>
      </c>
      <c r="B68" s="3" t="s">
        <v>6131</v>
      </c>
      <c r="C68" s="3" t="s">
        <v>95</v>
      </c>
      <c r="D68" s="3" t="s">
        <v>1082</v>
      </c>
    </row>
    <row r="69" spans="1:4" ht="48" x14ac:dyDescent="0.2">
      <c r="A69" s="3" t="s">
        <v>6176</v>
      </c>
      <c r="B69" s="3" t="s">
        <v>6132</v>
      </c>
      <c r="C69" s="3" t="s">
        <v>95</v>
      </c>
      <c r="D69" s="3" t="s">
        <v>1088</v>
      </c>
    </row>
    <row r="70" spans="1:4" ht="64" x14ac:dyDescent="0.2">
      <c r="A70" s="3" t="s">
        <v>1103</v>
      </c>
      <c r="B70" s="3" t="s">
        <v>6175</v>
      </c>
      <c r="C70" s="3" t="s">
        <v>95</v>
      </c>
      <c r="D70" s="3" t="s">
        <v>1103</v>
      </c>
    </row>
    <row r="71" spans="1:4" ht="32" x14ac:dyDescent="0.2">
      <c r="A71" s="3" t="s">
        <v>1104</v>
      </c>
      <c r="B71" s="3" t="s">
        <v>1108</v>
      </c>
      <c r="C71" s="3" t="s">
        <v>95</v>
      </c>
      <c r="D71" s="3" t="s">
        <v>1104</v>
      </c>
    </row>
    <row r="72" spans="1:4" ht="48" x14ac:dyDescent="0.2">
      <c r="A72" s="3" t="s">
        <v>1176</v>
      </c>
      <c r="B72" s="3" t="s">
        <v>6129</v>
      </c>
      <c r="C72" s="3" t="s">
        <v>95</v>
      </c>
      <c r="D72" s="3" t="s">
        <v>1178</v>
      </c>
    </row>
    <row r="73" spans="1:4" ht="48" x14ac:dyDescent="0.2">
      <c r="A73" s="3" t="s">
        <v>1181</v>
      </c>
      <c r="B73" s="3" t="s">
        <v>6133</v>
      </c>
      <c r="C73" s="3" t="s">
        <v>95</v>
      </c>
      <c r="D73" s="3" t="s">
        <v>1183</v>
      </c>
    </row>
    <row r="74" spans="1:4" x14ac:dyDescent="0.2">
      <c r="A74" s="3" t="s">
        <v>1201</v>
      </c>
      <c r="B74" s="3" t="s">
        <v>1204</v>
      </c>
      <c r="C74" s="3" t="s">
        <v>95</v>
      </c>
      <c r="D74" s="3" t="s">
        <v>1205</v>
      </c>
    </row>
    <row r="75" spans="1:4" x14ac:dyDescent="0.2">
      <c r="A75" s="3" t="s">
        <v>1206</v>
      </c>
      <c r="B75" s="3" t="s">
        <v>1221</v>
      </c>
      <c r="C75" s="3" t="s">
        <v>95</v>
      </c>
      <c r="D75" s="3" t="s">
        <v>1208</v>
      </c>
    </row>
    <row r="76" spans="1:4" x14ac:dyDescent="0.2">
      <c r="A76" s="3" t="s">
        <v>1209</v>
      </c>
      <c r="B76" s="3" t="s">
        <v>1212</v>
      </c>
      <c r="C76" s="3" t="s">
        <v>95</v>
      </c>
      <c r="D76" s="3" t="s">
        <v>1213</v>
      </c>
    </row>
    <row r="77" spans="1:4" ht="32" x14ac:dyDescent="0.2">
      <c r="A77" s="3" t="s">
        <v>1215</v>
      </c>
      <c r="B77" s="3" t="s">
        <v>1214</v>
      </c>
      <c r="C77" s="3" t="s">
        <v>95</v>
      </c>
      <c r="D77" s="3" t="s">
        <v>1216</v>
      </c>
    </row>
    <row r="78" spans="1:4" ht="80" x14ac:dyDescent="0.2">
      <c r="A78" s="3" t="s">
        <v>1230</v>
      </c>
      <c r="B78" s="3" t="s">
        <v>1228</v>
      </c>
      <c r="C78" s="3" t="s">
        <v>95</v>
      </c>
      <c r="D78" s="3" t="s">
        <v>6122</v>
      </c>
    </row>
    <row r="79" spans="1:4" x14ac:dyDescent="0.2">
      <c r="A79" s="3" t="s">
        <v>1235</v>
      </c>
      <c r="B79" s="3" t="s">
        <v>1233</v>
      </c>
      <c r="C79" s="3" t="s">
        <v>95</v>
      </c>
      <c r="D79" s="3" t="s">
        <v>1234</v>
      </c>
    </row>
    <row r="80" spans="1:4" ht="48" x14ac:dyDescent="0.2">
      <c r="A80" s="3" t="s">
        <v>1261</v>
      </c>
      <c r="B80" s="3" t="s">
        <v>6134</v>
      </c>
      <c r="C80" s="3" t="s">
        <v>95</v>
      </c>
      <c r="D80" s="3" t="s">
        <v>1260</v>
      </c>
    </row>
    <row r="81" spans="1:4" ht="32" x14ac:dyDescent="0.2">
      <c r="A81" s="3" t="s">
        <v>1264</v>
      </c>
      <c r="B81" s="3" t="s">
        <v>1263</v>
      </c>
      <c r="C81" s="3" t="s">
        <v>95</v>
      </c>
      <c r="D81" s="3" t="s">
        <v>1264</v>
      </c>
    </row>
    <row r="82" spans="1:4" ht="48" x14ac:dyDescent="0.2">
      <c r="A82" s="3" t="s">
        <v>6136</v>
      </c>
      <c r="B82" s="3" t="s">
        <v>6135</v>
      </c>
      <c r="C82" s="3" t="s">
        <v>95</v>
      </c>
      <c r="D82" s="3" t="s">
        <v>1267</v>
      </c>
    </row>
    <row r="83" spans="1:4" ht="32" x14ac:dyDescent="0.2">
      <c r="A83" s="3" t="s">
        <v>1273</v>
      </c>
      <c r="B83" s="3" t="s">
        <v>6137</v>
      </c>
      <c r="C83" s="3" t="s">
        <v>95</v>
      </c>
      <c r="D83" s="3" t="s">
        <v>1273</v>
      </c>
    </row>
    <row r="84" spans="1:4" ht="32" x14ac:dyDescent="0.2">
      <c r="A84" s="3" t="s">
        <v>1278</v>
      </c>
      <c r="B84" s="3" t="s">
        <v>1276</v>
      </c>
      <c r="C84" s="3" t="s">
        <v>95</v>
      </c>
      <c r="D84" s="3" t="s">
        <v>1278</v>
      </c>
    </row>
    <row r="85" spans="1:4" x14ac:dyDescent="0.2">
      <c r="A85" s="3" t="s">
        <v>1288</v>
      </c>
      <c r="B85" s="3" t="s">
        <v>1291</v>
      </c>
      <c r="C85" s="3" t="s">
        <v>95</v>
      </c>
      <c r="D85" s="3" t="s">
        <v>1292</v>
      </c>
    </row>
    <row r="86" spans="1:4" x14ac:dyDescent="0.2">
      <c r="A86" s="3" t="s">
        <v>1293</v>
      </c>
      <c r="B86" s="3" t="s">
        <v>1296</v>
      </c>
      <c r="C86" s="3" t="s">
        <v>95</v>
      </c>
      <c r="D86" s="3" t="s">
        <v>1295</v>
      </c>
    </row>
    <row r="87" spans="1:4" ht="32" x14ac:dyDescent="0.2">
      <c r="A87" s="3" t="s">
        <v>1313</v>
      </c>
      <c r="B87" s="3" t="s">
        <v>6138</v>
      </c>
      <c r="C87" s="3" t="s">
        <v>95</v>
      </c>
      <c r="D87" s="3" t="s">
        <v>1318</v>
      </c>
    </row>
    <row r="88" spans="1:4" ht="32" x14ac:dyDescent="0.2">
      <c r="A88" s="3" t="s">
        <v>1330</v>
      </c>
      <c r="B88" s="3" t="s">
        <v>1323</v>
      </c>
      <c r="C88" s="3" t="s">
        <v>95</v>
      </c>
      <c r="D88" s="3" t="s">
        <v>1324</v>
      </c>
    </row>
    <row r="89" spans="1:4" ht="32" x14ac:dyDescent="0.2">
      <c r="A89" s="3" t="s">
        <v>1333</v>
      </c>
      <c r="B89" s="3" t="s">
        <v>6139</v>
      </c>
      <c r="C89" s="3" t="s">
        <v>95</v>
      </c>
      <c r="D89" s="3" t="s">
        <v>1333</v>
      </c>
    </row>
    <row r="90" spans="1:4" x14ac:dyDescent="0.2">
      <c r="A90" s="3" t="s">
        <v>1470</v>
      </c>
      <c r="B90" s="3" t="s">
        <v>1479</v>
      </c>
      <c r="C90" s="3" t="s">
        <v>95</v>
      </c>
      <c r="D90" s="3" t="s">
        <v>1480</v>
      </c>
    </row>
    <row r="91" spans="1:4" x14ac:dyDescent="0.2">
      <c r="A91" s="3" t="s">
        <v>1473</v>
      </c>
      <c r="B91" s="3" t="s">
        <v>1481</v>
      </c>
      <c r="C91" s="3" t="s">
        <v>95</v>
      </c>
      <c r="D91" s="3" t="s">
        <v>1482</v>
      </c>
    </row>
    <row r="92" spans="1:4" ht="32" x14ac:dyDescent="0.2">
      <c r="A92" s="3" t="s">
        <v>1476</v>
      </c>
      <c r="B92" s="3" t="s">
        <v>1483</v>
      </c>
      <c r="C92" s="3" t="s">
        <v>95</v>
      </c>
      <c r="D92" s="3" t="s">
        <v>1484</v>
      </c>
    </row>
    <row r="93" spans="1:4" x14ac:dyDescent="0.2">
      <c r="A93" s="3" t="s">
        <v>1485</v>
      </c>
      <c r="B93" s="3" t="s">
        <v>1492</v>
      </c>
      <c r="C93" s="3" t="s">
        <v>95</v>
      </c>
      <c r="D93" s="3" t="s">
        <v>1486</v>
      </c>
    </row>
    <row r="94" spans="1:4" ht="32" x14ac:dyDescent="0.2">
      <c r="A94" s="3" t="s">
        <v>1534</v>
      </c>
      <c r="B94" s="3" t="s">
        <v>1548</v>
      </c>
      <c r="C94" s="3" t="s">
        <v>95</v>
      </c>
      <c r="D94" s="3" t="s">
        <v>1549</v>
      </c>
    </row>
    <row r="95" spans="1:4" x14ac:dyDescent="0.2">
      <c r="A95" s="3" t="s">
        <v>1536</v>
      </c>
      <c r="B95" s="3" t="s">
        <v>1545</v>
      </c>
      <c r="C95" s="3" t="s">
        <v>95</v>
      </c>
      <c r="D95" s="3" t="s">
        <v>1546</v>
      </c>
    </row>
    <row r="96" spans="1:4" ht="32" x14ac:dyDescent="0.2">
      <c r="A96" s="3" t="s">
        <v>1537</v>
      </c>
      <c r="B96" s="3" t="s">
        <v>1550</v>
      </c>
      <c r="C96" s="3" t="s">
        <v>95</v>
      </c>
      <c r="D96" s="3" t="s">
        <v>1551</v>
      </c>
    </row>
    <row r="97" spans="1:4" ht="48" x14ac:dyDescent="0.2">
      <c r="A97" s="3" t="s">
        <v>1555</v>
      </c>
      <c r="B97" s="3" t="s">
        <v>1553</v>
      </c>
      <c r="C97" s="3" t="s">
        <v>95</v>
      </c>
      <c r="D97" s="3" t="s">
        <v>1554</v>
      </c>
    </row>
    <row r="98" spans="1:4" ht="32" x14ac:dyDescent="0.2">
      <c r="A98" s="3" t="s">
        <v>1541</v>
      </c>
      <c r="B98" s="3" t="s">
        <v>1558</v>
      </c>
      <c r="C98" s="3" t="s">
        <v>95</v>
      </c>
      <c r="D98" s="3" t="s">
        <v>1559</v>
      </c>
    </row>
    <row r="99" spans="1:4" ht="160" x14ac:dyDescent="0.2">
      <c r="A99" s="3" t="s">
        <v>1561</v>
      </c>
      <c r="B99" s="3" t="s">
        <v>1560</v>
      </c>
      <c r="C99" s="3" t="s">
        <v>95</v>
      </c>
      <c r="D99" s="3" t="s">
        <v>1565</v>
      </c>
    </row>
    <row r="100" spans="1:4" ht="48" x14ac:dyDescent="0.2">
      <c r="A100" s="3" t="s">
        <v>6064</v>
      </c>
      <c r="B100" s="3" t="s">
        <v>1787</v>
      </c>
      <c r="C100" s="3" t="s">
        <v>95</v>
      </c>
      <c r="D100" s="3" t="s">
        <v>1788</v>
      </c>
    </row>
    <row r="101" spans="1:4" x14ac:dyDescent="0.2">
      <c r="A101" s="3" t="s">
        <v>1790</v>
      </c>
      <c r="B101" s="3" t="s">
        <v>1792</v>
      </c>
      <c r="C101" s="3" t="s">
        <v>95</v>
      </c>
      <c r="D101" s="3" t="s">
        <v>1793</v>
      </c>
    </row>
    <row r="102" spans="1:4" x14ac:dyDescent="0.2">
      <c r="A102" s="3" t="s">
        <v>1911</v>
      </c>
      <c r="B102" s="3" t="s">
        <v>1913</v>
      </c>
      <c r="C102" s="3" t="s">
        <v>95</v>
      </c>
      <c r="D102" s="3" t="s">
        <v>1914</v>
      </c>
    </row>
    <row r="103" spans="1:4" x14ac:dyDescent="0.2">
      <c r="A103" s="3" t="s">
        <v>1908</v>
      </c>
      <c r="B103" t="s">
        <v>1915</v>
      </c>
      <c r="C103" s="3" t="s">
        <v>95</v>
      </c>
      <c r="D103" s="3" t="s">
        <v>1916</v>
      </c>
    </row>
    <row r="104" spans="1:4" ht="64" x14ac:dyDescent="0.2">
      <c r="A104" s="3" t="s">
        <v>3552</v>
      </c>
      <c r="B104" s="3" t="s">
        <v>6149</v>
      </c>
      <c r="C104" s="3" t="s">
        <v>95</v>
      </c>
      <c r="D104" s="3" t="s">
        <v>1952</v>
      </c>
    </row>
    <row r="105" spans="1:4" x14ac:dyDescent="0.2">
      <c r="A105" s="3" t="s">
        <v>2015</v>
      </c>
      <c r="B105" s="3" t="s">
        <v>2018</v>
      </c>
      <c r="C105" s="3" t="s">
        <v>95</v>
      </c>
      <c r="D105" s="3" t="s">
        <v>2017</v>
      </c>
    </row>
    <row r="106" spans="1:4" x14ac:dyDescent="0.2">
      <c r="A106" s="3" t="s">
        <v>2019</v>
      </c>
      <c r="B106" s="3" t="s">
        <v>2021</v>
      </c>
      <c r="C106" s="3" t="s">
        <v>95</v>
      </c>
      <c r="D106" s="3" t="s">
        <v>2022</v>
      </c>
    </row>
    <row r="107" spans="1:4" ht="48" x14ac:dyDescent="0.2">
      <c r="A107" s="3" t="s">
        <v>2028</v>
      </c>
      <c r="B107" s="3" t="s">
        <v>2027</v>
      </c>
      <c r="C107" s="3" t="s">
        <v>95</v>
      </c>
      <c r="D107" s="3" t="s">
        <v>2054</v>
      </c>
    </row>
    <row r="108" spans="1:4" x14ac:dyDescent="0.2">
      <c r="A108" s="3" t="s">
        <v>2030</v>
      </c>
      <c r="B108" t="s">
        <v>2031</v>
      </c>
      <c r="C108" s="3" t="s">
        <v>95</v>
      </c>
      <c r="D108" s="3" t="s">
        <v>2032</v>
      </c>
    </row>
    <row r="109" spans="1:4" ht="32" x14ac:dyDescent="0.2">
      <c r="A109" s="3" t="s">
        <v>2042</v>
      </c>
      <c r="B109" s="3" t="s">
        <v>2040</v>
      </c>
      <c r="C109" s="3" t="s">
        <v>2041</v>
      </c>
      <c r="D109" s="3" t="s">
        <v>2045</v>
      </c>
    </row>
    <row r="110" spans="1:4" ht="64" x14ac:dyDescent="0.2">
      <c r="A110" s="3" t="s">
        <v>2046</v>
      </c>
      <c r="B110" s="3" t="s">
        <v>2050</v>
      </c>
      <c r="C110" s="3" t="s">
        <v>95</v>
      </c>
      <c r="D110" s="3" t="s">
        <v>2049</v>
      </c>
    </row>
    <row r="111" spans="1:4" ht="48" x14ac:dyDescent="0.2">
      <c r="A111" s="3" t="s">
        <v>2057</v>
      </c>
      <c r="B111" s="3" t="s">
        <v>2058</v>
      </c>
      <c r="C111" s="3" t="s">
        <v>95</v>
      </c>
      <c r="D111" s="3" t="s">
        <v>2060</v>
      </c>
    </row>
    <row r="112" spans="1:4" ht="48" x14ac:dyDescent="0.2">
      <c r="A112" s="3" t="s">
        <v>2077</v>
      </c>
      <c r="B112" s="3" t="s">
        <v>2029</v>
      </c>
      <c r="C112" s="3" t="s">
        <v>95</v>
      </c>
      <c r="D112" s="3" t="s">
        <v>2076</v>
      </c>
    </row>
    <row r="113" spans="1:4" ht="48" x14ac:dyDescent="0.2">
      <c r="A113" s="3" t="s">
        <v>2097</v>
      </c>
      <c r="B113" s="3" t="s">
        <v>2094</v>
      </c>
      <c r="C113" s="3" t="s">
        <v>95</v>
      </c>
      <c r="D113" s="3" t="s">
        <v>2096</v>
      </c>
    </row>
    <row r="114" spans="1:4" ht="80" x14ac:dyDescent="0.2">
      <c r="A114" s="3" t="s">
        <v>2135</v>
      </c>
      <c r="B114" s="3" t="s">
        <v>2134</v>
      </c>
      <c r="C114" s="3" t="s">
        <v>95</v>
      </c>
      <c r="D114" s="3" t="s">
        <v>2137</v>
      </c>
    </row>
    <row r="115" spans="1:4" x14ac:dyDescent="0.2">
      <c r="A115" s="3" t="s">
        <v>2140</v>
      </c>
      <c r="B115" s="3" t="s">
        <v>2139</v>
      </c>
      <c r="C115" s="3" t="s">
        <v>95</v>
      </c>
      <c r="D115" s="3" t="s">
        <v>2142</v>
      </c>
    </row>
    <row r="116" spans="1:4" x14ac:dyDescent="0.2">
      <c r="A116" s="3" t="s">
        <v>2152</v>
      </c>
      <c r="B116" s="3" t="s">
        <v>2150</v>
      </c>
      <c r="C116" s="3" t="s">
        <v>95</v>
      </c>
      <c r="D116" s="3" t="s">
        <v>2151</v>
      </c>
    </row>
    <row r="117" spans="1:4" ht="64" x14ac:dyDescent="0.2">
      <c r="A117" s="3" t="s">
        <v>2183</v>
      </c>
      <c r="B117" s="3" t="s">
        <v>2186</v>
      </c>
      <c r="C117" s="3" t="s">
        <v>95</v>
      </c>
      <c r="D117" s="3" t="s">
        <v>2187</v>
      </c>
    </row>
    <row r="118" spans="1:4" ht="32" x14ac:dyDescent="0.2">
      <c r="A118" s="3" t="s">
        <v>2195</v>
      </c>
      <c r="B118" s="3" t="s">
        <v>2194</v>
      </c>
      <c r="C118" s="3" t="s">
        <v>95</v>
      </c>
      <c r="D118" s="3" t="s">
        <v>2196</v>
      </c>
    </row>
    <row r="119" spans="1:4" ht="96" x14ac:dyDescent="0.2">
      <c r="A119" s="3" t="s">
        <v>2203</v>
      </c>
      <c r="B119" s="3" t="s">
        <v>6141</v>
      </c>
      <c r="C119" s="3" t="s">
        <v>95</v>
      </c>
      <c r="D119" s="3" t="s">
        <v>2204</v>
      </c>
    </row>
    <row r="120" spans="1:4" ht="48" x14ac:dyDescent="0.2">
      <c r="A120" s="3" t="s">
        <v>2313</v>
      </c>
      <c r="B120" s="3" t="s">
        <v>2317</v>
      </c>
      <c r="C120" s="3" t="s">
        <v>95</v>
      </c>
      <c r="D120" s="3" t="s">
        <v>2316</v>
      </c>
    </row>
    <row r="121" spans="1:4" ht="32" x14ac:dyDescent="0.2">
      <c r="A121" s="3" t="s">
        <v>2474</v>
      </c>
      <c r="B121" s="3" t="s">
        <v>2478</v>
      </c>
      <c r="C121" s="3" t="s">
        <v>95</v>
      </c>
      <c r="D121" s="3" t="s">
        <v>2479</v>
      </c>
    </row>
    <row r="122" spans="1:4" x14ac:dyDescent="0.2">
      <c r="A122" s="3" t="s">
        <v>2476</v>
      </c>
      <c r="B122" s="3" t="s">
        <v>2480</v>
      </c>
      <c r="C122" s="3" t="s">
        <v>95</v>
      </c>
      <c r="D122" s="3" t="s">
        <v>2481</v>
      </c>
    </row>
    <row r="123" spans="1:4" x14ac:dyDescent="0.2">
      <c r="A123" s="3" t="s">
        <v>2490</v>
      </c>
      <c r="B123" s="3" t="s">
        <v>2491</v>
      </c>
      <c r="C123" s="3" t="s">
        <v>95</v>
      </c>
      <c r="D123" s="3" t="s">
        <v>2492</v>
      </c>
    </row>
    <row r="124" spans="1:4" x14ac:dyDescent="0.2">
      <c r="A124" s="3" t="s">
        <v>2493</v>
      </c>
      <c r="B124" s="3" t="s">
        <v>2495</v>
      </c>
      <c r="C124" s="3" t="s">
        <v>95</v>
      </c>
      <c r="D124" s="3" t="s">
        <v>2494</v>
      </c>
    </row>
    <row r="125" spans="1:4" x14ac:dyDescent="0.2">
      <c r="A125" s="3" t="s">
        <v>2506</v>
      </c>
      <c r="B125" s="3" t="s">
        <v>2505</v>
      </c>
      <c r="C125" s="3" t="s">
        <v>95</v>
      </c>
      <c r="D125" s="3" t="s">
        <v>2507</v>
      </c>
    </row>
    <row r="126" spans="1:4" x14ac:dyDescent="0.2">
      <c r="A126" s="3" t="s">
        <v>2501</v>
      </c>
      <c r="B126" s="3" t="s">
        <v>2508</v>
      </c>
      <c r="C126" s="3" t="s">
        <v>95</v>
      </c>
      <c r="D126" s="3" t="s">
        <v>2509</v>
      </c>
    </row>
    <row r="127" spans="1:4" ht="48" x14ac:dyDescent="0.2">
      <c r="A127" s="3" t="s">
        <v>2503</v>
      </c>
      <c r="B127" s="3" t="s">
        <v>2510</v>
      </c>
      <c r="C127" s="3" t="s">
        <v>95</v>
      </c>
      <c r="D127" s="3" t="s">
        <v>2511</v>
      </c>
    </row>
    <row r="128" spans="1:4" x14ac:dyDescent="0.2">
      <c r="A128" s="3" t="s">
        <v>2470</v>
      </c>
      <c r="B128" s="3" t="s">
        <v>2515</v>
      </c>
      <c r="C128" s="3" t="s">
        <v>95</v>
      </c>
      <c r="D128" s="3" t="s">
        <v>2512</v>
      </c>
    </row>
    <row r="129" spans="1:4" ht="48" x14ac:dyDescent="0.2">
      <c r="A129" s="3" t="s">
        <v>2693</v>
      </c>
      <c r="B129" s="3" t="s">
        <v>6140</v>
      </c>
      <c r="C129" s="3" t="s">
        <v>95</v>
      </c>
      <c r="D129" s="3" t="s">
        <v>2697</v>
      </c>
    </row>
    <row r="130" spans="1:4" ht="48" x14ac:dyDescent="0.2">
      <c r="A130" s="3" t="s">
        <v>2698</v>
      </c>
      <c r="B130" s="3" t="s">
        <v>2699</v>
      </c>
      <c r="C130" s="3" t="s">
        <v>95</v>
      </c>
      <c r="D130" s="3" t="s">
        <v>2700</v>
      </c>
    </row>
    <row r="131" spans="1:4" ht="48" x14ac:dyDescent="0.2">
      <c r="A131" s="3" t="s">
        <v>2782</v>
      </c>
      <c r="B131" s="3" t="s">
        <v>2781</v>
      </c>
      <c r="C131" s="3" t="s">
        <v>95</v>
      </c>
      <c r="D131" s="3" t="s">
        <v>2783</v>
      </c>
    </row>
    <row r="132" spans="1:4" ht="64" x14ac:dyDescent="0.2">
      <c r="A132" s="3" t="s">
        <v>2839</v>
      </c>
      <c r="B132" s="3" t="s">
        <v>6142</v>
      </c>
      <c r="C132" s="3" t="s">
        <v>95</v>
      </c>
      <c r="D132" s="3" t="s">
        <v>2843</v>
      </c>
    </row>
    <row r="133" spans="1:4" ht="32" x14ac:dyDescent="0.2">
      <c r="A133" s="3" t="s">
        <v>2844</v>
      </c>
      <c r="B133" s="3" t="s">
        <v>6143</v>
      </c>
      <c r="C133" s="3" t="s">
        <v>95</v>
      </c>
      <c r="D133" s="3" t="s">
        <v>2847</v>
      </c>
    </row>
    <row r="134" spans="1:4" ht="80" x14ac:dyDescent="0.2">
      <c r="A134" s="3" t="s">
        <v>5450</v>
      </c>
      <c r="B134" s="3" t="s">
        <v>6144</v>
      </c>
      <c r="C134" s="3" t="s">
        <v>95</v>
      </c>
      <c r="D134" s="3" t="s">
        <v>2852</v>
      </c>
    </row>
    <row r="135" spans="1:4" ht="48" x14ac:dyDescent="0.2">
      <c r="A135" s="3" t="s">
        <v>5284</v>
      </c>
      <c r="B135" s="3" t="s">
        <v>6145</v>
      </c>
      <c r="C135" s="3" t="s">
        <v>95</v>
      </c>
      <c r="D135" s="3" t="s">
        <v>3309</v>
      </c>
    </row>
    <row r="136" spans="1:4" ht="64" x14ac:dyDescent="0.2">
      <c r="A136" s="3" t="s">
        <v>3315</v>
      </c>
      <c r="B136" s="3" t="s">
        <v>3318</v>
      </c>
      <c r="C136" s="3" t="s">
        <v>95</v>
      </c>
      <c r="D136" s="3" t="s">
        <v>3319</v>
      </c>
    </row>
    <row r="137" spans="1:4" ht="80" x14ac:dyDescent="0.2">
      <c r="A137" s="3" t="s">
        <v>3346</v>
      </c>
      <c r="B137" s="3" t="s">
        <v>6146</v>
      </c>
      <c r="C137" s="3" t="s">
        <v>95</v>
      </c>
      <c r="D137" s="3" t="s">
        <v>3347</v>
      </c>
    </row>
    <row r="138" spans="1:4" ht="64" x14ac:dyDescent="0.2">
      <c r="A138" s="3" t="s">
        <v>3552</v>
      </c>
      <c r="B138" s="3" t="s">
        <v>6149</v>
      </c>
      <c r="C138" s="3" t="s">
        <v>95</v>
      </c>
      <c r="D138" s="3" t="s">
        <v>3554</v>
      </c>
    </row>
    <row r="139" spans="1:4" ht="64" x14ac:dyDescent="0.2">
      <c r="A139" s="3" t="s">
        <v>6151</v>
      </c>
      <c r="B139" s="3" t="s">
        <v>6150</v>
      </c>
      <c r="C139" s="3" t="s">
        <v>95</v>
      </c>
      <c r="D139" s="3" t="s">
        <v>3608</v>
      </c>
    </row>
    <row r="140" spans="1:4" ht="64" x14ac:dyDescent="0.2">
      <c r="A140" s="3" t="s">
        <v>3629</v>
      </c>
      <c r="B140" s="3" t="s">
        <v>6153</v>
      </c>
      <c r="C140" s="3" t="s">
        <v>95</v>
      </c>
      <c r="D140" s="3" t="s">
        <v>3630</v>
      </c>
    </row>
    <row r="141" spans="1:4" x14ac:dyDescent="0.2">
      <c r="A141" s="3" t="s">
        <v>3644</v>
      </c>
      <c r="B141" s="3" t="s">
        <v>3640</v>
      </c>
      <c r="C141" s="3" t="s">
        <v>95</v>
      </c>
      <c r="D141" s="3" t="s">
        <v>3641</v>
      </c>
    </row>
    <row r="142" spans="1:4" ht="48" x14ac:dyDescent="0.2">
      <c r="A142" s="3" t="s">
        <v>3655</v>
      </c>
      <c r="B142" s="3" t="s">
        <v>3654</v>
      </c>
      <c r="C142" s="3" t="s">
        <v>95</v>
      </c>
      <c r="D142" s="3" t="s">
        <v>3656</v>
      </c>
    </row>
    <row r="143" spans="1:4" ht="64" x14ac:dyDescent="0.2">
      <c r="A143" s="3" t="s">
        <v>6157</v>
      </c>
      <c r="B143" s="3" t="s">
        <v>6156</v>
      </c>
      <c r="C143" s="3" t="s">
        <v>95</v>
      </c>
      <c r="D143" s="3" t="s">
        <v>3762</v>
      </c>
    </row>
    <row r="144" spans="1:4" ht="48" x14ac:dyDescent="0.2">
      <c r="A144" s="3" t="s">
        <v>3820</v>
      </c>
      <c r="B144" s="3" t="s">
        <v>3818</v>
      </c>
      <c r="C144" s="3" t="s">
        <v>95</v>
      </c>
      <c r="D144" s="3" t="s">
        <v>3819</v>
      </c>
    </row>
    <row r="145" spans="1:4" ht="80" x14ac:dyDescent="0.2">
      <c r="A145" s="3" t="s">
        <v>6166</v>
      </c>
      <c r="B145" s="3" t="s">
        <v>6165</v>
      </c>
      <c r="C145" s="3" t="s">
        <v>95</v>
      </c>
      <c r="D145" s="3" t="s">
        <v>3833</v>
      </c>
    </row>
    <row r="146" spans="1:4" ht="48" x14ac:dyDescent="0.2">
      <c r="A146" s="3" t="s">
        <v>4014</v>
      </c>
      <c r="B146" s="3" t="s">
        <v>6177</v>
      </c>
      <c r="C146" s="3" t="s">
        <v>95</v>
      </c>
      <c r="D146" s="3" t="s">
        <v>4016</v>
      </c>
    </row>
    <row r="147" spans="1:4" ht="80" x14ac:dyDescent="0.2">
      <c r="A147" s="3" t="s">
        <v>6031</v>
      </c>
      <c r="B147" s="3" t="s">
        <v>6178</v>
      </c>
      <c r="C147" s="3" t="s">
        <v>95</v>
      </c>
      <c r="D147" s="3" t="s">
        <v>4332</v>
      </c>
    </row>
    <row r="148" spans="1:4" ht="48" x14ac:dyDescent="0.2">
      <c r="A148" s="3" t="s">
        <v>4329</v>
      </c>
      <c r="B148" s="3" t="s">
        <v>6179</v>
      </c>
      <c r="C148" s="3" t="s">
        <v>95</v>
      </c>
      <c r="D148" s="3" t="s">
        <v>4331</v>
      </c>
    </row>
    <row r="149" spans="1:4" ht="64" x14ac:dyDescent="0.2">
      <c r="A149" s="3" t="s">
        <v>4346</v>
      </c>
      <c r="B149" s="3" t="s">
        <v>4351</v>
      </c>
      <c r="C149" s="3" t="s">
        <v>95</v>
      </c>
      <c r="D149" s="3" t="s">
        <v>4349</v>
      </c>
    </row>
    <row r="150" spans="1:4" ht="48" x14ac:dyDescent="0.2">
      <c r="A150" s="3" t="s">
        <v>6181</v>
      </c>
      <c r="B150" s="3" t="s">
        <v>6180</v>
      </c>
      <c r="C150" s="3" t="s">
        <v>95</v>
      </c>
      <c r="D150" s="3" t="s">
        <v>4418</v>
      </c>
    </row>
    <row r="151" spans="1:4" ht="80" x14ac:dyDescent="0.2">
      <c r="A151" s="3" t="s">
        <v>6188</v>
      </c>
      <c r="B151" s="3" t="s">
        <v>6187</v>
      </c>
      <c r="C151" s="3" t="s">
        <v>95</v>
      </c>
      <c r="D151" s="3" t="s">
        <v>4442</v>
      </c>
    </row>
    <row r="152" spans="1:4" ht="64" x14ac:dyDescent="0.2">
      <c r="A152" s="3" t="s">
        <v>4448</v>
      </c>
      <c r="B152" s="3" t="s">
        <v>6192</v>
      </c>
      <c r="C152" s="3" t="s">
        <v>95</v>
      </c>
      <c r="D152" s="3" t="s">
        <v>4452</v>
      </c>
    </row>
    <row r="153" spans="1:4" ht="64" x14ac:dyDescent="0.2">
      <c r="A153" s="3" t="s">
        <v>4577</v>
      </c>
      <c r="B153" s="3" t="s">
        <v>6193</v>
      </c>
      <c r="C153" s="3" t="s">
        <v>95</v>
      </c>
      <c r="D153" s="3" t="s">
        <v>4578</v>
      </c>
    </row>
    <row r="154" spans="1:4" ht="112" x14ac:dyDescent="0.2">
      <c r="A154" s="3" t="s">
        <v>4620</v>
      </c>
      <c r="B154" s="3" t="s">
        <v>6196</v>
      </c>
      <c r="C154" s="3" t="s">
        <v>95</v>
      </c>
      <c r="D154" s="3" t="s">
        <v>4623</v>
      </c>
    </row>
    <row r="155" spans="1:4" ht="80" x14ac:dyDescent="0.2">
      <c r="A155" s="3" t="s">
        <v>4680</v>
      </c>
      <c r="B155" s="3" t="s">
        <v>6197</v>
      </c>
      <c r="C155" s="3" t="s">
        <v>95</v>
      </c>
      <c r="D155" s="3" t="s">
        <v>4684</v>
      </c>
    </row>
    <row r="156" spans="1:4" ht="64" x14ac:dyDescent="0.2">
      <c r="A156" s="3" t="s">
        <v>4686</v>
      </c>
      <c r="B156" s="3" t="s">
        <v>6198</v>
      </c>
      <c r="C156" s="3" t="s">
        <v>95</v>
      </c>
      <c r="D156" s="3" t="s">
        <v>4685</v>
      </c>
    </row>
    <row r="157" spans="1:4" ht="48" x14ac:dyDescent="0.2">
      <c r="A157" s="3" t="s">
        <v>4690</v>
      </c>
      <c r="B157" s="3" t="s">
        <v>4694</v>
      </c>
      <c r="C157" s="3" t="s">
        <v>95</v>
      </c>
      <c r="D157" s="3" t="s">
        <v>4692</v>
      </c>
    </row>
    <row r="158" spans="1:4" ht="64" x14ac:dyDescent="0.2">
      <c r="A158" s="3" t="s">
        <v>4695</v>
      </c>
      <c r="B158" s="3" t="s">
        <v>6199</v>
      </c>
      <c r="C158" s="3" t="s">
        <v>95</v>
      </c>
      <c r="D158" s="3" t="s">
        <v>4699</v>
      </c>
    </row>
    <row r="159" spans="1:4" ht="32" x14ac:dyDescent="0.2">
      <c r="A159" s="3" t="s">
        <v>4708</v>
      </c>
      <c r="B159" s="3" t="s">
        <v>4707</v>
      </c>
      <c r="C159" s="3" t="s">
        <v>95</v>
      </c>
      <c r="D159" s="3" t="s">
        <v>4709</v>
      </c>
    </row>
    <row r="160" spans="1:4" ht="48" x14ac:dyDescent="0.2">
      <c r="A160" s="3" t="s">
        <v>4728</v>
      </c>
      <c r="B160" s="3" t="s">
        <v>4731</v>
      </c>
      <c r="C160" s="3" t="s">
        <v>95</v>
      </c>
      <c r="D160" s="3" t="s">
        <v>4729</v>
      </c>
    </row>
    <row r="161" spans="1:4" ht="64" x14ac:dyDescent="0.2">
      <c r="A161" s="3" t="s">
        <v>4733</v>
      </c>
      <c r="B161" s="3" t="s">
        <v>6200</v>
      </c>
      <c r="C161" s="3" t="s">
        <v>95</v>
      </c>
      <c r="D161" s="3" t="s">
        <v>4732</v>
      </c>
    </row>
    <row r="162" spans="1:4" ht="32" x14ac:dyDescent="0.2">
      <c r="A162" s="3" t="s">
        <v>4741</v>
      </c>
      <c r="B162" s="3" t="s">
        <v>4739</v>
      </c>
      <c r="C162" s="3" t="s">
        <v>95</v>
      </c>
      <c r="D162" s="3" t="s">
        <v>4740</v>
      </c>
    </row>
    <row r="163" spans="1:4" ht="48" x14ac:dyDescent="0.2">
      <c r="A163" s="3" t="s">
        <v>4833</v>
      </c>
      <c r="B163" s="3" t="s">
        <v>4836</v>
      </c>
      <c r="C163" s="3" t="s">
        <v>95</v>
      </c>
      <c r="D163" s="3" t="s">
        <v>4838</v>
      </c>
    </row>
    <row r="164" spans="1:4" ht="48" x14ac:dyDescent="0.2">
      <c r="A164" s="3" t="s">
        <v>5019</v>
      </c>
      <c r="B164" s="3" t="s">
        <v>4996</v>
      </c>
      <c r="C164" s="3" t="s">
        <v>95</v>
      </c>
      <c r="D164" s="3" t="s">
        <v>4998</v>
      </c>
    </row>
    <row r="165" spans="1:4" ht="80" x14ac:dyDescent="0.2">
      <c r="A165" s="3" t="s">
        <v>5087</v>
      </c>
      <c r="B165" s="3" t="s">
        <v>6201</v>
      </c>
      <c r="C165" s="3" t="s">
        <v>95</v>
      </c>
      <c r="D165" s="3" t="s">
        <v>5091</v>
      </c>
    </row>
    <row r="166" spans="1:4" ht="64" x14ac:dyDescent="0.2">
      <c r="A166" s="3" t="s">
        <v>5108</v>
      </c>
      <c r="B166" s="3" t="s">
        <v>6202</v>
      </c>
      <c r="C166" s="3" t="s">
        <v>95</v>
      </c>
      <c r="D166" s="3" t="s">
        <v>5112</v>
      </c>
    </row>
    <row r="167" spans="1:4" ht="64" x14ac:dyDescent="0.2">
      <c r="A167" s="3" t="s">
        <v>5140</v>
      </c>
      <c r="B167" s="3" t="s">
        <v>5145</v>
      </c>
      <c r="C167" s="3" t="s">
        <v>95</v>
      </c>
      <c r="D167" s="3" t="s">
        <v>5144</v>
      </c>
    </row>
    <row r="168" spans="1:4" ht="96" x14ac:dyDescent="0.2">
      <c r="A168" s="3" t="s">
        <v>5150</v>
      </c>
      <c r="B168" s="3" t="s">
        <v>6203</v>
      </c>
      <c r="C168" s="3" t="s">
        <v>95</v>
      </c>
      <c r="D168" s="3" t="s">
        <v>5154</v>
      </c>
    </row>
    <row r="169" spans="1:4" ht="48" x14ac:dyDescent="0.2">
      <c r="A169" s="3" t="s">
        <v>5261</v>
      </c>
      <c r="B169" s="3" t="s">
        <v>6204</v>
      </c>
      <c r="C169" s="3" t="s">
        <v>95</v>
      </c>
      <c r="D169" s="3" t="s">
        <v>5265</v>
      </c>
    </row>
    <row r="170" spans="1:4" ht="48" x14ac:dyDescent="0.2">
      <c r="A170" s="3" t="s">
        <v>5266</v>
      </c>
      <c r="B170" s="3" t="s">
        <v>6206</v>
      </c>
      <c r="C170" s="3" t="s">
        <v>95</v>
      </c>
      <c r="D170" s="3" t="s">
        <v>5270</v>
      </c>
    </row>
    <row r="171" spans="1:4" ht="64" x14ac:dyDescent="0.2">
      <c r="A171" s="3" t="s">
        <v>5271</v>
      </c>
      <c r="B171" s="3" t="s">
        <v>6207</v>
      </c>
      <c r="C171" s="3" t="s">
        <v>95</v>
      </c>
      <c r="D171" s="3" t="s">
        <v>5274</v>
      </c>
    </row>
    <row r="172" spans="1:4" ht="48" x14ac:dyDescent="0.2">
      <c r="A172" s="3" t="s">
        <v>5464</v>
      </c>
      <c r="B172" s="3" t="s">
        <v>6208</v>
      </c>
      <c r="C172" s="3" t="s">
        <v>95</v>
      </c>
      <c r="D172" s="3" t="s">
        <v>6659</v>
      </c>
    </row>
    <row r="173" spans="1:4" ht="48" x14ac:dyDescent="0.2">
      <c r="A173" s="3" t="s">
        <v>5599</v>
      </c>
      <c r="B173" s="3" t="s">
        <v>6209</v>
      </c>
      <c r="C173" s="3" t="s">
        <v>95</v>
      </c>
      <c r="D173" s="3" t="s">
        <v>5607</v>
      </c>
    </row>
    <row r="174" spans="1:4" ht="64" x14ac:dyDescent="0.2">
      <c r="A174" s="3" t="s">
        <v>5603</v>
      </c>
      <c r="B174" s="3" t="s">
        <v>6210</v>
      </c>
      <c r="C174" s="3" t="s">
        <v>95</v>
      </c>
      <c r="D174" s="3" t="s">
        <v>5607</v>
      </c>
    </row>
    <row r="175" spans="1:4" x14ac:dyDescent="0.2">
      <c r="A175" s="3" t="s">
        <v>6033</v>
      </c>
      <c r="B175" s="3" t="s">
        <v>6032</v>
      </c>
      <c r="C175" s="3" t="s">
        <v>95</v>
      </c>
      <c r="D175" s="3" t="s">
        <v>6034</v>
      </c>
    </row>
    <row r="176" spans="1:4" x14ac:dyDescent="0.2">
      <c r="A176" s="3" t="s">
        <v>6041</v>
      </c>
      <c r="B176" s="3" t="s">
        <v>6039</v>
      </c>
      <c r="C176" s="3" t="s">
        <v>95</v>
      </c>
      <c r="D176" s="3" t="s">
        <v>6040</v>
      </c>
    </row>
    <row r="177" spans="1:4" x14ac:dyDescent="0.2">
      <c r="A177" s="3" t="s">
        <v>6045</v>
      </c>
      <c r="B177" s="3" t="s">
        <v>6046</v>
      </c>
      <c r="C177" s="3" t="s">
        <v>95</v>
      </c>
      <c r="D177" s="3" t="s">
        <v>6047</v>
      </c>
    </row>
    <row r="178" spans="1:4" ht="32" x14ac:dyDescent="0.2">
      <c r="A178" s="3" t="s">
        <v>6070</v>
      </c>
      <c r="B178" s="3" t="s">
        <v>6065</v>
      </c>
      <c r="C178" s="3" t="s">
        <v>95</v>
      </c>
      <c r="D178" s="7" t="s">
        <v>6067</v>
      </c>
    </row>
    <row r="179" spans="1:4" x14ac:dyDescent="0.2">
      <c r="A179" s="3" t="s">
        <v>6160</v>
      </c>
      <c r="B179" s="3" t="s">
        <v>6164</v>
      </c>
      <c r="C179" s="3" t="s">
        <v>95</v>
      </c>
      <c r="D179" s="3" t="s">
        <v>6162</v>
      </c>
    </row>
    <row r="180" spans="1:4" ht="48" x14ac:dyDescent="0.2">
      <c r="A180" s="3" t="s">
        <v>6224</v>
      </c>
      <c r="B180" s="3" t="s">
        <v>6223</v>
      </c>
      <c r="C180" s="3" t="s">
        <v>95</v>
      </c>
      <c r="D180" s="3" t="s">
        <v>6225</v>
      </c>
    </row>
    <row r="181" spans="1:4" ht="48" x14ac:dyDescent="0.2">
      <c r="A181" s="3" t="s">
        <v>6227</v>
      </c>
      <c r="B181" s="3" t="s">
        <v>6228</v>
      </c>
      <c r="C181" s="3" t="s">
        <v>95</v>
      </c>
      <c r="D181" s="3" t="s">
        <v>6229</v>
      </c>
    </row>
    <row r="182" spans="1:4" ht="64" x14ac:dyDescent="0.2">
      <c r="A182" s="3" t="s">
        <v>6231</v>
      </c>
      <c r="B182" s="3" t="s">
        <v>6220</v>
      </c>
      <c r="C182" s="3" t="s">
        <v>6221</v>
      </c>
      <c r="D182" s="3" t="s">
        <v>6231</v>
      </c>
    </row>
    <row r="183" spans="1:4" ht="32" x14ac:dyDescent="0.2">
      <c r="A183" s="3" t="s">
        <v>6257</v>
      </c>
      <c r="B183" s="3" t="s">
        <v>6255</v>
      </c>
      <c r="C183" s="3" t="s">
        <v>95</v>
      </c>
      <c r="D183" s="3" t="s">
        <v>6259</v>
      </c>
    </row>
    <row r="184" spans="1:4" x14ac:dyDescent="0.2">
      <c r="A184" s="3" t="s">
        <v>6311</v>
      </c>
      <c r="B184" s="3" t="s">
        <v>6313</v>
      </c>
      <c r="C184" s="3" t="s">
        <v>95</v>
      </c>
      <c r="D184" s="3" t="s">
        <v>6314</v>
      </c>
    </row>
    <row r="185" spans="1:4" ht="48" x14ac:dyDescent="0.2">
      <c r="A185" s="3" t="s">
        <v>6307</v>
      </c>
      <c r="B185" s="3" t="s">
        <v>6316</v>
      </c>
      <c r="C185" s="3" t="s">
        <v>95</v>
      </c>
      <c r="D185" s="3" t="s">
        <v>6317</v>
      </c>
    </row>
    <row r="186" spans="1:4" ht="80" x14ac:dyDescent="0.2">
      <c r="A186" s="3" t="s">
        <v>6378</v>
      </c>
      <c r="B186" s="3" t="s">
        <v>6383</v>
      </c>
      <c r="C186" s="3" t="s">
        <v>95</v>
      </c>
      <c r="D186" s="3" t="s">
        <v>6382</v>
      </c>
    </row>
    <row r="187" spans="1:4" ht="48" x14ac:dyDescent="0.2">
      <c r="A187" s="3" t="s">
        <v>6432</v>
      </c>
      <c r="B187" s="3" t="s">
        <v>6433</v>
      </c>
      <c r="C187" s="3" t="s">
        <v>95</v>
      </c>
      <c r="D187" s="3" t="s">
        <v>6434</v>
      </c>
    </row>
    <row r="188" spans="1:4" ht="144" x14ac:dyDescent="0.2">
      <c r="A188" s="3" t="s">
        <v>6654</v>
      </c>
      <c r="B188" s="3" t="s">
        <v>6655</v>
      </c>
      <c r="C188" s="3" t="s">
        <v>95</v>
      </c>
      <c r="D188" s="3" t="s">
        <v>6657</v>
      </c>
    </row>
    <row r="189" spans="1:4" ht="48" x14ac:dyDescent="0.2">
      <c r="A189" s="3" t="s">
        <v>6663</v>
      </c>
      <c r="B189" s="3" t="s">
        <v>6664</v>
      </c>
      <c r="C189" s="3" t="s">
        <v>95</v>
      </c>
      <c r="D189" s="3" t="s">
        <v>6665</v>
      </c>
    </row>
    <row r="190" spans="1:4" ht="48" x14ac:dyDescent="0.2">
      <c r="A190" s="3" t="s">
        <v>6738</v>
      </c>
      <c r="B190" s="3" t="s">
        <v>6737</v>
      </c>
      <c r="C190" s="3" t="s">
        <v>95</v>
      </c>
      <c r="D190" s="3" t="s">
        <v>6739</v>
      </c>
    </row>
  </sheetData>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31" workbookViewId="0">
      <selection activeCell="C44" sqref="C44"/>
    </sheetView>
  </sheetViews>
  <sheetFormatPr baseColWidth="10" defaultRowHeight="16" x14ac:dyDescent="0.2"/>
  <cols>
    <col min="1" max="1" width="19.5" style="7" customWidth="1"/>
    <col min="2" max="2" width="7.33203125" style="8" bestFit="1" customWidth="1"/>
    <col min="3" max="3" width="80" style="7" customWidth="1"/>
  </cols>
  <sheetData>
    <row r="1" spans="1:3" x14ac:dyDescent="0.2">
      <c r="A1" s="7" t="s">
        <v>4008</v>
      </c>
      <c r="B1" s="8" t="s">
        <v>4009</v>
      </c>
      <c r="C1" s="7" t="s">
        <v>4010</v>
      </c>
    </row>
    <row r="2" spans="1:3" ht="32" x14ac:dyDescent="0.2">
      <c r="A2" s="7" t="s">
        <v>4011</v>
      </c>
      <c r="B2" s="8">
        <v>35</v>
      </c>
      <c r="C2" s="7" t="s">
        <v>4012</v>
      </c>
    </row>
    <row r="3" spans="1:3" ht="48" x14ac:dyDescent="0.2">
      <c r="A3" s="7" t="s">
        <v>4305</v>
      </c>
      <c r="B3" s="8">
        <v>36</v>
      </c>
      <c r="C3" s="7" t="s">
        <v>4306</v>
      </c>
    </row>
    <row r="4" spans="1:3" ht="48" x14ac:dyDescent="0.2">
      <c r="A4" s="7" t="s">
        <v>4344</v>
      </c>
      <c r="B4" s="8">
        <v>37</v>
      </c>
      <c r="C4" s="7" t="s">
        <v>4345</v>
      </c>
    </row>
    <row r="5" spans="1:3" ht="48" x14ac:dyDescent="0.2">
      <c r="A5" s="7" t="s">
        <v>4416</v>
      </c>
      <c r="B5" s="8">
        <v>38</v>
      </c>
      <c r="C5" s="7" t="s">
        <v>4417</v>
      </c>
    </row>
    <row r="6" spans="1:3" ht="32" x14ac:dyDescent="0.2">
      <c r="A6" s="7" t="s">
        <v>4416</v>
      </c>
      <c r="B6" s="8">
        <v>39</v>
      </c>
      <c r="C6" s="7" t="s">
        <v>4440</v>
      </c>
    </row>
    <row r="7" spans="1:3" ht="48" x14ac:dyDescent="0.2">
      <c r="A7" s="7" t="s">
        <v>4575</v>
      </c>
      <c r="B7" s="8">
        <v>40</v>
      </c>
      <c r="C7" s="7" t="s">
        <v>4576</v>
      </c>
    </row>
    <row r="8" spans="1:3" x14ac:dyDescent="0.2">
      <c r="A8" s="7" t="s">
        <v>4676</v>
      </c>
      <c r="B8" s="8">
        <v>41</v>
      </c>
      <c r="C8" s="7" t="s">
        <v>4677</v>
      </c>
    </row>
    <row r="9" spans="1:3" ht="48" x14ac:dyDescent="0.2">
      <c r="A9" s="7" t="s">
        <v>4857</v>
      </c>
      <c r="B9" s="8">
        <v>43</v>
      </c>
      <c r="C9" s="7" t="s">
        <v>4858</v>
      </c>
    </row>
    <row r="10" spans="1:3" ht="48" x14ac:dyDescent="0.2">
      <c r="A10" s="7" t="s">
        <v>5085</v>
      </c>
      <c r="B10" s="8">
        <v>44</v>
      </c>
      <c r="C10" s="7" t="s">
        <v>5086</v>
      </c>
    </row>
    <row r="11" spans="1:3" ht="32" x14ac:dyDescent="0.2">
      <c r="A11" s="7" t="s">
        <v>5146</v>
      </c>
      <c r="B11" s="8">
        <v>45</v>
      </c>
      <c r="C11" s="7" t="s">
        <v>5147</v>
      </c>
    </row>
    <row r="12" spans="1:3" ht="32" x14ac:dyDescent="0.2">
      <c r="A12" s="7" t="s">
        <v>5279</v>
      </c>
      <c r="B12" s="8">
        <v>46</v>
      </c>
      <c r="C12" s="7" t="s">
        <v>5278</v>
      </c>
    </row>
    <row r="13" spans="1:3" ht="48" x14ac:dyDescent="0.2">
      <c r="A13" s="7" t="s">
        <v>5446</v>
      </c>
      <c r="B13" s="8">
        <v>47</v>
      </c>
      <c r="C13" s="7" t="s">
        <v>5447</v>
      </c>
    </row>
    <row r="14" spans="1:3" ht="32" x14ac:dyDescent="0.2">
      <c r="A14" s="7" t="s">
        <v>5568</v>
      </c>
      <c r="B14" s="8">
        <v>48</v>
      </c>
      <c r="C14" s="7" t="s">
        <v>5569</v>
      </c>
    </row>
    <row r="15" spans="1:3" x14ac:dyDescent="0.2">
      <c r="A15" s="7" t="s">
        <v>5596</v>
      </c>
      <c r="B15" s="8">
        <v>49</v>
      </c>
      <c r="C15" s="7" t="s">
        <v>5597</v>
      </c>
    </row>
    <row r="16" spans="1:3" ht="32" x14ac:dyDescent="0.2">
      <c r="A16" s="7" t="s">
        <v>5838</v>
      </c>
      <c r="B16" s="8">
        <v>51</v>
      </c>
      <c r="C16" s="7" t="s">
        <v>5837</v>
      </c>
    </row>
    <row r="17" spans="1:3" ht="48" x14ac:dyDescent="0.2">
      <c r="A17" s="7" t="s">
        <v>5840</v>
      </c>
      <c r="B17" s="8">
        <v>52</v>
      </c>
      <c r="C17" s="7" t="s">
        <v>5841</v>
      </c>
    </row>
    <row r="18" spans="1:3" ht="32" x14ac:dyDescent="0.2">
      <c r="A18" s="7" t="s">
        <v>5840</v>
      </c>
      <c r="B18" s="8">
        <v>53</v>
      </c>
      <c r="C18" s="7" t="s">
        <v>5844</v>
      </c>
    </row>
    <row r="19" spans="1:3" ht="32" x14ac:dyDescent="0.2">
      <c r="A19" s="7" t="s">
        <v>5848</v>
      </c>
      <c r="B19" s="8">
        <v>54</v>
      </c>
      <c r="C19" s="7" t="s">
        <v>5849</v>
      </c>
    </row>
    <row r="20" spans="1:3" ht="48" x14ac:dyDescent="0.2">
      <c r="A20" s="7" t="s">
        <v>5848</v>
      </c>
      <c r="B20" s="8">
        <v>55</v>
      </c>
      <c r="C20" s="7" t="s">
        <v>5850</v>
      </c>
    </row>
    <row r="21" spans="1:3" ht="48" x14ac:dyDescent="0.2">
      <c r="A21" s="7" t="s">
        <v>5854</v>
      </c>
      <c r="B21" s="8">
        <v>56</v>
      </c>
      <c r="C21" s="7" t="s">
        <v>5853</v>
      </c>
    </row>
    <row r="22" spans="1:3" x14ac:dyDescent="0.2">
      <c r="A22" s="7" t="s">
        <v>5864</v>
      </c>
      <c r="B22" s="8">
        <v>57</v>
      </c>
      <c r="C22" s="7" t="s">
        <v>5865</v>
      </c>
    </row>
    <row r="23" spans="1:3" ht="32" x14ac:dyDescent="0.2">
      <c r="A23" s="7" t="s">
        <v>5932</v>
      </c>
      <c r="B23" s="8">
        <v>58</v>
      </c>
      <c r="C23" s="7" t="s">
        <v>5933</v>
      </c>
    </row>
    <row r="24" spans="1:3" ht="32" x14ac:dyDescent="0.2">
      <c r="A24" s="7" t="s">
        <v>6009</v>
      </c>
      <c r="B24" s="8">
        <v>59</v>
      </c>
      <c r="C24" s="7" t="s">
        <v>6010</v>
      </c>
    </row>
    <row r="25" spans="1:3" ht="32" x14ac:dyDescent="0.2">
      <c r="A25" s="7" t="s">
        <v>6009</v>
      </c>
      <c r="B25" s="8">
        <v>60</v>
      </c>
      <c r="C25" s="7" t="s">
        <v>6022</v>
      </c>
    </row>
    <row r="26" spans="1:3" ht="48" x14ac:dyDescent="0.2">
      <c r="A26" s="7" t="s">
        <v>6108</v>
      </c>
      <c r="B26" s="8">
        <v>61</v>
      </c>
      <c r="C26" s="7" t="s">
        <v>6109</v>
      </c>
    </row>
    <row r="27" spans="1:3" ht="32" x14ac:dyDescent="0.2">
      <c r="A27" s="7" t="s">
        <v>6211</v>
      </c>
      <c r="B27" s="8">
        <v>62</v>
      </c>
      <c r="C27" s="7" t="s">
        <v>6212</v>
      </c>
    </row>
    <row r="28" spans="1:3" ht="32" x14ac:dyDescent="0.2">
      <c r="A28" s="7" t="s">
        <v>6232</v>
      </c>
      <c r="B28" s="8">
        <v>63</v>
      </c>
      <c r="C28" s="7" t="s">
        <v>6233</v>
      </c>
    </row>
    <row r="29" spans="1:3" ht="48" x14ac:dyDescent="0.2">
      <c r="A29" s="7" t="s">
        <v>6306</v>
      </c>
      <c r="B29" s="8">
        <v>64</v>
      </c>
      <c r="C29" s="7" t="s">
        <v>6305</v>
      </c>
    </row>
    <row r="30" spans="1:3" ht="32" x14ac:dyDescent="0.2">
      <c r="A30" s="7" t="s">
        <v>6332</v>
      </c>
      <c r="B30" s="8">
        <v>65</v>
      </c>
      <c r="C30" s="7" t="s">
        <v>6335</v>
      </c>
    </row>
    <row r="31" spans="1:3" ht="80" x14ac:dyDescent="0.2">
      <c r="A31" s="7" t="s">
        <v>6384</v>
      </c>
      <c r="B31" s="8">
        <v>66</v>
      </c>
      <c r="C31" s="7" t="s">
        <v>6385</v>
      </c>
    </row>
    <row r="32" spans="1:3" x14ac:dyDescent="0.2">
      <c r="A32" s="7" t="s">
        <v>6391</v>
      </c>
      <c r="B32" s="8">
        <v>67</v>
      </c>
      <c r="C32" s="7" t="s">
        <v>6390</v>
      </c>
    </row>
    <row r="33" spans="1:3" x14ac:dyDescent="0.2">
      <c r="A33" s="7" t="s">
        <v>6392</v>
      </c>
      <c r="B33" s="8">
        <v>68</v>
      </c>
      <c r="C33" s="7" t="s">
        <v>6405</v>
      </c>
    </row>
    <row r="34" spans="1:3" ht="48" x14ac:dyDescent="0.2">
      <c r="A34" s="7" t="s">
        <v>6392</v>
      </c>
      <c r="B34" s="8">
        <v>69</v>
      </c>
      <c r="C34" s="7" t="s">
        <v>6407</v>
      </c>
    </row>
    <row r="35" spans="1:3" x14ac:dyDescent="0.2">
      <c r="A35" s="7" t="s">
        <v>6392</v>
      </c>
      <c r="B35" s="8">
        <v>70</v>
      </c>
      <c r="C35" s="7" t="s">
        <v>6409</v>
      </c>
    </row>
    <row r="36" spans="1:3" x14ac:dyDescent="0.2">
      <c r="A36" s="7" t="s">
        <v>6392</v>
      </c>
      <c r="B36" s="8">
        <v>71</v>
      </c>
      <c r="C36" s="7" t="s">
        <v>6410</v>
      </c>
    </row>
    <row r="37" spans="1:3" x14ac:dyDescent="0.2">
      <c r="A37" s="7" t="s">
        <v>6416</v>
      </c>
      <c r="B37" s="8">
        <v>72</v>
      </c>
      <c r="C37" s="7" t="s">
        <v>6415</v>
      </c>
    </row>
    <row r="38" spans="1:3" ht="48" x14ac:dyDescent="0.2">
      <c r="A38" s="7" t="s">
        <v>6631</v>
      </c>
      <c r="B38" s="8">
        <v>73</v>
      </c>
      <c r="C38" s="7" t="s">
        <v>6630</v>
      </c>
    </row>
    <row r="39" spans="1:3" ht="64" x14ac:dyDescent="0.2">
      <c r="A39" s="7" t="s">
        <v>6672</v>
      </c>
      <c r="B39" s="8">
        <v>74</v>
      </c>
      <c r="C39" s="7" t="s">
        <v>6673</v>
      </c>
    </row>
    <row r="40" spans="1:3" ht="48" x14ac:dyDescent="0.2">
      <c r="A40" s="7" t="s">
        <v>6678</v>
      </c>
      <c r="B40" s="8">
        <v>75</v>
      </c>
      <c r="C40" s="7" t="s">
        <v>6685</v>
      </c>
    </row>
    <row r="41" spans="1:3" ht="48" x14ac:dyDescent="0.2">
      <c r="A41" s="7" t="s">
        <v>6709</v>
      </c>
      <c r="B41" s="8">
        <v>76</v>
      </c>
      <c r="C41" s="7" t="s">
        <v>6707</v>
      </c>
    </row>
    <row r="42" spans="1:3" ht="32" x14ac:dyDescent="0.2">
      <c r="A42" s="7" t="s">
        <v>6735</v>
      </c>
      <c r="B42" s="8">
        <v>77</v>
      </c>
      <c r="C42" s="7" t="s">
        <v>6742</v>
      </c>
    </row>
    <row r="43" spans="1:3" ht="32" x14ac:dyDescent="0.2">
      <c r="A43" s="7" t="s">
        <v>6795</v>
      </c>
      <c r="B43" s="8">
        <v>78</v>
      </c>
      <c r="C43" s="7" t="s">
        <v>6796</v>
      </c>
    </row>
  </sheetData>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9"/>
  <sheetViews>
    <sheetView topLeftCell="A10" workbookViewId="0">
      <selection activeCell="D43" sqref="D43"/>
    </sheetView>
  </sheetViews>
  <sheetFormatPr baseColWidth="10" defaultRowHeight="16" x14ac:dyDescent="0.2"/>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s>
  <sheetData>
    <row r="1" spans="2:5" x14ac:dyDescent="0.2">
      <c r="C1" s="356" t="s">
        <v>5867</v>
      </c>
      <c r="D1" s="356"/>
      <c r="E1" s="356"/>
    </row>
    <row r="2" spans="2:5" x14ac:dyDescent="0.2">
      <c r="B2" s="49" t="s">
        <v>5598</v>
      </c>
      <c r="C2" t="s">
        <v>5868</v>
      </c>
      <c r="D2" t="s">
        <v>5866</v>
      </c>
      <c r="E2" t="s">
        <v>5869</v>
      </c>
    </row>
    <row r="3" spans="2:5" x14ac:dyDescent="0.2">
      <c r="B3">
        <v>1</v>
      </c>
      <c r="C3" s="13">
        <f>SUMIF(ForcingConstraint!E$3:E$396,"=1")</f>
        <v>43</v>
      </c>
      <c r="D3">
        <v>0</v>
      </c>
      <c r="E3">
        <f>$C$3-$D$3</f>
        <v>43</v>
      </c>
    </row>
    <row r="4" spans="2:5" x14ac:dyDescent="0.2">
      <c r="B4">
        <v>2</v>
      </c>
      <c r="C4" s="13">
        <f>SUMIF(ForcingConstraint!E$3:E$396,"=2")/2</f>
        <v>32</v>
      </c>
      <c r="D4">
        <v>0</v>
      </c>
      <c r="E4">
        <f>$C$4-$D$4</f>
        <v>32</v>
      </c>
    </row>
    <row r="5" spans="2:5" x14ac:dyDescent="0.2">
      <c r="B5">
        <v>3</v>
      </c>
      <c r="C5" s="13">
        <f>SUMIF(ForcingConstraint!E$3:E$396,"=3")/3</f>
        <v>87</v>
      </c>
      <c r="D5">
        <v>5</v>
      </c>
      <c r="E5">
        <f>$C$5-$D$5</f>
        <v>82</v>
      </c>
    </row>
    <row r="6" spans="2:5" x14ac:dyDescent="0.2">
      <c r="B6">
        <v>4</v>
      </c>
      <c r="C6" s="13">
        <f>SUMIF(ForcingConstraint!E$3:E$396,"=4")/4</f>
        <v>232</v>
      </c>
      <c r="D6">
        <v>12</v>
      </c>
      <c r="E6">
        <f>$C$6-$D$6</f>
        <v>220</v>
      </c>
    </row>
    <row r="8" spans="2:5" x14ac:dyDescent="0.2">
      <c r="E8">
        <f>SUM(E3:E6)</f>
        <v>377</v>
      </c>
    </row>
    <row r="11" spans="2:5" x14ac:dyDescent="0.2">
      <c r="B11" s="49" t="s">
        <v>5598</v>
      </c>
      <c r="C11" s="49" t="s">
        <v>6214</v>
      </c>
      <c r="D11" t="s">
        <v>5869</v>
      </c>
    </row>
    <row r="12" spans="2:5" x14ac:dyDescent="0.2">
      <c r="B12">
        <v>1</v>
      </c>
      <c r="C12" t="s">
        <v>6215</v>
      </c>
      <c r="D12">
        <f>$C$3-$D$3</f>
        <v>43</v>
      </c>
    </row>
    <row r="13" spans="2:5" x14ac:dyDescent="0.2">
      <c r="B13">
        <v>2</v>
      </c>
      <c r="C13" t="s">
        <v>6216</v>
      </c>
      <c r="D13">
        <f>$C$4-$D$4</f>
        <v>32</v>
      </c>
    </row>
    <row r="14" spans="2:5" x14ac:dyDescent="0.2">
      <c r="B14">
        <v>3</v>
      </c>
      <c r="C14" t="s">
        <v>6218</v>
      </c>
      <c r="D14">
        <f>$C$5-$D$5</f>
        <v>82</v>
      </c>
    </row>
    <row r="15" spans="2:5" x14ac:dyDescent="0.2">
      <c r="B15">
        <v>4</v>
      </c>
      <c r="C15" t="s">
        <v>6217</v>
      </c>
      <c r="D15">
        <f>$C$6-$D$6</f>
        <v>220</v>
      </c>
    </row>
    <row r="22" spans="7:18" ht="29" customHeight="1" x14ac:dyDescent="0.2">
      <c r="G22" s="215" t="s">
        <v>5910</v>
      </c>
      <c r="H22" s="357" t="s">
        <v>5893</v>
      </c>
      <c r="I22" s="358"/>
      <c r="J22" s="358"/>
      <c r="K22" s="358"/>
      <c r="L22" s="358"/>
      <c r="M22" s="358"/>
      <c r="N22" s="358"/>
      <c r="O22" s="358"/>
      <c r="P22" s="358"/>
      <c r="Q22" s="358"/>
      <c r="R22" s="359"/>
    </row>
    <row r="23" spans="7:18" x14ac:dyDescent="0.2">
      <c r="G23" s="216" t="s">
        <v>5906</v>
      </c>
      <c r="H23" s="216" t="s">
        <v>5894</v>
      </c>
      <c r="I23" s="216" t="s">
        <v>5895</v>
      </c>
      <c r="J23" s="216" t="s">
        <v>5896</v>
      </c>
      <c r="K23" s="216" t="s">
        <v>5897</v>
      </c>
      <c r="L23" s="216" t="s">
        <v>5898</v>
      </c>
      <c r="M23" s="216" t="s">
        <v>5899</v>
      </c>
      <c r="N23" s="216" t="s">
        <v>5900</v>
      </c>
      <c r="O23" s="216" t="s">
        <v>5901</v>
      </c>
      <c r="P23" s="216" t="s">
        <v>5904</v>
      </c>
      <c r="Q23" s="216" t="s">
        <v>5902</v>
      </c>
      <c r="R23" s="216" t="s">
        <v>5903</v>
      </c>
    </row>
    <row r="24" spans="7:18" x14ac:dyDescent="0.2">
      <c r="G24" s="216" t="s">
        <v>5907</v>
      </c>
      <c r="H24" s="217" t="s">
        <v>5905</v>
      </c>
      <c r="I24" s="218"/>
      <c r="J24" s="219" t="s">
        <v>5905</v>
      </c>
      <c r="K24" s="218"/>
      <c r="L24" s="219" t="s">
        <v>5905</v>
      </c>
      <c r="M24" s="219" t="s">
        <v>5905</v>
      </c>
      <c r="N24" s="219" t="s">
        <v>5905</v>
      </c>
      <c r="O24" s="218"/>
      <c r="P24" s="220" t="s">
        <v>5905</v>
      </c>
      <c r="Q24" s="221"/>
      <c r="R24" s="222" t="s">
        <v>5905</v>
      </c>
    </row>
    <row r="25" spans="7:18" x14ac:dyDescent="0.2">
      <c r="G25" s="216" t="s">
        <v>5908</v>
      </c>
      <c r="H25" s="223"/>
      <c r="I25" s="224"/>
      <c r="J25" s="225" t="s">
        <v>5905</v>
      </c>
      <c r="K25" s="224"/>
      <c r="L25" s="225" t="s">
        <v>5905</v>
      </c>
      <c r="M25" s="225" t="s">
        <v>5905</v>
      </c>
      <c r="N25" s="225" t="s">
        <v>5905</v>
      </c>
      <c r="O25" s="224"/>
      <c r="P25" s="225" t="s">
        <v>5905</v>
      </c>
      <c r="Q25" s="226"/>
      <c r="R25" s="227" t="s">
        <v>5905</v>
      </c>
    </row>
    <row r="26" spans="7:18" x14ac:dyDescent="0.2">
      <c r="G26" s="216" t="s">
        <v>5909</v>
      </c>
      <c r="H26" s="223"/>
      <c r="I26" s="225" t="s">
        <v>5905</v>
      </c>
      <c r="J26" s="224"/>
      <c r="K26" s="225" t="s">
        <v>5905</v>
      </c>
      <c r="L26" s="225" t="s">
        <v>5905</v>
      </c>
      <c r="M26" s="225" t="s">
        <v>5905</v>
      </c>
      <c r="N26" s="224"/>
      <c r="O26" s="225" t="s">
        <v>5905</v>
      </c>
      <c r="P26" s="224"/>
      <c r="Q26" s="226"/>
      <c r="R26" s="228"/>
    </row>
    <row r="27" spans="7:18" x14ac:dyDescent="0.2">
      <c r="G27" s="216" t="s">
        <v>6112</v>
      </c>
      <c r="H27" s="223"/>
      <c r="I27" s="225" t="s">
        <v>5905</v>
      </c>
      <c r="J27" s="224"/>
      <c r="K27" s="225" t="s">
        <v>5905</v>
      </c>
      <c r="L27" s="224"/>
      <c r="M27" s="225" t="s">
        <v>5905</v>
      </c>
      <c r="N27" s="224"/>
      <c r="O27" s="225" t="s">
        <v>5905</v>
      </c>
      <c r="P27" s="224"/>
      <c r="Q27" s="226"/>
      <c r="R27" s="228"/>
    </row>
    <row r="28" spans="7:18" x14ac:dyDescent="0.2">
      <c r="G28" s="216" t="s">
        <v>5902</v>
      </c>
      <c r="H28" s="229"/>
      <c r="I28" s="230"/>
      <c r="J28" s="230"/>
      <c r="K28" s="230"/>
      <c r="L28" s="230"/>
      <c r="M28" s="230"/>
      <c r="N28" s="230"/>
      <c r="O28" s="230"/>
      <c r="P28" s="230"/>
      <c r="Q28" s="230"/>
      <c r="R28" s="231"/>
    </row>
    <row r="32" spans="7:18" ht="31" customHeight="1" x14ac:dyDescent="0.2">
      <c r="G32" s="215" t="s">
        <v>5910</v>
      </c>
      <c r="H32" s="357" t="s">
        <v>5893</v>
      </c>
      <c r="I32" s="358"/>
      <c r="J32" s="358"/>
      <c r="K32" s="358"/>
      <c r="L32" s="358"/>
      <c r="M32" s="358"/>
      <c r="N32" s="358"/>
      <c r="O32" s="358"/>
      <c r="P32" s="358"/>
      <c r="Q32" s="358"/>
      <c r="R32" s="359"/>
    </row>
    <row r="33" spans="7:18" x14ac:dyDescent="0.2">
      <c r="G33" s="216" t="s">
        <v>5906</v>
      </c>
      <c r="H33" s="216" t="s">
        <v>5894</v>
      </c>
      <c r="I33" s="216" t="s">
        <v>5895</v>
      </c>
      <c r="J33" s="216" t="s">
        <v>5896</v>
      </c>
      <c r="K33" s="216" t="s">
        <v>5897</v>
      </c>
      <c r="L33" s="216" t="s">
        <v>5898</v>
      </c>
      <c r="M33" s="216" t="s">
        <v>5899</v>
      </c>
      <c r="N33" s="216" t="s">
        <v>5900</v>
      </c>
      <c r="O33" s="216" t="s">
        <v>5901</v>
      </c>
      <c r="P33" s="216" t="s">
        <v>5904</v>
      </c>
      <c r="Q33" s="216" t="s">
        <v>5902</v>
      </c>
      <c r="R33" s="216" t="s">
        <v>5903</v>
      </c>
    </row>
    <row r="34" spans="7:18" x14ac:dyDescent="0.2">
      <c r="G34" s="216" t="s">
        <v>5907</v>
      </c>
      <c r="H34" s="217" t="s">
        <v>5905</v>
      </c>
      <c r="I34" s="218"/>
      <c r="J34" s="219" t="s">
        <v>5905</v>
      </c>
      <c r="K34" s="218"/>
      <c r="L34" s="225" t="s">
        <v>5905</v>
      </c>
      <c r="M34" s="219" t="s">
        <v>5905</v>
      </c>
      <c r="N34" s="232" t="s">
        <v>5905</v>
      </c>
      <c r="O34" s="218"/>
      <c r="P34" s="220" t="s">
        <v>5905</v>
      </c>
      <c r="Q34" s="221"/>
      <c r="R34" s="222" t="s">
        <v>5905</v>
      </c>
    </row>
    <row r="35" spans="7:18" x14ac:dyDescent="0.2">
      <c r="G35" s="216" t="s">
        <v>5908</v>
      </c>
      <c r="H35" s="223"/>
      <c r="I35" s="224"/>
      <c r="J35" s="225" t="s">
        <v>5905</v>
      </c>
      <c r="K35" s="224"/>
      <c r="L35" s="225" t="s">
        <v>5905</v>
      </c>
      <c r="M35" s="225" t="s">
        <v>5905</v>
      </c>
      <c r="N35" s="233" t="s">
        <v>5905</v>
      </c>
      <c r="O35" s="224"/>
      <c r="P35" s="225" t="s">
        <v>5905</v>
      </c>
      <c r="Q35" s="226"/>
      <c r="R35" s="227" t="s">
        <v>5905</v>
      </c>
    </row>
    <row r="36" spans="7:18" x14ac:dyDescent="0.2">
      <c r="G36" s="216" t="s">
        <v>5909</v>
      </c>
      <c r="H36" s="223"/>
      <c r="I36" s="225" t="s">
        <v>5905</v>
      </c>
      <c r="J36" s="224"/>
      <c r="K36" s="234" t="s">
        <v>5911</v>
      </c>
      <c r="L36" s="225" t="s">
        <v>5905</v>
      </c>
      <c r="M36" s="225" t="s">
        <v>5905</v>
      </c>
      <c r="N36" s="224"/>
      <c r="O36" s="225" t="s">
        <v>5905</v>
      </c>
      <c r="P36" s="224"/>
      <c r="Q36" s="226"/>
      <c r="R36" s="228"/>
    </row>
    <row r="37" spans="7:18" x14ac:dyDescent="0.2">
      <c r="G37" s="216" t="s">
        <v>6112</v>
      </c>
      <c r="H37" s="223"/>
      <c r="I37" s="225" t="s">
        <v>5905</v>
      </c>
      <c r="J37" s="224"/>
      <c r="K37" s="234" t="s">
        <v>5911</v>
      </c>
      <c r="L37" s="224"/>
      <c r="M37" s="225" t="s">
        <v>5905</v>
      </c>
      <c r="N37" s="224"/>
      <c r="O37" s="225" t="s">
        <v>5905</v>
      </c>
      <c r="P37" s="224"/>
      <c r="Q37" s="226"/>
      <c r="R37" s="228"/>
    </row>
    <row r="38" spans="7:18" x14ac:dyDescent="0.2">
      <c r="G38" s="216" t="s">
        <v>5902</v>
      </c>
      <c r="H38" s="229"/>
      <c r="I38" s="230"/>
      <c r="J38" s="230"/>
      <c r="K38" s="230"/>
      <c r="L38" s="230"/>
      <c r="M38" s="230"/>
      <c r="N38" s="230"/>
      <c r="O38" s="230"/>
      <c r="P38" s="230"/>
      <c r="Q38" s="230"/>
      <c r="R38" s="231"/>
    </row>
    <row r="39" spans="7:18" ht="32" x14ac:dyDescent="0.2">
      <c r="G39" s="254" t="s">
        <v>6113</v>
      </c>
    </row>
  </sheetData>
  <mergeCells count="3">
    <mergeCell ref="C1:E1"/>
    <mergeCell ref="H22:R22"/>
    <mergeCell ref="H32:R32"/>
  </mergeCells>
  <pageMargins left="0.75" right="0.75" top="1" bottom="1" header="0.5" footer="0.5"/>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78"/>
  <sheetViews>
    <sheetView workbookViewId="0">
      <pane xSplit="3" ySplit="2" topLeftCell="BD8" activePane="bottomRight" state="frozen"/>
      <selection pane="topRight" activeCell="D1" sqref="D1"/>
      <selection pane="bottomLeft" activeCell="A3" sqref="A3"/>
      <selection pane="bottomRight" activeCell="AT11" sqref="AT1:AT1048576"/>
    </sheetView>
  </sheetViews>
  <sheetFormatPr baseColWidth="10" defaultRowHeight="16" x14ac:dyDescent="0.2"/>
  <cols>
    <col min="1" max="1" width="9.5" style="22" customWidth="1"/>
    <col min="2" max="2" width="20" style="21" customWidth="1"/>
    <col min="3" max="3" width="9.83203125" style="22" customWidth="1"/>
    <col min="4" max="4" width="12.33203125" style="22" customWidth="1"/>
    <col min="5" max="5" width="13.1640625" style="21" customWidth="1"/>
    <col min="6" max="6" width="74" style="22" customWidth="1"/>
    <col min="7" max="7" width="69" style="22" customWidth="1"/>
    <col min="8" max="8" width="10.33203125" style="21" customWidth="1"/>
    <col min="9" max="9" width="10.5" style="21" customWidth="1"/>
    <col min="10" max="10" width="12" style="21" customWidth="1"/>
    <col min="11" max="13" width="11" style="21" customWidth="1"/>
    <col min="14" max="14" width="48.6640625" style="22" customWidth="1"/>
    <col min="15" max="15" width="53.33203125" style="22" customWidth="1"/>
    <col min="16" max="16" width="54.83203125" style="22" customWidth="1"/>
    <col min="17" max="17" width="58.1640625" style="22" customWidth="1"/>
    <col min="18" max="18" width="43.83203125" style="22" customWidth="1"/>
    <col min="19" max="20" width="37.6640625" style="22" customWidth="1"/>
    <col min="21" max="21" width="10.83203125" style="21" customWidth="1"/>
    <col min="22" max="22" width="12.83203125" style="22" customWidth="1"/>
    <col min="23" max="25" width="11.6640625" style="22" customWidth="1"/>
    <col min="26" max="30" width="10.6640625" style="22" customWidth="1"/>
    <col min="31" max="32" width="9.83203125" style="21" customWidth="1"/>
    <col min="33" max="33" width="13" style="21" customWidth="1"/>
    <col min="34" max="36" width="13.5" style="21" customWidth="1"/>
    <col min="37" max="40" width="14.6640625" style="21" customWidth="1"/>
    <col min="41" max="45" width="13.6640625" style="21" customWidth="1"/>
    <col min="46" max="46" width="16.6640625" style="21" customWidth="1"/>
    <col min="47" max="47" width="17.1640625" style="21" customWidth="1"/>
    <col min="48" max="48" width="15.6640625" style="21" customWidth="1"/>
    <col min="49" max="49" width="15.83203125" style="21" customWidth="1"/>
    <col min="50" max="52" width="16.1640625" style="21" customWidth="1"/>
    <col min="53" max="53" width="16.33203125" style="16" customWidth="1"/>
    <col min="54" max="54" width="14.83203125" style="33" customWidth="1"/>
    <col min="55" max="55" width="14.83203125" style="42" customWidth="1"/>
    <col min="56" max="62" width="14.83203125" style="34" customWidth="1"/>
    <col min="63" max="63" width="14.83203125" style="61" customWidth="1"/>
    <col min="64" max="64" width="36" bestFit="1" customWidth="1"/>
  </cols>
  <sheetData>
    <row r="1" spans="1:64" s="23" customFormat="1" ht="29" customHeight="1" x14ac:dyDescent="0.2">
      <c r="A1" s="314" t="s">
        <v>41</v>
      </c>
      <c r="B1" s="316" t="s">
        <v>17</v>
      </c>
      <c r="C1" s="314" t="s">
        <v>18</v>
      </c>
      <c r="D1" s="320" t="s">
        <v>2889</v>
      </c>
      <c r="E1" s="316" t="s">
        <v>19</v>
      </c>
      <c r="F1" s="314" t="s">
        <v>20</v>
      </c>
      <c r="G1" s="320" t="s">
        <v>1631</v>
      </c>
      <c r="H1" s="329" t="s">
        <v>21</v>
      </c>
      <c r="I1" s="330"/>
      <c r="J1" s="330"/>
      <c r="K1" s="330"/>
      <c r="L1" s="330"/>
      <c r="M1" s="331"/>
      <c r="N1" s="334" t="s">
        <v>22</v>
      </c>
      <c r="O1" s="335"/>
      <c r="P1" s="335"/>
      <c r="Q1" s="335"/>
      <c r="R1" s="335"/>
      <c r="S1" s="335"/>
      <c r="T1" s="336"/>
      <c r="U1" s="338" t="s">
        <v>299</v>
      </c>
      <c r="V1" s="334" t="s">
        <v>187</v>
      </c>
      <c r="W1" s="335"/>
      <c r="X1" s="335"/>
      <c r="Y1" s="335"/>
      <c r="Z1" s="335"/>
      <c r="AA1" s="335"/>
      <c r="AB1" s="335"/>
      <c r="AC1" s="335"/>
      <c r="AD1" s="336"/>
      <c r="AE1" s="325" t="s">
        <v>875</v>
      </c>
      <c r="AF1" s="289"/>
      <c r="AG1" s="326"/>
      <c r="AH1" s="326"/>
      <c r="AI1" s="326"/>
      <c r="AJ1" s="326"/>
      <c r="AK1" s="326"/>
      <c r="AL1" s="326"/>
      <c r="AM1" s="326"/>
      <c r="AN1" s="326"/>
      <c r="AO1" s="326"/>
      <c r="AP1" s="326"/>
      <c r="AQ1" s="326"/>
      <c r="AR1" s="326"/>
      <c r="AS1" s="326"/>
      <c r="AT1" s="326"/>
      <c r="AU1" s="326"/>
      <c r="AV1" s="326"/>
      <c r="AW1" s="326"/>
      <c r="AX1" s="326"/>
      <c r="AY1" s="326"/>
      <c r="AZ1" s="326"/>
      <c r="BA1" s="326"/>
      <c r="BB1" s="326"/>
      <c r="BC1" s="326"/>
      <c r="BD1" s="326"/>
      <c r="BE1" s="326"/>
      <c r="BF1" s="326"/>
      <c r="BG1" s="326"/>
      <c r="BH1" s="326"/>
      <c r="BI1" s="326"/>
      <c r="BJ1" s="326"/>
      <c r="BK1" s="326"/>
      <c r="BL1" s="23" t="s">
        <v>306</v>
      </c>
    </row>
    <row r="2" spans="1:64" s="23" customFormat="1" ht="33" customHeight="1" x14ac:dyDescent="0.2">
      <c r="A2" s="315"/>
      <c r="B2" s="317"/>
      <c r="C2" s="315"/>
      <c r="D2" s="321"/>
      <c r="E2" s="317"/>
      <c r="F2" s="315"/>
      <c r="G2" s="321"/>
      <c r="H2" s="15" t="s">
        <v>74</v>
      </c>
      <c r="I2" s="287" t="s">
        <v>75</v>
      </c>
      <c r="J2" s="288"/>
      <c r="K2" s="288"/>
      <c r="L2" s="288"/>
      <c r="M2" s="289"/>
      <c r="N2" s="337"/>
      <c r="O2" s="332"/>
      <c r="P2" s="332"/>
      <c r="Q2" s="332"/>
      <c r="R2" s="332"/>
      <c r="S2" s="332"/>
      <c r="T2" s="333"/>
      <c r="U2" s="339"/>
      <c r="V2" s="210" t="s">
        <v>5930</v>
      </c>
      <c r="W2" s="211" t="s">
        <v>5928</v>
      </c>
      <c r="X2" s="332" t="s">
        <v>5929</v>
      </c>
      <c r="Y2" s="332"/>
      <c r="Z2" s="332" t="s">
        <v>5931</v>
      </c>
      <c r="AA2" s="332"/>
      <c r="AB2" s="332"/>
      <c r="AC2" s="332"/>
      <c r="AD2" s="333"/>
      <c r="AE2" s="318" t="s">
        <v>190</v>
      </c>
      <c r="AF2" s="319"/>
      <c r="AG2" s="304" t="s">
        <v>191</v>
      </c>
      <c r="AH2" s="305"/>
      <c r="AI2" s="305"/>
      <c r="AJ2" s="305"/>
      <c r="AK2" s="327" t="s">
        <v>1907</v>
      </c>
      <c r="AL2" s="305"/>
      <c r="AM2" s="305"/>
      <c r="AN2" s="328"/>
      <c r="AO2" s="304" t="s">
        <v>192</v>
      </c>
      <c r="AP2" s="305"/>
      <c r="AQ2" s="305"/>
      <c r="AR2" s="305"/>
      <c r="AS2" s="306"/>
      <c r="AT2" s="322" t="s">
        <v>193</v>
      </c>
      <c r="AU2" s="323"/>
      <c r="AV2" s="323"/>
      <c r="AW2" s="323"/>
      <c r="AX2" s="323"/>
      <c r="AY2" s="323"/>
      <c r="AZ2" s="323"/>
      <c r="BA2" s="323"/>
      <c r="BB2" s="323"/>
      <c r="BC2" s="323"/>
      <c r="BD2" s="323"/>
      <c r="BE2" s="323"/>
      <c r="BF2" s="323"/>
      <c r="BG2" s="323"/>
      <c r="BH2" s="323"/>
      <c r="BI2" s="323"/>
      <c r="BJ2" s="323"/>
      <c r="BK2" s="324"/>
    </row>
    <row r="3" spans="1:64" s="5" customFormat="1" ht="61" customHeight="1" x14ac:dyDescent="0.2">
      <c r="A3" s="307" t="s">
        <v>3580</v>
      </c>
      <c r="B3" s="292" t="s">
        <v>2886</v>
      </c>
      <c r="C3" s="307" t="s">
        <v>300</v>
      </c>
      <c r="D3" s="300"/>
      <c r="E3" s="292" t="s">
        <v>6397</v>
      </c>
      <c r="F3" s="307" t="s">
        <v>1632</v>
      </c>
      <c r="G3" s="300" t="s">
        <v>3549</v>
      </c>
      <c r="H3" s="16" t="s">
        <v>73</v>
      </c>
      <c r="I3" s="16" t="str">
        <f>party!A25</f>
        <v>Veronika Eyring</v>
      </c>
      <c r="J3" s="16"/>
      <c r="K3" s="16"/>
      <c r="L3" s="16"/>
      <c r="M3" s="16"/>
      <c r="N3" s="307" t="str">
        <f>references!D11</f>
        <v xml:space="preserve">Meehl, G. A., R. Moss, K. E. Taylor, V. Eyring, R. J. Stouffer, S. Bony, B. Stevens, 2014: Climate Model Intercomparisons: Preparing for the Next Phase, Eos Trans. AGU, 95(9), 77. </v>
      </c>
      <c r="O3" s="300" t="str">
        <f>references!$D$67</f>
        <v>Eyring, V., S. Bony, G. A. Meehl, C. A. Senior, B. Stevens, R. J. Stouffer, K. E. Taylor (2016), Overview of the Coupled Model Intercomparison Project Phase 6 (CMIP6) experimental design and organization, Geosci. Model Dev., 9, 1937–1958, 2016</v>
      </c>
      <c r="P3" s="307"/>
      <c r="Q3" s="309"/>
      <c r="R3" s="309"/>
      <c r="S3" s="309"/>
      <c r="T3" s="309"/>
      <c r="U3" s="292" t="str">
        <f>party!A6</f>
        <v>Charlotte Pascoe</v>
      </c>
      <c r="V3" s="300"/>
      <c r="W3" s="300" t="str">
        <f>$C$9</f>
        <v>piControl</v>
      </c>
      <c r="X3" s="300"/>
      <c r="Y3" s="300"/>
      <c r="Z3" s="300"/>
      <c r="AA3" s="300"/>
      <c r="AB3" s="300"/>
      <c r="AC3" s="300"/>
      <c r="AD3" s="300"/>
      <c r="AE3" s="294" t="str">
        <f>TemporalConstraint!$A$67</f>
        <v>1850-1999 150yrs</v>
      </c>
      <c r="AF3" s="292"/>
      <c r="AG3" s="292" t="str">
        <f>EnsembleRequirement!$A$4</f>
        <v>SingleMember</v>
      </c>
      <c r="AH3" s="292" t="str">
        <f>EnsembleRequirement!$A$19</f>
        <v>PreIndustrialInitialisation</v>
      </c>
      <c r="AI3" s="292"/>
      <c r="AJ3" s="292"/>
      <c r="AK3" s="292"/>
      <c r="AL3" s="292"/>
      <c r="AM3" s="292"/>
      <c r="AN3" s="292"/>
      <c r="AO3" s="294" t="str">
        <f>requirement!$A$76</f>
        <v>AOGCM Configuration</v>
      </c>
      <c r="AP3" s="292"/>
      <c r="AQ3" s="292"/>
      <c r="AR3" s="292"/>
      <c r="AS3" s="292"/>
      <c r="AT3" s="292" t="str">
        <f>ForcingConstraint!$A$3</f>
        <v>1% per year CO2 Increase</v>
      </c>
      <c r="AU3" s="292" t="str">
        <f>requirement!$A$42</f>
        <v>Pre-Industrial Forcing Excluding CO2</v>
      </c>
      <c r="AV3" s="292"/>
      <c r="AW3" s="292"/>
      <c r="AX3" s="292"/>
      <c r="AY3" s="292"/>
      <c r="AZ3" s="292"/>
      <c r="BA3" s="292"/>
      <c r="BB3" s="296"/>
      <c r="BC3" s="302"/>
      <c r="BD3" s="298"/>
      <c r="BE3" s="180"/>
      <c r="BF3" s="180"/>
      <c r="BG3" s="180"/>
      <c r="BH3" s="180"/>
      <c r="BI3" s="180"/>
      <c r="BJ3" s="298"/>
      <c r="BK3" s="298"/>
      <c r="BL3" s="311"/>
    </row>
    <row r="4" spans="1:64" s="5" customFormat="1" ht="59" customHeight="1" x14ac:dyDescent="0.2">
      <c r="A4" s="308"/>
      <c r="B4" s="293"/>
      <c r="C4" s="308"/>
      <c r="D4" s="301"/>
      <c r="E4" s="293"/>
      <c r="F4" s="308"/>
      <c r="G4" s="301"/>
      <c r="H4" s="16" t="s">
        <v>298</v>
      </c>
      <c r="I4" s="16" t="str">
        <f>party!A26</f>
        <v>WGCM</v>
      </c>
      <c r="J4" s="16"/>
      <c r="K4" s="16"/>
      <c r="L4" s="16"/>
      <c r="M4" s="16"/>
      <c r="N4" s="308"/>
      <c r="O4" s="301"/>
      <c r="P4" s="308"/>
      <c r="Q4" s="310"/>
      <c r="R4" s="310"/>
      <c r="S4" s="310"/>
      <c r="T4" s="310"/>
      <c r="U4" s="293"/>
      <c r="V4" s="301"/>
      <c r="W4" s="301"/>
      <c r="X4" s="301"/>
      <c r="Y4" s="301"/>
      <c r="Z4" s="301"/>
      <c r="AA4" s="301"/>
      <c r="AB4" s="301"/>
      <c r="AC4" s="301"/>
      <c r="AD4" s="301"/>
      <c r="AE4" s="295"/>
      <c r="AF4" s="293"/>
      <c r="AG4" s="293"/>
      <c r="AH4" s="293"/>
      <c r="AI4" s="293"/>
      <c r="AJ4" s="293"/>
      <c r="AK4" s="293"/>
      <c r="AL4" s="293"/>
      <c r="AM4" s="293"/>
      <c r="AN4" s="293"/>
      <c r="AO4" s="295"/>
      <c r="AP4" s="293"/>
      <c r="AQ4" s="293"/>
      <c r="AR4" s="293"/>
      <c r="AS4" s="293"/>
      <c r="AT4" s="293"/>
      <c r="AU4" s="293"/>
      <c r="AV4" s="293"/>
      <c r="AW4" s="293"/>
      <c r="AX4" s="293"/>
      <c r="AY4" s="293"/>
      <c r="AZ4" s="293"/>
      <c r="BA4" s="293"/>
      <c r="BB4" s="297"/>
      <c r="BC4" s="303"/>
      <c r="BD4" s="299"/>
      <c r="BE4" s="181"/>
      <c r="BF4" s="181"/>
      <c r="BG4" s="181"/>
      <c r="BH4" s="181"/>
      <c r="BI4" s="181"/>
      <c r="BJ4" s="299"/>
      <c r="BK4" s="299"/>
      <c r="BL4" s="311"/>
    </row>
    <row r="5" spans="1:64" s="8" customFormat="1" ht="61" customHeight="1" x14ac:dyDescent="0.2">
      <c r="A5" s="300" t="s">
        <v>3581</v>
      </c>
      <c r="B5" s="294" t="s">
        <v>2888</v>
      </c>
      <c r="C5" s="300" t="s">
        <v>1411</v>
      </c>
      <c r="D5" s="300" t="s">
        <v>2890</v>
      </c>
      <c r="E5" s="294" t="s">
        <v>6398</v>
      </c>
      <c r="F5" s="300" t="s">
        <v>1633</v>
      </c>
      <c r="G5" s="300" t="s">
        <v>3548</v>
      </c>
      <c r="H5" s="21" t="s">
        <v>73</v>
      </c>
      <c r="I5" s="21" t="str">
        <f>party!$A$25</f>
        <v>Veronika Eyring</v>
      </c>
      <c r="J5" s="21"/>
      <c r="K5" s="21"/>
      <c r="L5" s="16"/>
      <c r="M5" s="16"/>
      <c r="N5" s="300" t="str">
        <f>references!D10</f>
        <v>Hansen, J., D. Johnson, A. Lacis, S. Lebedeff, P. Lee, D. Rind, and G. Russell, 1981: Climate impact of increasing atmospheric carbon dioxide. Science, 213, 957-96.</v>
      </c>
      <c r="O5" s="300" t="str">
        <f>references!$D$11</f>
        <v xml:space="preserve">Meehl, G. A., R. Moss, K. E. Taylor, V. Eyring, R. J. Stouffer, S. Bony, B. Stevens, 2014: Climate Model Intercomparisons: Preparing for the Next Phase, Eos Trans. AGU, 95(9), 77. </v>
      </c>
      <c r="P5" s="300" t="str">
        <f>references!$D$67</f>
        <v>Eyring, V., S. Bony, G. A. Meehl, C. A. Senior, B. Stevens, R. J. Stouffer, K. E. Taylor (2016), Overview of the Coupled Model Intercomparison Project Phase 6 (CMIP6) experimental design and organization, Geosci. Model Dev., 9, 1937–1958, 2016</v>
      </c>
      <c r="Q5" s="307"/>
      <c r="R5" s="309"/>
      <c r="S5" s="309"/>
      <c r="T5" s="309"/>
      <c r="U5" s="294" t="str">
        <f>party!$A$6</f>
        <v>Charlotte Pascoe</v>
      </c>
      <c r="V5" s="300" t="str">
        <f>$C$9</f>
        <v>piControl</v>
      </c>
      <c r="W5" s="300"/>
      <c r="X5" s="300"/>
      <c r="Y5" s="300"/>
      <c r="Z5" s="300"/>
      <c r="AA5" s="300"/>
      <c r="AB5" s="300"/>
      <c r="AC5" s="300"/>
      <c r="AD5" s="300"/>
      <c r="AE5" s="294" t="str">
        <f>TemporalConstraint!$A$67</f>
        <v>1850-1999 150yrs</v>
      </c>
      <c r="AF5" s="292"/>
      <c r="AG5" s="294" t="str">
        <f>EnsembleRequirement!$A$3</f>
        <v>FiveMember</v>
      </c>
      <c r="AH5" s="292" t="str">
        <f>EnsembleRequirement!$A$19</f>
        <v>PreIndustrialInitialisation</v>
      </c>
      <c r="AI5" s="292"/>
      <c r="AJ5" s="292"/>
      <c r="AK5" s="292"/>
      <c r="AL5" s="292"/>
      <c r="AM5" s="292"/>
      <c r="AN5" s="292"/>
      <c r="AO5" s="294" t="str">
        <f>requirement!$A$76</f>
        <v>AOGCM Configuration</v>
      </c>
      <c r="AP5" s="292"/>
      <c r="AQ5" s="292"/>
      <c r="AR5" s="292"/>
      <c r="AS5" s="292"/>
      <c r="AT5" s="294" t="str">
        <f>ForcingConstraint!$A$4</f>
        <v>Abrupt 4xCO2 Increase</v>
      </c>
      <c r="AU5" s="292" t="str">
        <f>requirement!$A$44</f>
        <v>Pre-Industrial Forcing Excluding CO2 and Solar</v>
      </c>
      <c r="AV5" s="294" t="str">
        <f>ForcingConstraint!$A$418</f>
        <v>Pre-Industrial Solar Irradiance Forcing</v>
      </c>
      <c r="AW5" s="292" t="str">
        <f>requirement!$A$11</f>
        <v>Pre-Industrial Solar Particle Forcing</v>
      </c>
      <c r="AX5" s="292"/>
      <c r="AY5" s="292"/>
      <c r="AZ5" s="292"/>
      <c r="BA5" s="292"/>
      <c r="BB5" s="296"/>
      <c r="BC5" s="302"/>
      <c r="BD5" s="298"/>
      <c r="BE5" s="180"/>
      <c r="BF5" s="180"/>
      <c r="BG5" s="180"/>
      <c r="BH5" s="180"/>
      <c r="BI5" s="180"/>
      <c r="BJ5" s="298"/>
      <c r="BK5" s="298"/>
      <c r="BL5" s="311"/>
    </row>
    <row r="6" spans="1:64" s="8" customFormat="1" ht="59" customHeight="1" x14ac:dyDescent="0.2">
      <c r="A6" s="301"/>
      <c r="B6" s="295"/>
      <c r="C6" s="301"/>
      <c r="D6" s="301"/>
      <c r="E6" s="295"/>
      <c r="F6" s="301"/>
      <c r="G6" s="301"/>
      <c r="H6" s="21" t="s">
        <v>298</v>
      </c>
      <c r="I6" s="21" t="str">
        <f>party!A26</f>
        <v>WGCM</v>
      </c>
      <c r="J6" s="21"/>
      <c r="K6" s="21"/>
      <c r="L6" s="16"/>
      <c r="M6" s="16"/>
      <c r="N6" s="301"/>
      <c r="O6" s="301"/>
      <c r="P6" s="301"/>
      <c r="Q6" s="308"/>
      <c r="R6" s="310"/>
      <c r="S6" s="310"/>
      <c r="T6" s="310"/>
      <c r="U6" s="295"/>
      <c r="V6" s="301"/>
      <c r="W6" s="301"/>
      <c r="X6" s="301"/>
      <c r="Y6" s="301"/>
      <c r="Z6" s="301"/>
      <c r="AA6" s="301"/>
      <c r="AB6" s="301"/>
      <c r="AC6" s="301"/>
      <c r="AD6" s="301"/>
      <c r="AE6" s="295"/>
      <c r="AF6" s="293"/>
      <c r="AG6" s="295"/>
      <c r="AH6" s="293"/>
      <c r="AI6" s="293"/>
      <c r="AJ6" s="293"/>
      <c r="AK6" s="293"/>
      <c r="AL6" s="293"/>
      <c r="AM6" s="293"/>
      <c r="AN6" s="293"/>
      <c r="AO6" s="295"/>
      <c r="AP6" s="293"/>
      <c r="AQ6" s="293"/>
      <c r="AR6" s="293"/>
      <c r="AS6" s="293"/>
      <c r="AT6" s="295"/>
      <c r="AU6" s="293"/>
      <c r="AV6" s="295"/>
      <c r="AW6" s="293"/>
      <c r="AX6" s="293"/>
      <c r="AY6" s="293"/>
      <c r="AZ6" s="293"/>
      <c r="BA6" s="293"/>
      <c r="BB6" s="297"/>
      <c r="BC6" s="303"/>
      <c r="BD6" s="299"/>
      <c r="BE6" s="181"/>
      <c r="BF6" s="181"/>
      <c r="BG6" s="181"/>
      <c r="BH6" s="181"/>
      <c r="BI6" s="181"/>
      <c r="BJ6" s="299"/>
      <c r="BK6" s="299"/>
      <c r="BL6" s="311"/>
    </row>
    <row r="7" spans="1:64" s="2" customFormat="1" ht="62" customHeight="1" x14ac:dyDescent="0.2">
      <c r="A7" s="307" t="s">
        <v>3582</v>
      </c>
      <c r="B7" s="292" t="s">
        <v>2887</v>
      </c>
      <c r="C7" s="307" t="s">
        <v>3021</v>
      </c>
      <c r="D7" s="300" t="s">
        <v>188</v>
      </c>
      <c r="E7" s="292" t="s">
        <v>6399</v>
      </c>
      <c r="F7" s="307" t="s">
        <v>1634</v>
      </c>
      <c r="G7" s="300" t="s">
        <v>3545</v>
      </c>
      <c r="H7" s="16" t="s">
        <v>73</v>
      </c>
      <c r="I7" s="16" t="str">
        <f>party!$A$13</f>
        <v>Karl Taylor</v>
      </c>
      <c r="J7" s="16" t="str">
        <f>party!A22</f>
        <v>Peter Gleckler</v>
      </c>
      <c r="K7" s="16" t="str">
        <f>party!A25</f>
        <v>Veronika Eyring</v>
      </c>
      <c r="L7" s="16"/>
      <c r="M7" s="16"/>
      <c r="N7" s="307" t="str">
        <f>references!D11</f>
        <v xml:space="preserve">Meehl, G. A., R. Moss, K. E. Taylor, V. Eyring, R. J. Stouffer, S. Bony, B. Stevens, 2014: Climate Model Intercomparisons: Preparing for the Next Phase, Eos Trans. AGU, 95(9), 77. </v>
      </c>
      <c r="O7" s="300" t="str">
        <f>references!$D$67</f>
        <v>Eyring, V., S. Bony, G. A. Meehl, C. A. Senior, B. Stevens, R. J. Stouffer, K. E. Taylor (2016), Overview of the Coupled Model Intercomparison Project Phase 6 (CMIP6) experimental design and organization, Geosci. Model Dev., 9, 1937–1958, 2016</v>
      </c>
      <c r="P7" s="307"/>
      <c r="Q7" s="309"/>
      <c r="R7" s="309"/>
      <c r="S7" s="309"/>
      <c r="T7" s="309"/>
      <c r="U7" s="292" t="str">
        <f>party!A6</f>
        <v>Charlotte Pascoe</v>
      </c>
      <c r="V7" s="300"/>
      <c r="W7" s="300"/>
      <c r="X7" s="300"/>
      <c r="Y7" s="300"/>
      <c r="Z7" s="300"/>
      <c r="AA7" s="300"/>
      <c r="AB7" s="300"/>
      <c r="AC7" s="300"/>
      <c r="AD7" s="300"/>
      <c r="AE7" s="292" t="str">
        <f>TemporalConstraint!$A$7</f>
        <v>1979-2014 36yrs</v>
      </c>
      <c r="AF7" s="292"/>
      <c r="AG7" s="292" t="str">
        <f>EnsembleRequirement!$A$4</f>
        <v>SingleMember</v>
      </c>
      <c r="AH7" s="292"/>
      <c r="AI7" s="292"/>
      <c r="AJ7" s="292"/>
      <c r="AK7" s="292"/>
      <c r="AL7" s="292"/>
      <c r="AM7" s="292"/>
      <c r="AN7" s="292"/>
      <c r="AO7" s="292" t="str">
        <f>requirement!$A$3</f>
        <v>AGCM Configuration</v>
      </c>
      <c r="AP7" s="292"/>
      <c r="AQ7" s="292"/>
      <c r="AR7" s="292"/>
      <c r="AS7" s="292"/>
      <c r="AT7" s="292" t="str">
        <f>ForcingConstraint!$A$20</f>
        <v>AMIP SST</v>
      </c>
      <c r="AU7" s="292" t="str">
        <f>ForcingConstraint!$A$19</f>
        <v>AMIP SIC</v>
      </c>
      <c r="AV7" s="292" t="str">
        <f>requirement!$A$5</f>
        <v>Historical Aerosol Forcing</v>
      </c>
      <c r="AW7" s="292" t="str">
        <f>ForcingConstraint!$A$12</f>
        <v>Historical WMGHG Concentrations</v>
      </c>
      <c r="AX7" s="292" t="str">
        <f>ForcingConstraint!$A$13</f>
        <v>Historical Land Use</v>
      </c>
      <c r="AY7" s="292" t="str">
        <f>requirement!$A$7</f>
        <v>Historical O3 and Stratospheric H2O Concentrations</v>
      </c>
      <c r="AZ7" s="296" t="str">
        <f>ForcingConstraint!$A$18</f>
        <v>Historical Stratospheric Aerosol</v>
      </c>
      <c r="BA7" s="296" t="str">
        <f>ForcingConstraint!$A$17</f>
        <v>Historical Solar Irradiance Forcing</v>
      </c>
      <c r="BB7" s="292" t="str">
        <f>requirement!$A$9</f>
        <v xml:space="preserve">Historical Solar Particle Forcing </v>
      </c>
      <c r="BC7" s="302"/>
      <c r="BD7" s="298"/>
      <c r="BE7" s="180"/>
      <c r="BF7" s="180"/>
      <c r="BG7" s="180"/>
      <c r="BH7" s="180"/>
      <c r="BI7" s="180"/>
      <c r="BJ7" s="298"/>
      <c r="BK7" s="298"/>
      <c r="BL7" s="311"/>
    </row>
    <row r="8" spans="1:64" s="2" customFormat="1" ht="59" customHeight="1" x14ac:dyDescent="0.2">
      <c r="A8" s="308"/>
      <c r="B8" s="293"/>
      <c r="C8" s="308"/>
      <c r="D8" s="301"/>
      <c r="E8" s="293"/>
      <c r="F8" s="308"/>
      <c r="G8" s="301"/>
      <c r="H8" s="16" t="s">
        <v>298</v>
      </c>
      <c r="I8" s="16" t="str">
        <f>party!A26</f>
        <v>WGCM</v>
      </c>
      <c r="J8" s="16"/>
      <c r="K8" s="16"/>
      <c r="L8" s="16"/>
      <c r="M8" s="16"/>
      <c r="N8" s="308"/>
      <c r="O8" s="301"/>
      <c r="P8" s="308"/>
      <c r="Q8" s="310"/>
      <c r="R8" s="310"/>
      <c r="S8" s="310"/>
      <c r="T8" s="310"/>
      <c r="U8" s="293"/>
      <c r="V8" s="301"/>
      <c r="W8" s="301"/>
      <c r="X8" s="301"/>
      <c r="Y8" s="301"/>
      <c r="Z8" s="301"/>
      <c r="AA8" s="301"/>
      <c r="AB8" s="301"/>
      <c r="AC8" s="301"/>
      <c r="AD8" s="301"/>
      <c r="AE8" s="293"/>
      <c r="AF8" s="293"/>
      <c r="AG8" s="293"/>
      <c r="AH8" s="293"/>
      <c r="AI8" s="293"/>
      <c r="AJ8" s="293"/>
      <c r="AK8" s="293"/>
      <c r="AL8" s="293"/>
      <c r="AM8" s="293"/>
      <c r="AN8" s="293"/>
      <c r="AO8" s="293"/>
      <c r="AP8" s="293"/>
      <c r="AQ8" s="293"/>
      <c r="AR8" s="293"/>
      <c r="AS8" s="293"/>
      <c r="AT8" s="293"/>
      <c r="AU8" s="293"/>
      <c r="AV8" s="293"/>
      <c r="AW8" s="293"/>
      <c r="AX8" s="293"/>
      <c r="AY8" s="293"/>
      <c r="AZ8" s="297"/>
      <c r="BA8" s="297"/>
      <c r="BB8" s="293"/>
      <c r="BC8" s="303"/>
      <c r="BD8" s="299"/>
      <c r="BE8" s="181"/>
      <c r="BF8" s="181"/>
      <c r="BG8" s="181"/>
      <c r="BH8" s="181"/>
      <c r="BI8" s="181"/>
      <c r="BJ8" s="299"/>
      <c r="BK8" s="299"/>
      <c r="BL8" s="311"/>
    </row>
    <row r="9" spans="1:64" s="5" customFormat="1" ht="60" customHeight="1" x14ac:dyDescent="0.2">
      <c r="A9" s="307" t="s">
        <v>3583</v>
      </c>
      <c r="B9" s="292" t="s">
        <v>2891</v>
      </c>
      <c r="C9" s="307" t="s">
        <v>189</v>
      </c>
      <c r="D9" s="300" t="s">
        <v>181</v>
      </c>
      <c r="E9" s="292" t="s">
        <v>6400</v>
      </c>
      <c r="F9" s="307" t="s">
        <v>3547</v>
      </c>
      <c r="G9" s="300" t="s">
        <v>5855</v>
      </c>
      <c r="H9" s="16" t="s">
        <v>73</v>
      </c>
      <c r="I9" s="16" t="str">
        <f>party!$A$25</f>
        <v>Veronika Eyring</v>
      </c>
      <c r="J9" s="16"/>
      <c r="K9" s="16"/>
      <c r="L9" s="16"/>
      <c r="M9" s="16"/>
      <c r="N9" s="307" t="str">
        <f>references!D11</f>
        <v xml:space="preserve">Meehl, G. A., R. Moss, K. E. Taylor, V. Eyring, R. J. Stouffer, S. Bony, B. Stevens, 2014: Climate Model Intercomparisons: Preparing for the Next Phase, Eos Trans. AGU, 95(9), 77. </v>
      </c>
      <c r="O9" s="300" t="str">
        <f>references!$D$67</f>
        <v>Eyring, V., S. Bony, G. A. Meehl, C. A. Senior, B. Stevens, R. J. Stouffer, K. E. Taylor (2016), Overview of the Coupled Model Intercomparison Project Phase 6 (CMIP6) experimental design and organization, Geosci. Model Dev., 9, 1937–1958, 2016</v>
      </c>
      <c r="P9" s="307"/>
      <c r="Q9" s="309"/>
      <c r="R9" s="309"/>
      <c r="S9" s="309"/>
      <c r="T9" s="309"/>
      <c r="U9" s="292" t="str">
        <f>party!A6</f>
        <v>Charlotte Pascoe</v>
      </c>
      <c r="V9" s="300"/>
      <c r="W9" s="300"/>
      <c r="X9" s="300"/>
      <c r="Y9" s="300"/>
      <c r="Z9" s="300" t="str">
        <f>$C$11</f>
        <v>esm-piControl</v>
      </c>
      <c r="AA9" s="300"/>
      <c r="AB9" s="300"/>
      <c r="AC9" s="300"/>
      <c r="AD9" s="300"/>
      <c r="AE9" s="292" t="str">
        <f>TemporalConstraint!$A$4</f>
        <v>1850-2349 500yrs</v>
      </c>
      <c r="AF9" s="292"/>
      <c r="AG9" s="292" t="str">
        <f>EnsembleRequirement!$A$4</f>
        <v>SingleMember</v>
      </c>
      <c r="AH9" s="292"/>
      <c r="AI9" s="292"/>
      <c r="AJ9" s="292"/>
      <c r="AK9" s="292"/>
      <c r="AL9" s="292"/>
      <c r="AM9" s="292"/>
      <c r="AN9" s="292"/>
      <c r="AO9" s="292" t="str">
        <f>requirement!$A$76</f>
        <v>AOGCM Configuration</v>
      </c>
      <c r="AP9" s="292"/>
      <c r="AQ9" s="292"/>
      <c r="AR9" s="292"/>
      <c r="AS9" s="292"/>
      <c r="AT9" s="292" t="str">
        <f>requirement!$A$68</f>
        <v>Pre-Industrial Forcing</v>
      </c>
      <c r="AU9" s="292" t="str">
        <f>requirement!$A$11</f>
        <v>Pre-Industrial Solar Particle Forcing</v>
      </c>
      <c r="AV9" s="292"/>
      <c r="AW9" s="292"/>
      <c r="AX9" s="292"/>
      <c r="AY9" s="292"/>
      <c r="AZ9" s="292"/>
      <c r="BA9" s="292"/>
      <c r="BB9" s="296"/>
      <c r="BC9" s="312"/>
      <c r="BD9" s="298"/>
      <c r="BE9" s="180"/>
      <c r="BF9" s="180"/>
      <c r="BG9" s="180"/>
      <c r="BH9" s="180"/>
      <c r="BI9" s="180"/>
      <c r="BJ9" s="298"/>
      <c r="BK9" s="298"/>
      <c r="BL9" s="311"/>
    </row>
    <row r="10" spans="1:64" s="5" customFormat="1" ht="64" customHeight="1" x14ac:dyDescent="0.2">
      <c r="A10" s="308"/>
      <c r="B10" s="293"/>
      <c r="C10" s="308"/>
      <c r="D10" s="301"/>
      <c r="E10" s="293"/>
      <c r="F10" s="308"/>
      <c r="G10" s="301"/>
      <c r="H10" s="16" t="s">
        <v>298</v>
      </c>
      <c r="I10" s="16" t="str">
        <f>party!A26</f>
        <v>WGCM</v>
      </c>
      <c r="J10" s="16"/>
      <c r="K10" s="16"/>
      <c r="L10" s="16"/>
      <c r="M10" s="16"/>
      <c r="N10" s="308"/>
      <c r="O10" s="301"/>
      <c r="P10" s="308"/>
      <c r="Q10" s="310"/>
      <c r="R10" s="310"/>
      <c r="S10" s="310"/>
      <c r="T10" s="310"/>
      <c r="U10" s="293"/>
      <c r="V10" s="301"/>
      <c r="W10" s="301"/>
      <c r="X10" s="301"/>
      <c r="Y10" s="301"/>
      <c r="Z10" s="301"/>
      <c r="AA10" s="301"/>
      <c r="AB10" s="301"/>
      <c r="AC10" s="301"/>
      <c r="AD10" s="301"/>
      <c r="AE10" s="293"/>
      <c r="AF10" s="293"/>
      <c r="AG10" s="293"/>
      <c r="AH10" s="293"/>
      <c r="AI10" s="293"/>
      <c r="AJ10" s="293"/>
      <c r="AK10" s="293"/>
      <c r="AL10" s="293"/>
      <c r="AM10" s="293"/>
      <c r="AN10" s="293"/>
      <c r="AO10" s="293"/>
      <c r="AP10" s="293"/>
      <c r="AQ10" s="293"/>
      <c r="AR10" s="293"/>
      <c r="AS10" s="293"/>
      <c r="AT10" s="293"/>
      <c r="AU10" s="293"/>
      <c r="AV10" s="293"/>
      <c r="AW10" s="293"/>
      <c r="AX10" s="293"/>
      <c r="AY10" s="293"/>
      <c r="AZ10" s="293"/>
      <c r="BA10" s="293"/>
      <c r="BB10" s="297"/>
      <c r="BC10" s="313"/>
      <c r="BD10" s="299"/>
      <c r="BE10" s="181"/>
      <c r="BF10" s="181"/>
      <c r="BG10" s="181"/>
      <c r="BH10" s="181"/>
      <c r="BI10" s="181"/>
      <c r="BJ10" s="299"/>
      <c r="BK10" s="299"/>
      <c r="BL10" s="311"/>
    </row>
    <row r="11" spans="1:64" s="5" customFormat="1" ht="208" x14ac:dyDescent="0.2">
      <c r="A11" s="85" t="s">
        <v>3584</v>
      </c>
      <c r="B11" s="70" t="s">
        <v>3556</v>
      </c>
      <c r="C11" s="85" t="s">
        <v>3550</v>
      </c>
      <c r="D11" s="128"/>
      <c r="E11" s="70" t="s">
        <v>6401</v>
      </c>
      <c r="F11" s="85" t="s">
        <v>3557</v>
      </c>
      <c r="G11" s="128" t="s">
        <v>3546</v>
      </c>
      <c r="H11" s="16" t="s">
        <v>73</v>
      </c>
      <c r="I11" s="16" t="str">
        <f>party!A25</f>
        <v>Veronika Eyring</v>
      </c>
      <c r="J11" s="16"/>
      <c r="K11" s="16"/>
      <c r="L11" s="70"/>
      <c r="M11" s="70"/>
      <c r="N11" s="85" t="str">
        <f>references!$D$67</f>
        <v>Eyring, V., S. Bony, G. A. Meehl, C. A. Senior, B. Stevens, R. J. Stouffer, K. E. Taylor (2016), Overview of the Coupled Model Intercomparison Project Phase 6 (CMIP6) experimental design and organization, Geosci. Model Dev., 9, 1937–1958, 2016</v>
      </c>
      <c r="O11" s="85"/>
      <c r="P11" s="129"/>
      <c r="Q11" s="129"/>
      <c r="R11" s="129"/>
      <c r="S11" s="129"/>
      <c r="T11" s="129"/>
      <c r="U11" s="70" t="str">
        <f>party!$A$6</f>
        <v>Charlotte Pascoe</v>
      </c>
      <c r="V11" s="128"/>
      <c r="W11" s="128"/>
      <c r="X11" s="128"/>
      <c r="Y11" s="128"/>
      <c r="Z11" s="128" t="str">
        <f>$C$9</f>
        <v>piControl</v>
      </c>
      <c r="AA11" s="128"/>
      <c r="AB11" s="128"/>
      <c r="AC11" s="128"/>
      <c r="AD11" s="128"/>
      <c r="AE11" s="70" t="str">
        <f>TemporalConstraint!$A$4</f>
        <v>1850-2349 500yrs</v>
      </c>
      <c r="AF11" s="70"/>
      <c r="AG11" s="70" t="str">
        <f>EnsembleRequirement!$A$4</f>
        <v>SingleMember</v>
      </c>
      <c r="AH11" s="70"/>
      <c r="AI11" s="70"/>
      <c r="AJ11" s="70"/>
      <c r="AK11" s="70"/>
      <c r="AL11" s="70"/>
      <c r="AM11" s="70"/>
      <c r="AN11" s="70"/>
      <c r="AO11" s="70" t="str">
        <f>requirement!$A$75</f>
        <v>ESM Configuration</v>
      </c>
      <c r="AP11" s="70"/>
      <c r="AQ11" s="70"/>
      <c r="AR11" s="70"/>
      <c r="AS11" s="70"/>
      <c r="AT11" s="70" t="str">
        <f>requirement!$A$68</f>
        <v>Pre-Industrial Forcing</v>
      </c>
      <c r="AU11" s="70" t="str">
        <f>requirement!$A$11</f>
        <v>Pre-Industrial Solar Particle Forcing</v>
      </c>
      <c r="AV11" s="70"/>
      <c r="AW11" s="70"/>
      <c r="AX11" s="70"/>
      <c r="AY11" s="70"/>
      <c r="AZ11" s="70"/>
      <c r="BA11" s="70"/>
      <c r="BB11" s="130"/>
      <c r="BC11" s="132"/>
      <c r="BD11" s="131"/>
      <c r="BE11" s="131"/>
      <c r="BF11" s="131"/>
      <c r="BG11" s="131"/>
      <c r="BH11" s="131"/>
      <c r="BI11" s="131"/>
      <c r="BJ11" s="131"/>
      <c r="BK11" s="131"/>
      <c r="BL11" s="93"/>
    </row>
    <row r="12" spans="1:64" s="24" customFormat="1" ht="59" customHeight="1" x14ac:dyDescent="0.2">
      <c r="A12" s="300" t="s">
        <v>3579</v>
      </c>
      <c r="B12" s="294" t="s">
        <v>2892</v>
      </c>
      <c r="C12" s="300" t="s">
        <v>1412</v>
      </c>
      <c r="D12" s="300" t="s">
        <v>3324</v>
      </c>
      <c r="E12" s="294" t="s">
        <v>6402</v>
      </c>
      <c r="F12" s="300" t="s">
        <v>3609</v>
      </c>
      <c r="G12" s="300" t="s">
        <v>3544</v>
      </c>
      <c r="H12" s="21" t="s">
        <v>73</v>
      </c>
      <c r="I12" s="21" t="str">
        <f>party!A25</f>
        <v>Veronika Eyring</v>
      </c>
      <c r="J12" s="21"/>
      <c r="K12" s="21"/>
      <c r="L12" s="16"/>
      <c r="M12" s="16"/>
      <c r="N12" s="300" t="str">
        <f>references!D11</f>
        <v xml:space="preserve">Meehl, G. A., R. Moss, K. E. Taylor, V. Eyring, R. J. Stouffer, S. Bony, B. Stevens, 2014: Climate Model Intercomparisons: Preparing for the Next Phase, Eos Trans. AGU, 95(9), 77. </v>
      </c>
      <c r="O12" s="300" t="str">
        <f>references!$D$67</f>
        <v>Eyring, V., S. Bony, G. A. Meehl, C. A. Senior, B. Stevens, R. J. Stouffer, K. E. Taylor (2016), Overview of the Coupled Model Intercomparison Project Phase 6 (CMIP6) experimental design and organization, Geosci. Model Dev., 9, 1937–1958, 2016</v>
      </c>
      <c r="P12" s="307"/>
      <c r="Q12" s="309"/>
      <c r="R12" s="309"/>
      <c r="S12" s="309"/>
      <c r="T12" s="309"/>
      <c r="U12" s="294" t="str">
        <f>party!A6</f>
        <v>Charlotte Pascoe</v>
      </c>
      <c r="V12" s="300"/>
      <c r="W12" s="300" t="s">
        <v>189</v>
      </c>
      <c r="X12" s="300"/>
      <c r="Y12" s="300"/>
      <c r="Z12" s="300" t="str">
        <f>$C$14</f>
        <v>esm-hist</v>
      </c>
      <c r="AA12" s="300"/>
      <c r="AB12" s="300"/>
      <c r="AC12" s="300"/>
      <c r="AD12" s="300"/>
      <c r="AE12" s="294" t="str">
        <f>TemporalConstraint!$A$3</f>
        <v>1850-2014 165yrs</v>
      </c>
      <c r="AF12" s="292"/>
      <c r="AG12" s="294" t="str">
        <f>EnsembleRequirement!A4</f>
        <v>SingleMember</v>
      </c>
      <c r="AH12" s="292"/>
      <c r="AI12" s="292"/>
      <c r="AJ12" s="292"/>
      <c r="AK12" s="292"/>
      <c r="AL12" s="292"/>
      <c r="AM12" s="292"/>
      <c r="AN12" s="292"/>
      <c r="AO12" s="294" t="str">
        <f>requirement!A76</f>
        <v>AOGCM Configuration</v>
      </c>
      <c r="AP12" s="292"/>
      <c r="AQ12" s="292"/>
      <c r="AR12" s="292"/>
      <c r="AS12" s="292"/>
      <c r="AT12" s="294" t="str">
        <f>requirement!$A$5</f>
        <v>Historical Aerosol Forcing</v>
      </c>
      <c r="AU12" s="294" t="str">
        <f>ForcingConstraint!$A$12</f>
        <v>Historical WMGHG Concentrations</v>
      </c>
      <c r="AV12" s="294" t="str">
        <f>ForcingConstraint!$A$13</f>
        <v>Historical Land Use</v>
      </c>
      <c r="AW12" s="294" t="str">
        <f>requirement!$A$7</f>
        <v>Historical O3 and Stratospheric H2O Concentrations</v>
      </c>
      <c r="AX12" s="294" t="str">
        <f>ForcingConstraint!$A$18</f>
        <v>Historical Stratospheric Aerosol</v>
      </c>
      <c r="AY12" s="294" t="str">
        <f>ForcingConstraint!$A$17</f>
        <v>Historical Solar Irradiance Forcing</v>
      </c>
      <c r="AZ12" s="294" t="str">
        <f>requirement!$A$9</f>
        <v xml:space="preserve">Historical Solar Particle Forcing </v>
      </c>
      <c r="BA12" s="294"/>
      <c r="BB12" s="290"/>
      <c r="BC12" s="302"/>
      <c r="BD12" s="298"/>
      <c r="BE12" s="180"/>
      <c r="BF12" s="180"/>
      <c r="BG12" s="180"/>
      <c r="BH12" s="180"/>
      <c r="BI12" s="180"/>
      <c r="BJ12" s="298"/>
      <c r="BK12" s="298"/>
      <c r="BL12" s="311"/>
    </row>
    <row r="13" spans="1:64" s="24" customFormat="1" ht="61" customHeight="1" x14ac:dyDescent="0.2">
      <c r="A13" s="301"/>
      <c r="B13" s="295"/>
      <c r="C13" s="301"/>
      <c r="D13" s="301"/>
      <c r="E13" s="295"/>
      <c r="F13" s="301"/>
      <c r="G13" s="301"/>
      <c r="H13" s="21" t="s">
        <v>298</v>
      </c>
      <c r="I13" s="21" t="str">
        <f>party!A26</f>
        <v>WGCM</v>
      </c>
      <c r="J13" s="21"/>
      <c r="K13" s="21"/>
      <c r="L13" s="16"/>
      <c r="M13" s="16"/>
      <c r="N13" s="301"/>
      <c r="O13" s="301"/>
      <c r="P13" s="308"/>
      <c r="Q13" s="310"/>
      <c r="R13" s="310"/>
      <c r="S13" s="310"/>
      <c r="T13" s="310"/>
      <c r="U13" s="295"/>
      <c r="V13" s="301"/>
      <c r="W13" s="301"/>
      <c r="X13" s="301"/>
      <c r="Y13" s="301"/>
      <c r="Z13" s="301"/>
      <c r="AA13" s="301"/>
      <c r="AB13" s="301"/>
      <c r="AC13" s="301"/>
      <c r="AD13" s="301"/>
      <c r="AE13" s="295"/>
      <c r="AF13" s="293"/>
      <c r="AG13" s="295"/>
      <c r="AH13" s="293"/>
      <c r="AI13" s="293"/>
      <c r="AJ13" s="293"/>
      <c r="AK13" s="293"/>
      <c r="AL13" s="293"/>
      <c r="AM13" s="293"/>
      <c r="AN13" s="293"/>
      <c r="AO13" s="295"/>
      <c r="AP13" s="293"/>
      <c r="AQ13" s="293"/>
      <c r="AR13" s="293"/>
      <c r="AS13" s="293"/>
      <c r="AT13" s="295"/>
      <c r="AU13" s="295"/>
      <c r="AV13" s="295"/>
      <c r="AW13" s="295"/>
      <c r="AX13" s="295"/>
      <c r="AY13" s="295"/>
      <c r="AZ13" s="295"/>
      <c r="BA13" s="295"/>
      <c r="BB13" s="291"/>
      <c r="BC13" s="303"/>
      <c r="BD13" s="299"/>
      <c r="BE13" s="181"/>
      <c r="BF13" s="181"/>
      <c r="BG13" s="181"/>
      <c r="BH13" s="181"/>
      <c r="BI13" s="181"/>
      <c r="BJ13" s="299"/>
      <c r="BK13" s="299"/>
      <c r="BL13" s="311"/>
    </row>
    <row r="14" spans="1:64" s="24" customFormat="1" ht="96" x14ac:dyDescent="0.2">
      <c r="A14" s="87" t="s">
        <v>3578</v>
      </c>
      <c r="B14" s="90" t="s">
        <v>3569</v>
      </c>
      <c r="C14" s="87" t="s">
        <v>3558</v>
      </c>
      <c r="D14" s="87"/>
      <c r="E14" s="90" t="s">
        <v>6403</v>
      </c>
      <c r="F14" s="87" t="s">
        <v>3559</v>
      </c>
      <c r="G14" s="87" t="s">
        <v>3544</v>
      </c>
      <c r="H14" s="21" t="s">
        <v>73</v>
      </c>
      <c r="I14" s="21" t="str">
        <f>party!A25</f>
        <v>Veronika Eyring</v>
      </c>
      <c r="J14" s="21"/>
      <c r="K14" s="21"/>
      <c r="L14" s="250"/>
      <c r="M14" s="250"/>
      <c r="N14" s="85" t="str">
        <f>references!$D$67</f>
        <v>Eyring, V., S. Bony, G. A. Meehl, C. A. Senior, B. Stevens, R. J. Stouffer, K. E. Taylor (2016), Overview of the Coupled Model Intercomparison Project Phase 6 (CMIP6) experimental design and organization, Geosci. Model Dev., 9, 1937–1958, 2016</v>
      </c>
      <c r="O14" s="87"/>
      <c r="P14" s="89"/>
      <c r="Q14" s="91"/>
      <c r="R14" s="91"/>
      <c r="S14" s="91"/>
      <c r="T14" s="129"/>
      <c r="U14" s="70" t="str">
        <f>party!$A$6</f>
        <v>Charlotte Pascoe</v>
      </c>
      <c r="V14" s="128"/>
      <c r="W14" s="128"/>
      <c r="Z14" s="128" t="str">
        <f>$C$12</f>
        <v>historical</v>
      </c>
      <c r="AA14" s="87"/>
      <c r="AB14" s="87"/>
      <c r="AC14" s="128"/>
      <c r="AD14" s="128"/>
      <c r="AE14" s="70" t="str">
        <f>TemporalConstraint!$A$3</f>
        <v>1850-2014 165yrs</v>
      </c>
      <c r="AF14" s="86"/>
      <c r="AG14" s="30" t="str">
        <f>EnsembleRequirement!$A$4</f>
        <v>SingleMember</v>
      </c>
      <c r="AH14" s="86"/>
      <c r="AI14" s="86"/>
      <c r="AJ14" s="86"/>
      <c r="AK14" s="86"/>
      <c r="AL14" s="86"/>
      <c r="AM14" s="174"/>
      <c r="AN14" s="174"/>
      <c r="AO14" s="30" t="str">
        <f>requirement!$A$75</f>
        <v>ESM Configuration</v>
      </c>
      <c r="AP14" s="86"/>
      <c r="AQ14" s="86"/>
      <c r="AR14" s="86"/>
      <c r="AS14" s="86"/>
      <c r="AT14" s="36" t="str">
        <f>requirement!$A$5</f>
        <v>Historical Aerosol Forcing</v>
      </c>
      <c r="AU14" s="134" t="str">
        <f>requirement!$A$6</f>
        <v>Historical Emissions</v>
      </c>
      <c r="AV14" s="135" t="str">
        <f>ForcingConstraint!$A$13</f>
        <v>Historical Land Use</v>
      </c>
      <c r="AW14" s="135" t="str">
        <f>requirement!$A$7</f>
        <v>Historical O3 and Stratospheric H2O Concentrations</v>
      </c>
      <c r="AX14" s="136" t="str">
        <f>ForcingConstraint!$A$18</f>
        <v>Historical Stratospheric Aerosol</v>
      </c>
      <c r="AY14" s="136" t="str">
        <f>ForcingConstraint!$A$17</f>
        <v>Historical Solar Irradiance Forcing</v>
      </c>
      <c r="AZ14" s="135" t="str">
        <f>requirement!$A$9</f>
        <v xml:space="preserve">Historical Solar Particle Forcing </v>
      </c>
      <c r="BA14" s="90"/>
      <c r="BB14" s="92"/>
      <c r="BC14" s="88"/>
      <c r="BD14" s="94"/>
      <c r="BE14" s="181"/>
      <c r="BF14" s="181"/>
      <c r="BG14" s="181"/>
      <c r="BH14" s="181"/>
      <c r="BI14" s="181"/>
      <c r="BJ14" s="94"/>
      <c r="BK14" s="94"/>
      <c r="BL14" s="93"/>
    </row>
    <row r="15" spans="1:64" s="24" customFormat="1" ht="80" x14ac:dyDescent="0.2">
      <c r="A15" s="87" t="s">
        <v>3577</v>
      </c>
      <c r="B15" s="90" t="s">
        <v>3560</v>
      </c>
      <c r="C15" s="87" t="s">
        <v>3561</v>
      </c>
      <c r="D15" s="87"/>
      <c r="E15" s="90" t="s">
        <v>6406</v>
      </c>
      <c r="F15" s="87" t="s">
        <v>3562</v>
      </c>
      <c r="G15" s="87"/>
      <c r="H15" s="21" t="s">
        <v>73</v>
      </c>
      <c r="I15" s="16" t="str">
        <f>party!$A$13</f>
        <v>Karl Taylor</v>
      </c>
      <c r="J15" s="21"/>
      <c r="K15" s="21"/>
      <c r="L15" s="21"/>
      <c r="M15" s="21"/>
      <c r="N15" s="85"/>
      <c r="O15" s="87"/>
      <c r="P15" s="89"/>
      <c r="Q15" s="91"/>
      <c r="R15" s="91"/>
      <c r="S15" s="91"/>
      <c r="T15" s="129"/>
      <c r="U15" s="70" t="str">
        <f>party!$A$6</f>
        <v>Charlotte Pascoe</v>
      </c>
      <c r="W15" s="128" t="str">
        <f>$C$12</f>
        <v>historical</v>
      </c>
      <c r="X15" s="128"/>
      <c r="Y15" s="128"/>
      <c r="Z15" s="128" t="str">
        <f>$C$16</f>
        <v>esm-hist-ext</v>
      </c>
      <c r="AA15" s="87"/>
      <c r="AB15" s="87"/>
      <c r="AC15" s="128"/>
      <c r="AD15" s="128"/>
      <c r="AE15" s="71" t="str">
        <f>TemporalConstraint!$A$65</f>
        <v>2014-present N yrs</v>
      </c>
      <c r="AF15" s="86"/>
      <c r="AG15" s="71" t="str">
        <f>EnsembleRequirement!$A$4</f>
        <v>SingleMember</v>
      </c>
      <c r="AH15" s="21" t="str">
        <f>EnsembleRequirement!$A$5</f>
        <v>HistoricalInitialisation</v>
      </c>
      <c r="AI15" s="86"/>
      <c r="AJ15" s="86"/>
      <c r="AK15" s="86"/>
      <c r="AL15" s="86"/>
      <c r="AM15" s="174"/>
      <c r="AN15" s="174"/>
      <c r="AO15" s="71" t="str">
        <f>requirement!$A$76</f>
        <v>AOGCM Configuration</v>
      </c>
      <c r="AP15" s="86"/>
      <c r="AQ15" s="86"/>
      <c r="AR15" s="86"/>
      <c r="AS15" s="86"/>
      <c r="AT15" s="36" t="str">
        <f>requirement!$A$5</f>
        <v>Historical Aerosol Forcing</v>
      </c>
      <c r="AU15" s="134" t="str">
        <f>ForcingConstraint!$A$12</f>
        <v>Historical WMGHG Concentrations</v>
      </c>
      <c r="AV15" s="135" t="str">
        <f>ForcingConstraint!$A$13</f>
        <v>Historical Land Use</v>
      </c>
      <c r="AW15" s="135" t="str">
        <f>requirement!$A$7</f>
        <v>Historical O3 and Stratospheric H2O Concentrations</v>
      </c>
      <c r="AX15" s="136" t="str">
        <f>ForcingConstraint!$A$18</f>
        <v>Historical Stratospheric Aerosol</v>
      </c>
      <c r="AY15" s="136" t="str">
        <f>ForcingConstraint!$A$17</f>
        <v>Historical Solar Irradiance Forcing</v>
      </c>
      <c r="AZ15" s="135" t="str">
        <f>requirement!$A$9</f>
        <v xml:space="preserve">Historical Solar Particle Forcing </v>
      </c>
      <c r="BA15" s="90"/>
      <c r="BB15" s="92"/>
      <c r="BC15" s="88"/>
      <c r="BD15" s="94"/>
      <c r="BE15" s="181"/>
      <c r="BF15" s="181"/>
      <c r="BG15" s="181"/>
      <c r="BH15" s="181"/>
      <c r="BI15" s="181"/>
      <c r="BJ15" s="94"/>
      <c r="BK15" s="94"/>
      <c r="BL15" s="93"/>
    </row>
    <row r="16" spans="1:64" s="24" customFormat="1" ht="112" x14ac:dyDescent="0.2">
      <c r="A16" s="87" t="s">
        <v>3576</v>
      </c>
      <c r="B16" s="90" t="s">
        <v>3570</v>
      </c>
      <c r="C16" s="87" t="s">
        <v>3571</v>
      </c>
      <c r="D16" s="87"/>
      <c r="E16" s="90" t="s">
        <v>6404</v>
      </c>
      <c r="F16" s="87" t="s">
        <v>3572</v>
      </c>
      <c r="G16" s="87"/>
      <c r="H16" s="21" t="s">
        <v>73</v>
      </c>
      <c r="I16" s="16" t="str">
        <f>party!$A$13</f>
        <v>Karl Taylor</v>
      </c>
      <c r="J16" s="21"/>
      <c r="K16" s="21"/>
      <c r="L16" s="250"/>
      <c r="M16" s="250"/>
      <c r="N16" s="85"/>
      <c r="O16" s="87"/>
      <c r="P16" s="89"/>
      <c r="Q16" s="91"/>
      <c r="R16" s="91"/>
      <c r="S16" s="91"/>
      <c r="T16" s="129"/>
      <c r="U16" s="70" t="str">
        <f>party!$A$6</f>
        <v>Charlotte Pascoe</v>
      </c>
      <c r="W16" s="128" t="str">
        <f>$C$14</f>
        <v>esm-hist</v>
      </c>
      <c r="X16" s="128"/>
      <c r="Y16" s="128"/>
      <c r="Z16" s="128" t="str">
        <f>$C$15</f>
        <v>historical-ext</v>
      </c>
      <c r="AA16" s="87"/>
      <c r="AB16" s="87"/>
      <c r="AC16" s="197"/>
      <c r="AD16" s="197"/>
      <c r="AE16" s="35" t="str">
        <f>TemporalConstraint!$A$65</f>
        <v>2014-present N yrs</v>
      </c>
      <c r="AF16" s="86"/>
      <c r="AG16" s="35" t="str">
        <f>EnsembleRequirement!$A$4</f>
        <v>SingleMember</v>
      </c>
      <c r="AH16" s="21" t="str">
        <f>EnsembleRequirement!$A$6</f>
        <v>ESMHistoricalInitialisation</v>
      </c>
      <c r="AI16" s="86"/>
      <c r="AJ16" s="86"/>
      <c r="AK16" s="86"/>
      <c r="AL16" s="86"/>
      <c r="AM16" s="163"/>
      <c r="AN16" s="163"/>
      <c r="AO16" s="35" t="str">
        <f>requirement!$A$75</f>
        <v>ESM Configuration</v>
      </c>
      <c r="AP16" s="86"/>
      <c r="AQ16" s="86"/>
      <c r="AR16" s="86"/>
      <c r="AS16" s="86"/>
      <c r="AT16" s="36" t="str">
        <f>requirement!$A$5</f>
        <v>Historical Aerosol Forcing</v>
      </c>
      <c r="AU16" s="134" t="str">
        <f>requirement!$A$6</f>
        <v>Historical Emissions</v>
      </c>
      <c r="AV16" s="135" t="str">
        <f>ForcingConstraint!$A$13</f>
        <v>Historical Land Use</v>
      </c>
      <c r="AW16" s="135" t="str">
        <f>requirement!$A$7</f>
        <v>Historical O3 and Stratospheric H2O Concentrations</v>
      </c>
      <c r="AX16" s="136" t="str">
        <f>ForcingConstraint!$A$18</f>
        <v>Historical Stratospheric Aerosol</v>
      </c>
      <c r="AY16" s="136" t="str">
        <f>ForcingConstraint!$A$17</f>
        <v>Historical Solar Irradiance Forcing</v>
      </c>
      <c r="AZ16" s="135" t="str">
        <f>requirement!$A$9</f>
        <v xml:space="preserve">Historical Solar Particle Forcing </v>
      </c>
      <c r="BA16" s="90"/>
      <c r="BB16" s="92"/>
      <c r="BC16" s="88"/>
      <c r="BD16" s="94"/>
      <c r="BE16" s="181"/>
      <c r="BF16" s="181"/>
      <c r="BG16" s="181"/>
      <c r="BH16" s="181"/>
      <c r="BI16" s="181"/>
      <c r="BJ16" s="94"/>
      <c r="BK16" s="94"/>
      <c r="BL16" s="93"/>
    </row>
    <row r="17" spans="1:63" ht="128" x14ac:dyDescent="0.2">
      <c r="A17" s="22" t="s">
        <v>1400</v>
      </c>
      <c r="B17" s="21" t="s">
        <v>2893</v>
      </c>
      <c r="C17" s="22" t="s">
        <v>1407</v>
      </c>
      <c r="D17" s="22" t="s">
        <v>2897</v>
      </c>
      <c r="E17" s="21" t="s">
        <v>2927</v>
      </c>
      <c r="F17" s="22" t="s">
        <v>1636</v>
      </c>
      <c r="G17" s="22" t="s">
        <v>1635</v>
      </c>
      <c r="H17" s="21" t="s">
        <v>73</v>
      </c>
      <c r="I17" s="21" t="str">
        <f>party!A27</f>
        <v>Brian O'Neill</v>
      </c>
      <c r="J17" s="21" t="str">
        <f>party!A28</f>
        <v>Claudia Tebaldi</v>
      </c>
      <c r="K17" s="21" t="str">
        <f>party!A29</f>
        <v>Detlef van Vuuren</v>
      </c>
      <c r="N17"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17"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17" s="22" t="str">
        <f>references!D14</f>
        <v>Overview CMIP6-Endorsed MIPs</v>
      </c>
      <c r="U17" s="21" t="str">
        <f>party!A6</f>
        <v>Charlotte Pascoe</v>
      </c>
      <c r="W17" s="22" t="str">
        <f t="shared" ref="W17:W23" si="0">$C$12</f>
        <v>historical</v>
      </c>
      <c r="AE17" s="21" t="str">
        <f>TemporalConstraint!$A$36</f>
        <v xml:space="preserve">2015-2100 86yrs </v>
      </c>
      <c r="AG17" s="21" t="str">
        <f>EnsembleRequirement!$A$4</f>
        <v>SingleMember</v>
      </c>
      <c r="AH17" s="21" t="str">
        <f>EnsembleRequirement!$A$5</f>
        <v>HistoricalInitialisation</v>
      </c>
      <c r="AO17" s="21" t="str">
        <f>requirement!$A$76</f>
        <v>AOGCM Configuration</v>
      </c>
      <c r="AT17" s="133" t="str">
        <f>requirement!$A30</f>
        <v>RCP85 Forcing</v>
      </c>
      <c r="AU17" s="136" t="str">
        <f>ForcingConstraint!$A$413</f>
        <v>Future Solar Irradiance Forcing</v>
      </c>
      <c r="AV17" s="133" t="str">
        <f>requirement!$A$10</f>
        <v>Future Solar Particle Forcing</v>
      </c>
      <c r="AW17" s="90"/>
      <c r="AX17" s="90"/>
      <c r="AY17" s="90"/>
      <c r="BK17" s="34"/>
    </row>
    <row r="18" spans="1:63" ht="144" x14ac:dyDescent="0.2">
      <c r="A18" s="22" t="s">
        <v>1401</v>
      </c>
      <c r="B18" s="21" t="s">
        <v>2894</v>
      </c>
      <c r="C18" s="22" t="s">
        <v>1408</v>
      </c>
      <c r="D18" s="22" t="s">
        <v>2898</v>
      </c>
      <c r="E18" s="21" t="s">
        <v>2928</v>
      </c>
      <c r="F18" s="22" t="s">
        <v>1638</v>
      </c>
      <c r="G18" s="22" t="s">
        <v>1637</v>
      </c>
      <c r="H18" s="21" t="s">
        <v>167</v>
      </c>
      <c r="I18" s="21" t="str">
        <f>party!A27</f>
        <v>Brian O'Neill</v>
      </c>
      <c r="J18" s="21" t="str">
        <f>party!A28</f>
        <v>Claudia Tebaldi</v>
      </c>
      <c r="K18" s="21" t="str">
        <f>party!A29</f>
        <v>Detlef van Vuuren</v>
      </c>
      <c r="N18"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18"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8" s="22" t="str">
        <f>references!D14</f>
        <v>Overview CMIP6-Endorsed MIPs</v>
      </c>
      <c r="U18" s="21" t="str">
        <f>party!A6</f>
        <v>Charlotte Pascoe</v>
      </c>
      <c r="W18" s="22" t="str">
        <f t="shared" si="0"/>
        <v>historical</v>
      </c>
      <c r="AE18" s="21" t="str">
        <f>TemporalConstraint!$A$36</f>
        <v xml:space="preserve">2015-2100 86yrs </v>
      </c>
      <c r="AG18" s="21" t="str">
        <f>EnsembleRequirement!A4</f>
        <v>SingleMember</v>
      </c>
      <c r="AH18" s="21" t="str">
        <f>EnsembleRequirement!$A$5</f>
        <v>HistoricalInitialisation</v>
      </c>
      <c r="AI18" s="21" t="str">
        <f>EnsembleRequirement!$A$7</f>
        <v>NineMember</v>
      </c>
      <c r="AO18" s="21" t="str">
        <f>requirement!$A$76</f>
        <v>AOGCM Configuration</v>
      </c>
      <c r="AT18" s="73" t="str">
        <f>requirement!$A31</f>
        <v>RCP70 Forcing</v>
      </c>
      <c r="AU18" s="136" t="str">
        <f>ForcingConstraint!$A$413</f>
        <v>Future Solar Irradiance Forcing</v>
      </c>
      <c r="AV18" s="133" t="str">
        <f>requirement!$A$10</f>
        <v>Future Solar Particle Forcing</v>
      </c>
      <c r="BK18" s="34"/>
    </row>
    <row r="19" spans="1:63" ht="144" x14ac:dyDescent="0.2">
      <c r="A19" s="22" t="s">
        <v>1402</v>
      </c>
      <c r="B19" s="21" t="s">
        <v>2895</v>
      </c>
      <c r="C19" s="22" t="s">
        <v>1409</v>
      </c>
      <c r="D19" s="22" t="s">
        <v>2899</v>
      </c>
      <c r="E19" s="21" t="s">
        <v>2925</v>
      </c>
      <c r="F19" s="22" t="s">
        <v>1640</v>
      </c>
      <c r="G19" s="22" t="s">
        <v>1639</v>
      </c>
      <c r="H19" s="21" t="s">
        <v>73</v>
      </c>
      <c r="I19" s="21" t="str">
        <f>party!A27</f>
        <v>Brian O'Neill</v>
      </c>
      <c r="J19" s="21" t="str">
        <f>party!A28</f>
        <v>Claudia Tebaldi</v>
      </c>
      <c r="K19" s="21" t="str">
        <f>party!A29</f>
        <v>Detlef van Vuuren</v>
      </c>
      <c r="N19"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19"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9" s="22" t="str">
        <f>references!D14</f>
        <v>Overview CMIP6-Endorsed MIPs</v>
      </c>
      <c r="U19" s="21" t="str">
        <f>party!A6</f>
        <v>Charlotte Pascoe</v>
      </c>
      <c r="W19" s="22" t="str">
        <f t="shared" si="0"/>
        <v>historical</v>
      </c>
      <c r="AE19" s="21" t="str">
        <f>TemporalConstraint!$A$36</f>
        <v xml:space="preserve">2015-2100 86yrs </v>
      </c>
      <c r="AG19" s="21" t="str">
        <f>EnsembleRequirement!$A$4</f>
        <v>SingleMember</v>
      </c>
      <c r="AH19" s="21" t="str">
        <f>EnsembleRequirement!$A$5</f>
        <v>HistoricalInitialisation</v>
      </c>
      <c r="AO19" s="21" t="str">
        <f>requirement!$A$76</f>
        <v>AOGCM Configuration</v>
      </c>
      <c r="AT19" s="73" t="str">
        <f>requirement!$A32</f>
        <v>RCP45 Forcing</v>
      </c>
      <c r="AU19" s="136" t="str">
        <f>ForcingConstraint!$A$413</f>
        <v>Future Solar Irradiance Forcing</v>
      </c>
      <c r="AV19" s="133" t="str">
        <f>requirement!$A$10</f>
        <v>Future Solar Particle Forcing</v>
      </c>
      <c r="BK19" s="34"/>
    </row>
    <row r="20" spans="1:63" ht="128" x14ac:dyDescent="0.2">
      <c r="A20" s="22" t="s">
        <v>1403</v>
      </c>
      <c r="B20" s="21" t="s">
        <v>2896</v>
      </c>
      <c r="C20" s="22" t="s">
        <v>1410</v>
      </c>
      <c r="D20" s="22" t="s">
        <v>2900</v>
      </c>
      <c r="E20" s="21" t="s">
        <v>2926</v>
      </c>
      <c r="F20" s="22" t="s">
        <v>1642</v>
      </c>
      <c r="G20" s="22" t="s">
        <v>1641</v>
      </c>
      <c r="H20" s="21" t="s">
        <v>73</v>
      </c>
      <c r="I20" s="21" t="str">
        <f>party!A27</f>
        <v>Brian O'Neill</v>
      </c>
      <c r="J20" s="21" t="str">
        <f>party!A28</f>
        <v>Claudia Tebaldi</v>
      </c>
      <c r="K20" s="21" t="str">
        <f>party!A29</f>
        <v>Detlef van Vuuren</v>
      </c>
      <c r="N20"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0"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0" s="22" t="str">
        <f>references!D14</f>
        <v>Overview CMIP6-Endorsed MIPs</v>
      </c>
      <c r="U20" s="21" t="str">
        <f>party!A6</f>
        <v>Charlotte Pascoe</v>
      </c>
      <c r="W20" s="22" t="str">
        <f t="shared" si="0"/>
        <v>historical</v>
      </c>
      <c r="AE20" s="21" t="str">
        <f>TemporalConstraint!$A$36</f>
        <v xml:space="preserve">2015-2100 86yrs </v>
      </c>
      <c r="AG20" s="21" t="str">
        <f>EnsembleRequirement!A4</f>
        <v>SingleMember</v>
      </c>
      <c r="AH20" s="21" t="str">
        <f>EnsembleRequirement!A5</f>
        <v>HistoricalInitialisation</v>
      </c>
      <c r="AO20" s="21" t="str">
        <f>requirement!A76</f>
        <v>AOGCM Configuration</v>
      </c>
      <c r="AT20" s="73" t="str">
        <f>requirement!$A33</f>
        <v>RCP26 Forcing</v>
      </c>
      <c r="AU20" s="136" t="str">
        <f>ForcingConstraint!$A$413</f>
        <v>Future Solar Irradiance Forcing</v>
      </c>
      <c r="AV20" s="133" t="str">
        <f>requirement!$A$10</f>
        <v>Future Solar Particle Forcing</v>
      </c>
      <c r="BK20" s="34"/>
    </row>
    <row r="21" spans="1:63" ht="144" x14ac:dyDescent="0.2">
      <c r="A21" s="22" t="s">
        <v>1404</v>
      </c>
      <c r="B21" s="21" t="s">
        <v>3335</v>
      </c>
      <c r="C21" s="22" t="s">
        <v>3336</v>
      </c>
      <c r="D21" s="22" t="s">
        <v>3337</v>
      </c>
      <c r="E21" s="21" t="s">
        <v>3338</v>
      </c>
      <c r="F21" s="22" t="s">
        <v>1644</v>
      </c>
      <c r="G21" s="22" t="s">
        <v>1643</v>
      </c>
      <c r="H21" s="21" t="s">
        <v>73</v>
      </c>
      <c r="I21" s="21" t="str">
        <f>party!A27</f>
        <v>Brian O'Neill</v>
      </c>
      <c r="J21" s="21" t="str">
        <f>party!A28</f>
        <v>Claudia Tebaldi</v>
      </c>
      <c r="K21" s="21" t="str">
        <f>party!A29</f>
        <v>Detlef van Vuuren</v>
      </c>
      <c r="N21"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1"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1" s="22" t="str">
        <f>references!D14</f>
        <v>Overview CMIP6-Endorsed MIPs</v>
      </c>
      <c r="U21" s="21" t="str">
        <f>party!A6</f>
        <v>Charlotte Pascoe</v>
      </c>
      <c r="W21" s="22" t="str">
        <f t="shared" si="0"/>
        <v>historical</v>
      </c>
      <c r="AE21" s="21" t="str">
        <f>TemporalConstraint!$A$36</f>
        <v xml:space="preserve">2015-2100 86yrs </v>
      </c>
      <c r="AG21" s="21" t="str">
        <f>EnsembleRequirement!A4</f>
        <v>SingleMember</v>
      </c>
      <c r="AH21" s="21" t="str">
        <f>EnsembleRequirement!A5</f>
        <v>HistoricalInitialisation</v>
      </c>
      <c r="AO21" s="21" t="str">
        <f>requirement!$A$76</f>
        <v>AOGCM Configuration</v>
      </c>
      <c r="AT21" s="73" t="str">
        <f>requirement!$A34</f>
        <v>RCP60 Forcing</v>
      </c>
      <c r="AU21" s="136" t="str">
        <f>ForcingConstraint!$A$413</f>
        <v>Future Solar Irradiance Forcing</v>
      </c>
      <c r="AV21" s="133" t="str">
        <f>requirement!$A$10</f>
        <v>Future Solar Particle Forcing</v>
      </c>
      <c r="BK21" s="34"/>
    </row>
    <row r="22" spans="1:63" ht="128" x14ac:dyDescent="0.2">
      <c r="A22" s="22" t="s">
        <v>1405</v>
      </c>
      <c r="B22" s="21" t="s">
        <v>3339</v>
      </c>
      <c r="C22" s="22" t="s">
        <v>3340</v>
      </c>
      <c r="D22" s="22" t="s">
        <v>3341</v>
      </c>
      <c r="E22" s="21" t="s">
        <v>3342</v>
      </c>
      <c r="F22" s="22" t="s">
        <v>4712</v>
      </c>
      <c r="G22" s="22" t="s">
        <v>1645</v>
      </c>
      <c r="H22" s="21" t="s">
        <v>73</v>
      </c>
      <c r="I22" s="21" t="str">
        <f>party!A27</f>
        <v>Brian O'Neill</v>
      </c>
      <c r="J22" s="21" t="str">
        <f>party!A28</f>
        <v>Claudia Tebaldi</v>
      </c>
      <c r="K22" s="21" t="str">
        <f>party!A29</f>
        <v>Detlef van Vuuren</v>
      </c>
      <c r="N22"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2"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2" s="13" t="str">
        <f>references!$D$66</f>
        <v>O’Neill, B. C., C. Tebaldi, D. van Vuuren, V. Eyring, P. Fridelingstein, G. Hurtt, R. Knutti, E. Kriegler, J.-F. Lamarque, J. Lowe, J. Meehl, R. Moss, K. Riahi, B. M. Sanderson (2016),  The Scenario Model Intercomparison Project (ScenarioMIP) for CMIP6, Geosci. Model Dev., 9, 3461-3482</v>
      </c>
      <c r="U22" s="21" t="str">
        <f>party!A6</f>
        <v>Charlotte Pascoe</v>
      </c>
      <c r="W22" s="22" t="str">
        <f t="shared" si="0"/>
        <v>historical</v>
      </c>
      <c r="AE22" s="21" t="str">
        <f>TemporalConstraint!$A$36</f>
        <v xml:space="preserve">2015-2100 86yrs </v>
      </c>
      <c r="AG22" s="21" t="str">
        <f>EnsembleRequirement!A4</f>
        <v>SingleMember</v>
      </c>
      <c r="AH22" s="21" t="str">
        <f>EnsembleRequirement!A5</f>
        <v>HistoricalInitialisation</v>
      </c>
      <c r="AO22" s="21" t="str">
        <f>requirement!A76</f>
        <v>AOGCM Configuration</v>
      </c>
      <c r="AT22" s="73" t="str">
        <f>requirement!$A35</f>
        <v>RCP34 Forcing</v>
      </c>
      <c r="AU22" s="136" t="str">
        <f>ForcingConstraint!$A$413</f>
        <v>Future Solar Irradiance Forcing</v>
      </c>
      <c r="AV22" s="133" t="str">
        <f>requirement!$A$10</f>
        <v>Future Solar Particle Forcing</v>
      </c>
      <c r="BK22" s="34"/>
    </row>
    <row r="23" spans="1:63" s="123" customFormat="1" ht="144" x14ac:dyDescent="0.2">
      <c r="A23" s="105" t="s">
        <v>3642</v>
      </c>
      <c r="B23" s="83" t="s">
        <v>2901</v>
      </c>
      <c r="C23" s="105" t="s">
        <v>3642</v>
      </c>
      <c r="D23" s="105" t="s">
        <v>6003</v>
      </c>
      <c r="E23" s="83" t="s">
        <v>2924</v>
      </c>
      <c r="F23" s="105" t="s">
        <v>1647</v>
      </c>
      <c r="G23" s="105" t="s">
        <v>1646</v>
      </c>
      <c r="H23" s="83" t="s">
        <v>73</v>
      </c>
      <c r="I23" s="83" t="str">
        <f>party!A27</f>
        <v>Brian O'Neill</v>
      </c>
      <c r="J23" s="83" t="str">
        <f>party!A28</f>
        <v>Claudia Tebaldi</v>
      </c>
      <c r="K23" s="83" t="str">
        <f>party!A29</f>
        <v>Detlef van Vuuren</v>
      </c>
      <c r="L23" s="83"/>
      <c r="M23" s="83"/>
      <c r="N23" s="10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3" s="105"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3" s="105" t="str">
        <f>references!D14</f>
        <v>Overview CMIP6-Endorsed MIPs</v>
      </c>
      <c r="Q23" s="118" t="s">
        <v>1174</v>
      </c>
      <c r="R23" s="175" t="str">
        <f>references!$D$66</f>
        <v>O’Neill, B. C., C. Tebaldi, D. van Vuuren, V. Eyring, P. Fridelingstein, G. Hurtt, R. Knutti, E. Kriegler, J.-F. Lamarque, J. Lowe, J. Meehl, R. Moss, K. Riahi, B. M. Sanderson (2016),  The Scenario Model Intercomparison Project (ScenarioMIP) for CMIP6, Geosci. Model Dev., 9, 3461-3482</v>
      </c>
      <c r="S23" s="105"/>
      <c r="T23" s="105"/>
      <c r="U23" s="83" t="str">
        <f>party!A6</f>
        <v>Charlotte Pascoe</v>
      </c>
      <c r="V23" s="105"/>
      <c r="W23" s="105" t="str">
        <f t="shared" si="0"/>
        <v>historical</v>
      </c>
      <c r="X23" s="105"/>
      <c r="Y23" s="105"/>
      <c r="Z23" s="105"/>
      <c r="AA23" s="105"/>
      <c r="AB23" s="105"/>
      <c r="AC23" s="105"/>
      <c r="AD23" s="105"/>
      <c r="AE23" s="83" t="str">
        <f>TemporalConstraint!$A$36</f>
        <v xml:space="preserve">2015-2100 86yrs </v>
      </c>
      <c r="AF23" s="83"/>
      <c r="AG23" s="83" t="str">
        <f>EnsembleRequirement!A4</f>
        <v>SingleMember</v>
      </c>
      <c r="AH23" s="83" t="str">
        <f>EnsembleRequirement!A$5</f>
        <v>HistoricalInitialisation</v>
      </c>
      <c r="AI23" s="83"/>
      <c r="AJ23" s="83"/>
      <c r="AK23" s="83"/>
      <c r="AL23" s="83"/>
      <c r="AM23" s="83"/>
      <c r="AN23" s="83"/>
      <c r="AO23" s="83" t="str">
        <f>requirement!A76</f>
        <v>AOGCM Configuration</v>
      </c>
      <c r="AP23" s="83"/>
      <c r="AQ23" s="83"/>
      <c r="AR23" s="83"/>
      <c r="AS23" s="83"/>
      <c r="AT23" s="171" t="str">
        <f>requirement!$A36</f>
        <v>RCP26 overshoot Forcing</v>
      </c>
      <c r="AU23" s="280" t="str">
        <f>ForcingConstraint!$A$413</f>
        <v>Future Solar Irradiance Forcing</v>
      </c>
      <c r="AV23" s="281" t="str">
        <f>requirement!$A$10</f>
        <v>Future Solar Particle Forcing</v>
      </c>
      <c r="AW23" s="83"/>
      <c r="AX23" s="83"/>
      <c r="AY23" s="83"/>
      <c r="AZ23" s="83"/>
      <c r="BA23" s="119"/>
      <c r="BB23" s="172"/>
      <c r="BC23" s="120"/>
      <c r="BD23" s="121"/>
      <c r="BE23" s="121"/>
      <c r="BF23" s="121"/>
      <c r="BG23" s="121"/>
      <c r="BH23" s="121"/>
      <c r="BI23" s="121"/>
      <c r="BJ23" s="121"/>
      <c r="BK23" s="121"/>
    </row>
    <row r="24" spans="1:63" s="123" customFormat="1" ht="112" x14ac:dyDescent="0.2">
      <c r="A24" s="105" t="s">
        <v>3642</v>
      </c>
      <c r="B24" s="83" t="s">
        <v>2902</v>
      </c>
      <c r="C24" s="105" t="s">
        <v>3642</v>
      </c>
      <c r="D24" s="105" t="s">
        <v>6008</v>
      </c>
      <c r="E24" s="83" t="s">
        <v>2923</v>
      </c>
      <c r="F24" s="105" t="s">
        <v>3400</v>
      </c>
      <c r="G24" s="105" t="s">
        <v>3397</v>
      </c>
      <c r="H24" s="83" t="s">
        <v>73</v>
      </c>
      <c r="I24" s="83" t="str">
        <f>party!A27</f>
        <v>Brian O'Neill</v>
      </c>
      <c r="J24" s="83" t="str">
        <f>party!A28</f>
        <v>Claudia Tebaldi</v>
      </c>
      <c r="K24" s="83" t="str">
        <f>party!A29</f>
        <v>Detlef van Vuuren</v>
      </c>
      <c r="L24" s="83"/>
      <c r="M24" s="83"/>
      <c r="N24" s="10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4" s="105"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4" s="105" t="str">
        <f>references!D14</f>
        <v>Overview CMIP6-Endorsed MIPs</v>
      </c>
      <c r="Q24" s="175" t="str">
        <f>references!$D$66</f>
        <v>O’Neill, B. C., C. Tebaldi, D. van Vuuren, V. Eyring, P. Fridelingstein, G. Hurtt, R. Knutti, E. Kriegler, J.-F. Lamarque, J. Lowe, J. Meehl, R. Moss, K. Riahi, B. M. Sanderson (2016),  The Scenario Model Intercomparison Project (ScenarioMIP) for CMIP6, Geosci. Model Dev., 9, 3461-3482</v>
      </c>
      <c r="R24" s="118"/>
      <c r="S24" s="118"/>
      <c r="T24" s="118"/>
      <c r="U24" s="83" t="str">
        <f>party!A6</f>
        <v>Charlotte Pascoe</v>
      </c>
      <c r="V24" s="105"/>
      <c r="W24" s="105" t="str">
        <f>$C$17</f>
        <v>ssp585</v>
      </c>
      <c r="X24" s="105"/>
      <c r="Y24" s="105"/>
      <c r="Z24" s="105" t="str">
        <f>$C$25</f>
        <v>n/a</v>
      </c>
      <c r="AA24" s="105" t="str">
        <f>$C$27</f>
        <v>n/a</v>
      </c>
      <c r="AB24" s="105"/>
      <c r="AC24" s="105"/>
      <c r="AD24" s="105"/>
      <c r="AE24" s="83" t="str">
        <f>TemporalConstraint!$A$69</f>
        <v>2101-2300 200yrs</v>
      </c>
      <c r="AF24" s="83"/>
      <c r="AG24" s="83" t="str">
        <f>EnsembleRequirement!$A$4</f>
        <v>SingleMember</v>
      </c>
      <c r="AH24" s="83" t="str">
        <f>EnsembleRequirement!$A$8</f>
        <v>SSP5-85Initialisation</v>
      </c>
      <c r="AI24" s="83"/>
      <c r="AJ24" s="83"/>
      <c r="AK24" s="83"/>
      <c r="AL24" s="83"/>
      <c r="AM24" s="83"/>
      <c r="AN24" s="83"/>
      <c r="AO24" s="83" t="str">
        <f>requirement!$A$76</f>
        <v>AOGCM Configuration</v>
      </c>
      <c r="AP24" s="83"/>
      <c r="AQ24" s="83"/>
      <c r="AR24" s="83"/>
      <c r="AS24" s="83"/>
      <c r="AT24" s="171" t="str">
        <f>requirement!$A37</f>
        <v>RCP85 extension Forcing</v>
      </c>
      <c r="AU24" s="280" t="str">
        <f>ForcingConstraint!$A$413</f>
        <v>Future Solar Irradiance Forcing</v>
      </c>
      <c r="AV24" s="281" t="str">
        <f>requirement!$A$10</f>
        <v>Future Solar Particle Forcing</v>
      </c>
      <c r="AW24" s="83"/>
      <c r="AX24" s="83"/>
      <c r="AY24" s="83"/>
      <c r="AZ24" s="83"/>
      <c r="BA24" s="119"/>
      <c r="BB24" s="172"/>
      <c r="BC24" s="120"/>
      <c r="BD24" s="121"/>
      <c r="BE24" s="121"/>
      <c r="BF24" s="121"/>
      <c r="BG24" s="121"/>
      <c r="BH24" s="121"/>
      <c r="BI24" s="121"/>
      <c r="BJ24" s="121"/>
      <c r="BK24" s="121"/>
    </row>
    <row r="25" spans="1:63" s="123" customFormat="1" ht="128" x14ac:dyDescent="0.2">
      <c r="A25" s="105" t="s">
        <v>3642</v>
      </c>
      <c r="B25" s="83" t="s">
        <v>2903</v>
      </c>
      <c r="C25" s="105" t="s">
        <v>3642</v>
      </c>
      <c r="D25" s="105" t="s">
        <v>6002</v>
      </c>
      <c r="E25" s="83" t="s">
        <v>2922</v>
      </c>
      <c r="F25" s="105" t="s">
        <v>3423</v>
      </c>
      <c r="G25" s="105" t="s">
        <v>3398</v>
      </c>
      <c r="H25" s="83" t="s">
        <v>73</v>
      </c>
      <c r="I25" s="83" t="str">
        <f>party!A27</f>
        <v>Brian O'Neill</v>
      </c>
      <c r="J25" s="83" t="str">
        <f>party!A28</f>
        <v>Claudia Tebaldi</v>
      </c>
      <c r="K25" s="83" t="str">
        <f>party!A29</f>
        <v>Detlef van Vuuren</v>
      </c>
      <c r="L25" s="83"/>
      <c r="M25" s="83"/>
      <c r="N25" s="10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5" s="105"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5" s="105" t="str">
        <f>references!D14</f>
        <v>Overview CMIP6-Endorsed MIPs</v>
      </c>
      <c r="Q25" s="175" t="str">
        <f>references!$D$66</f>
        <v>O’Neill, B. C., C. Tebaldi, D. van Vuuren, V. Eyring, P. Fridelingstein, G. Hurtt, R. Knutti, E. Kriegler, J.-F. Lamarque, J. Lowe, J. Meehl, R. Moss, K. Riahi, B. M. Sanderson (2016),  The Scenario Model Intercomparison Project (ScenarioMIP) for CMIP6, Geosci. Model Dev., 9, 3461-3482</v>
      </c>
      <c r="R25" s="118"/>
      <c r="S25" s="118"/>
      <c r="T25" s="118"/>
      <c r="U25" s="83" t="str">
        <f>party!A6</f>
        <v>Charlotte Pascoe</v>
      </c>
      <c r="V25" s="105"/>
      <c r="W25" s="105" t="str">
        <f>$C$20</f>
        <v>ssp126</v>
      </c>
      <c r="X25" s="105"/>
      <c r="Y25" s="105"/>
      <c r="Z25" s="105" t="str">
        <f>$C$24</f>
        <v>n/a</v>
      </c>
      <c r="AA25" s="105" t="str">
        <f>$C$27</f>
        <v>n/a</v>
      </c>
      <c r="AB25" s="105"/>
      <c r="AC25" s="105"/>
      <c r="AD25" s="105"/>
      <c r="AE25" s="83" t="str">
        <f>TemporalConstraint!$A$69</f>
        <v>2101-2300 200yrs</v>
      </c>
      <c r="AF25" s="83"/>
      <c r="AG25" s="83" t="str">
        <f>EnsembleRequirement!A4</f>
        <v>SingleMember</v>
      </c>
      <c r="AH25" s="83" t="str">
        <f>EnsembleRequirement!A13</f>
        <v>SSP1-26Initialisation</v>
      </c>
      <c r="AI25" s="83"/>
      <c r="AJ25" s="83"/>
      <c r="AK25" s="83"/>
      <c r="AL25" s="83"/>
      <c r="AM25" s="83"/>
      <c r="AN25" s="83"/>
      <c r="AO25" s="83" t="str">
        <f>requirement!A76</f>
        <v>AOGCM Configuration</v>
      </c>
      <c r="AP25" s="83"/>
      <c r="AQ25" s="83"/>
      <c r="AR25" s="83"/>
      <c r="AS25" s="83"/>
      <c r="AT25" s="171" t="str">
        <f>requirement!$A38</f>
        <v>RCP26 extension Forcing</v>
      </c>
      <c r="AU25" s="280" t="str">
        <f>ForcingConstraint!$A$413</f>
        <v>Future Solar Irradiance Forcing</v>
      </c>
      <c r="AV25" s="281" t="str">
        <f>requirement!$A$10</f>
        <v>Future Solar Particle Forcing</v>
      </c>
      <c r="AW25" s="83"/>
      <c r="AX25" s="83"/>
      <c r="AY25" s="83"/>
      <c r="AZ25" s="83"/>
      <c r="BA25" s="119"/>
      <c r="BB25" s="172"/>
      <c r="BC25" s="120"/>
      <c r="BD25" s="121"/>
      <c r="BE25" s="121"/>
      <c r="BF25" s="121"/>
      <c r="BG25" s="121"/>
      <c r="BH25" s="121"/>
      <c r="BI25" s="121"/>
      <c r="BJ25" s="121"/>
      <c r="BK25" s="121"/>
    </row>
    <row r="26" spans="1:63" ht="144" x14ac:dyDescent="0.2">
      <c r="A26" s="22" t="s">
        <v>1406</v>
      </c>
      <c r="B26" s="21" t="s">
        <v>3362</v>
      </c>
      <c r="C26" s="22" t="s">
        <v>3363</v>
      </c>
      <c r="D26" s="22" t="s">
        <v>3395</v>
      </c>
      <c r="E26" s="21" t="s">
        <v>3364</v>
      </c>
      <c r="F26" s="22" t="s">
        <v>3393</v>
      </c>
      <c r="G26" s="22" t="s">
        <v>5851</v>
      </c>
      <c r="H26" s="21" t="s">
        <v>73</v>
      </c>
      <c r="I26" s="21" t="str">
        <f>party!$A$27</f>
        <v>Brian O'Neill</v>
      </c>
      <c r="J26" s="21" t="str">
        <f>party!A$28</f>
        <v>Claudia Tebaldi</v>
      </c>
      <c r="K26" s="21" t="str">
        <f>party!A$29</f>
        <v>Detlef van Vuuren</v>
      </c>
      <c r="N26" s="13" t="str">
        <f>references!$D$66</f>
        <v>O’Neill, B. C., C. Tebaldi, D. van Vuuren, V. Eyring, P. Fridelingstein, G. Hurtt, R. Knutti, E. Kriegler, J.-F. Lamarque, J. Lowe, J. Meehl, R. Moss, K. Riahi, B. M. Sanderson (2016),  The Scenario Model Intercomparison Project (ScenarioMIP) for CMIP6, Geosci. Model Dev., 9, 3461-3482</v>
      </c>
      <c r="O26" s="68" t="s">
        <v>1174</v>
      </c>
      <c r="Q26" s="68"/>
      <c r="R26" s="68"/>
      <c r="S26" s="68"/>
      <c r="T26" s="68"/>
      <c r="U26" s="21" t="str">
        <f>party!A6</f>
        <v>Charlotte Pascoe</v>
      </c>
      <c r="W26" s="22" t="str">
        <f>$C$17</f>
        <v>ssp585</v>
      </c>
      <c r="Z26" s="22" t="str">
        <f>$C$22</f>
        <v>ssp434</v>
      </c>
      <c r="AE26" s="21" t="str">
        <f>TemporalConstraint!$A$64</f>
        <v>2040-2099 60 yrs</v>
      </c>
      <c r="AG26" s="21" t="str">
        <f>EnsembleRequirement!$A$4</f>
        <v>SingleMember</v>
      </c>
      <c r="AH26" s="21" t="str">
        <f>EnsembleRequirement!$A$9</f>
        <v>SSP5-85Initialisation2040</v>
      </c>
      <c r="AO26" s="21" t="str">
        <f>requirement!A76</f>
        <v>AOGCM Configuration</v>
      </c>
      <c r="AT26" s="73" t="str">
        <f>requirement!$A$40</f>
        <v>RCP34 overshoot Forcing</v>
      </c>
      <c r="AU26" s="136" t="str">
        <f>ForcingConstraint!$A$413</f>
        <v>Future Solar Irradiance Forcing</v>
      </c>
      <c r="AV26" s="133" t="str">
        <f>requirement!$A$10</f>
        <v>Future Solar Particle Forcing</v>
      </c>
      <c r="AY26" s="124"/>
      <c r="BK26" s="34"/>
    </row>
    <row r="27" spans="1:63" s="123" customFormat="1" ht="160" x14ac:dyDescent="0.2">
      <c r="A27" s="105" t="s">
        <v>3642</v>
      </c>
      <c r="B27" s="83" t="s">
        <v>3394</v>
      </c>
      <c r="C27" s="105" t="s">
        <v>3642</v>
      </c>
      <c r="D27" s="105" t="s">
        <v>6007</v>
      </c>
      <c r="E27" s="83" t="s">
        <v>3396</v>
      </c>
      <c r="F27" s="105" t="s">
        <v>3410</v>
      </c>
      <c r="G27" s="105" t="s">
        <v>3399</v>
      </c>
      <c r="H27" s="83" t="s">
        <v>73</v>
      </c>
      <c r="I27" s="83" t="str">
        <f>party!$A$27</f>
        <v>Brian O'Neill</v>
      </c>
      <c r="J27" s="83" t="str">
        <f>party!A$28</f>
        <v>Claudia Tebaldi</v>
      </c>
      <c r="K27" s="83" t="str">
        <f>party!A$29</f>
        <v>Detlef van Vuuren</v>
      </c>
      <c r="L27" s="83"/>
      <c r="M27" s="83"/>
      <c r="N27" s="175" t="str">
        <f>references!$D$66</f>
        <v>O’Neill, B. C., C. Tebaldi, D. van Vuuren, V. Eyring, P. Fridelingstein, G. Hurtt, R. Knutti, E. Kriegler, J.-F. Lamarque, J. Lowe, J. Meehl, R. Moss, K. Riahi, B. M. Sanderson (2016),  The Scenario Model Intercomparison Project (ScenarioMIP) for CMIP6, Geosci. Model Dev., 9, 3461-3482</v>
      </c>
      <c r="O27" s="118" t="s">
        <v>1174</v>
      </c>
      <c r="P27" s="105"/>
      <c r="Q27" s="105"/>
      <c r="R27" s="105"/>
      <c r="S27" s="118"/>
      <c r="T27" s="118"/>
      <c r="U27" s="83" t="str">
        <f>party!$A$6</f>
        <v>Charlotte Pascoe</v>
      </c>
      <c r="V27" s="105"/>
      <c r="W27" s="105" t="str">
        <f>$C$26</f>
        <v>ssp534-over</v>
      </c>
      <c r="X27" s="105"/>
      <c r="Y27" s="105"/>
      <c r="Z27" s="105" t="str">
        <f>$C$24</f>
        <v>n/a</v>
      </c>
      <c r="AA27" s="105" t="str">
        <f>$C$25</f>
        <v>n/a</v>
      </c>
      <c r="AB27" s="105" t="str">
        <f>$C$17</f>
        <v>ssp585</v>
      </c>
      <c r="AC27" s="105"/>
      <c r="AD27" s="105"/>
      <c r="AE27" s="83" t="str">
        <f>TemporalConstraint!$A$9</f>
        <v>2100-2299 200yrs</v>
      </c>
      <c r="AF27" s="83"/>
      <c r="AG27" s="83" t="str">
        <f>EnsembleRequirement!$A$4</f>
        <v>SingleMember</v>
      </c>
      <c r="AH27" s="83" t="str">
        <f>EnsembleRequirement!$A$14</f>
        <v>SSP5-34-overInitialisation</v>
      </c>
      <c r="AI27" s="83"/>
      <c r="AJ27" s="83"/>
      <c r="AK27" s="83"/>
      <c r="AL27" s="83"/>
      <c r="AM27" s="83"/>
      <c r="AN27" s="83"/>
      <c r="AO27" s="83" t="str">
        <f>requirement!$A$76</f>
        <v>AOGCM Configuration</v>
      </c>
      <c r="AP27" s="83"/>
      <c r="AQ27" s="83"/>
      <c r="AR27" s="83"/>
      <c r="AS27" s="83"/>
      <c r="AT27" s="171" t="str">
        <f>requirement!$A$39</f>
        <v>RCP34 extension overshoot Forcing</v>
      </c>
      <c r="AU27" s="280" t="str">
        <f>ForcingConstraint!$A$413</f>
        <v>Future Solar Irradiance Forcing</v>
      </c>
      <c r="AV27" s="281" t="str">
        <f>requirement!$A$10</f>
        <v>Future Solar Particle Forcing</v>
      </c>
      <c r="AW27" s="83"/>
      <c r="AX27" s="83"/>
      <c r="AY27" s="171"/>
      <c r="AZ27" s="83"/>
      <c r="BA27" s="119"/>
      <c r="BB27" s="172"/>
      <c r="BC27" s="120"/>
      <c r="BD27" s="121"/>
      <c r="BE27" s="121"/>
      <c r="BF27" s="121"/>
      <c r="BG27" s="121"/>
      <c r="BH27" s="121"/>
      <c r="BI27" s="121"/>
      <c r="BJ27" s="121"/>
      <c r="BK27" s="121"/>
    </row>
    <row r="28" spans="1:63" ht="144" x14ac:dyDescent="0.2">
      <c r="A28" s="22" t="s">
        <v>3361</v>
      </c>
      <c r="B28" s="124" t="s">
        <v>3429</v>
      </c>
      <c r="C28" s="22" t="s">
        <v>3428</v>
      </c>
      <c r="D28" s="22" t="s">
        <v>3430</v>
      </c>
      <c r="E28" s="21" t="s">
        <v>3431</v>
      </c>
      <c r="F28" s="22" t="s">
        <v>3433</v>
      </c>
      <c r="G28" s="22" t="s">
        <v>3432</v>
      </c>
      <c r="H28" s="21" t="s">
        <v>73</v>
      </c>
      <c r="I28" s="21" t="str">
        <f>party!$A$27</f>
        <v>Brian O'Neill</v>
      </c>
      <c r="J28" s="21" t="str">
        <f>party!A$28</f>
        <v>Claudia Tebaldi</v>
      </c>
      <c r="K28" s="21" t="str">
        <f>party!A$29</f>
        <v>Detlef van Vuuren</v>
      </c>
      <c r="N28" s="13" t="str">
        <f>references!$D$66</f>
        <v>O’Neill, B. C., C. Tebaldi, D. van Vuuren, V. Eyring, P. Fridelingstein, G. Hurtt, R. Knutti, E. Kriegler, J.-F. Lamarque, J. Lowe, J. Meehl, R. Moss, K. Riahi, B. M. Sanderson (2016),  The Scenario Model Intercomparison Project (ScenarioMIP) for CMIP6, Geosci. Model Dev., 9, 3461-3482</v>
      </c>
      <c r="O28" s="68"/>
      <c r="S28" s="68"/>
      <c r="T28" s="68"/>
      <c r="U28" s="21" t="str">
        <f>party!$A$6</f>
        <v>Charlotte Pascoe</v>
      </c>
      <c r="W28" s="22" t="str">
        <f t="shared" ref="W28" si="1">$C$12</f>
        <v>historical</v>
      </c>
      <c r="X28" s="22" t="str">
        <f>$C$20</f>
        <v>ssp126</v>
      </c>
      <c r="AE28" s="21" t="str">
        <f>TemporalConstraint!$A$36</f>
        <v xml:space="preserve">2015-2100 86yrs </v>
      </c>
      <c r="AG28" s="21" t="str">
        <f>EnsembleRequirement!$A$4</f>
        <v>SingleMember</v>
      </c>
      <c r="AH28" s="21" t="str">
        <f>EnsembleRequirement!A$5</f>
        <v>HistoricalInitialisation</v>
      </c>
      <c r="AO28" s="21" t="str">
        <f>requirement!$A$76</f>
        <v>AOGCM Configuration</v>
      </c>
      <c r="AT28" s="73" t="str">
        <f>requirement!$A41</f>
        <v>RCPY Forcing</v>
      </c>
      <c r="AU28" s="136" t="str">
        <f>ForcingConstraint!$A$413</f>
        <v>Future Solar Irradiance Forcing</v>
      </c>
      <c r="AV28" s="133" t="str">
        <f>requirement!$A$10</f>
        <v>Future Solar Particle Forcing</v>
      </c>
      <c r="AY28" s="126"/>
      <c r="BK28" s="34"/>
    </row>
    <row r="29" spans="1:63" ht="192" x14ac:dyDescent="0.2">
      <c r="A29" s="22" t="s">
        <v>4311</v>
      </c>
      <c r="B29" s="73" t="s">
        <v>2905</v>
      </c>
      <c r="C29" s="22" t="s">
        <v>1388</v>
      </c>
      <c r="D29" s="22" t="s">
        <v>2904</v>
      </c>
      <c r="E29" s="21" t="s">
        <v>2921</v>
      </c>
      <c r="F29" s="22" t="s">
        <v>4040</v>
      </c>
      <c r="G29" s="22" t="s">
        <v>1648</v>
      </c>
      <c r="H29" s="21" t="s">
        <v>73</v>
      </c>
      <c r="I29" s="21" t="str">
        <f>party!$A$30</f>
        <v>William Collins</v>
      </c>
      <c r="J29" s="21" t="str">
        <f>party!$A$31</f>
        <v>Jean-François Lamarque</v>
      </c>
      <c r="K29" s="21" t="str">
        <f>party!$A$19</f>
        <v>Michael Schulz</v>
      </c>
      <c r="N29" s="22" t="str">
        <f>references!$D$14</f>
        <v>Overview CMIP6-Endorsed MIPs</v>
      </c>
      <c r="O29" s="7" t="str">
        <f>references!$D$76</f>
        <v>Collins, W. J., J.-F. Lamarque, M. Schulz, O. Boucher, V. Eyring, M. I. Hegglin, A. Maycock, G. Myhre, M. Prather, D. Shindell, S. J. Smith (2016), AerChemMIP: Quantifying the effects of chemistry and aerosols in CMIP6, Geosci. Model Dev. Discuss., Published 12 July 2016</v>
      </c>
      <c r="U29" s="21" t="str">
        <f>party!A6</f>
        <v>Charlotte Pascoe</v>
      </c>
      <c r="V29" s="22" t="str">
        <f>$C$12</f>
        <v>historical</v>
      </c>
      <c r="W29" s="22" t="str">
        <f>$C$9</f>
        <v>piControl</v>
      </c>
      <c r="Z29" s="22" t="str">
        <f>$C$30</f>
        <v>hist-1950HC</v>
      </c>
      <c r="AA29" s="22" t="str">
        <f>$C$46</f>
        <v>histSST-piO3</v>
      </c>
      <c r="AB29" s="22" t="str">
        <f>$C$47</f>
        <v>histSST-piAer</v>
      </c>
      <c r="AE29" s="21" t="str">
        <f>TemporalConstraint!$A$3</f>
        <v>1850-2014 165yrs</v>
      </c>
      <c r="AG29" s="21" t="str">
        <f>EnsembleRequirement!$A$15</f>
        <v>ThreeMember</v>
      </c>
      <c r="AO29" s="21" t="str">
        <f>requirement!A77</f>
        <v>AOGCM-Chem Configuration</v>
      </c>
      <c r="AT29" s="21" t="str">
        <f>requirement!$A$86</f>
        <v>1850 NTCF Emissions</v>
      </c>
      <c r="AU29" s="21" t="str">
        <f>ForcingConstraint!$A$119</f>
        <v>Historical Non-Reactive WMGHG Concentrations</v>
      </c>
      <c r="AV29" s="21" t="str">
        <f>ForcingConstraint!$A$113</f>
        <v>Historical Methane Concentrations</v>
      </c>
      <c r="AW29" s="21" t="str">
        <f>ForcingConstraint!$A$114</f>
        <v>Historical N2O Concentrations</v>
      </c>
      <c r="AX29" s="21" t="str">
        <f>ForcingConstraint!$A$117</f>
        <v>Historical Ozone Depleating Halocarbon Concentrations</v>
      </c>
      <c r="AY29" s="21" t="str">
        <f>ForcingConstraint!$A$13</f>
        <v>Historical Land Use</v>
      </c>
      <c r="AZ29" s="21" t="str">
        <f>ForcingConstraint!$A$17</f>
        <v>Historical Solar Irradiance Forcing</v>
      </c>
      <c r="BA29" s="21" t="str">
        <f>requirement!$A$9</f>
        <v xml:space="preserve">Historical Solar Particle Forcing </v>
      </c>
      <c r="BK29" s="34"/>
    </row>
    <row r="30" spans="1:63" ht="176" x14ac:dyDescent="0.2">
      <c r="A30" s="22" t="s">
        <v>4312</v>
      </c>
      <c r="B30" s="73" t="s">
        <v>2907</v>
      </c>
      <c r="C30" s="22" t="s">
        <v>1389</v>
      </c>
      <c r="D30" s="22" t="s">
        <v>2906</v>
      </c>
      <c r="E30" s="21" t="s">
        <v>2918</v>
      </c>
      <c r="F30" s="22" t="s">
        <v>4041</v>
      </c>
      <c r="G30" s="22" t="s">
        <v>1649</v>
      </c>
      <c r="H30" s="21" t="s">
        <v>73</v>
      </c>
      <c r="I30" s="21" t="str">
        <f>party!$A$30</f>
        <v>William Collins</v>
      </c>
      <c r="J30" s="21" t="str">
        <f>party!$A$31</f>
        <v>Jean-François Lamarque</v>
      </c>
      <c r="K30" s="21" t="str">
        <f>party!$A$19</f>
        <v>Michael Schulz</v>
      </c>
      <c r="N30" s="22" t="str">
        <f>references!$D$14</f>
        <v>Overview CMIP6-Endorsed MIPs</v>
      </c>
      <c r="O30" s="7" t="str">
        <f>references!$D$76</f>
        <v>Collins, W. J., J.-F. Lamarque, M. Schulz, O. Boucher, V. Eyring, M. I. Hegglin, A. Maycock, G. Myhre, M. Prather, D. Shindell, S. J. Smith (2016), AerChemMIP: Quantifying the effects of chemistry and aerosols in CMIP6, Geosci. Model Dev. Discuss., Published 12 July 2016</v>
      </c>
      <c r="U30" s="21" t="str">
        <f>party!A6</f>
        <v>Charlotte Pascoe</v>
      </c>
      <c r="W30" s="22" t="str">
        <f>$C$12</f>
        <v>historical</v>
      </c>
      <c r="Z30" s="22" t="str">
        <f>$C$29</f>
        <v>hist-piNTCF</v>
      </c>
      <c r="AE30" s="21" t="str">
        <f>TemporalConstraint!$A$10</f>
        <v>1950-2014 65yrs</v>
      </c>
      <c r="AG30" s="21" t="str">
        <f>EnsembleRequirement!$A$15</f>
        <v>ThreeMember</v>
      </c>
      <c r="AH30" s="21" t="str">
        <f>EnsembleRequirement!$A$18</f>
        <v>1950HistoricalInitialisation</v>
      </c>
      <c r="AO30" s="21" t="str">
        <f>requirement!$A$77</f>
        <v>AOGCM-Chem Configuration</v>
      </c>
      <c r="AT30" s="21" t="str">
        <f>ForcingConstraint!$A$93</f>
        <v>1950 Ozone Depleating Halocarbon Concentrations</v>
      </c>
      <c r="AU30" s="21" t="str">
        <f>ForcingConstraint!$A$119</f>
        <v>Historical Non-Reactive WMGHG Concentrations</v>
      </c>
      <c r="AV30" s="21" t="str">
        <f>ForcingConstraint!$A$113</f>
        <v>Historical Methane Concentrations</v>
      </c>
      <c r="AW30" s="21" t="str">
        <f>ForcingConstraint!$A$114</f>
        <v>Historical N2O Concentrations</v>
      </c>
      <c r="AX30" s="21" t="str">
        <f>requirement!$A$87</f>
        <v>Historical NTCF Emissions</v>
      </c>
      <c r="AY30" s="21" t="str">
        <f>ForcingConstraint!$A$13</f>
        <v>Historical Land Use</v>
      </c>
      <c r="AZ30" s="21" t="str">
        <f>ForcingConstraint!$A$17</f>
        <v>Historical Solar Irradiance Forcing</v>
      </c>
      <c r="BA30" s="21" t="str">
        <f>requirement!$A$9</f>
        <v xml:space="preserve">Historical Solar Particle Forcing </v>
      </c>
      <c r="BK30" s="34"/>
    </row>
    <row r="31" spans="1:63" ht="80" x14ac:dyDescent="0.2">
      <c r="A31" s="22" t="s">
        <v>4313</v>
      </c>
      <c r="B31" s="73" t="s">
        <v>4109</v>
      </c>
      <c r="C31" s="22" t="s">
        <v>4110</v>
      </c>
      <c r="D31" s="22" t="s">
        <v>4110</v>
      </c>
      <c r="E31" s="21" t="s">
        <v>4111</v>
      </c>
      <c r="F31" s="22" t="s">
        <v>4112</v>
      </c>
      <c r="G31" s="22" t="s">
        <v>4113</v>
      </c>
      <c r="H31" s="21" t="s">
        <v>73</v>
      </c>
      <c r="I31" s="21" t="str">
        <f>party!$A$30</f>
        <v>William Collins</v>
      </c>
      <c r="J31" s="21" t="str">
        <f>party!$A$31</f>
        <v>Jean-François Lamarque</v>
      </c>
      <c r="K31" s="21" t="str">
        <f>party!$A$19</f>
        <v>Michael Schulz</v>
      </c>
      <c r="N31" s="7" t="str">
        <f>references!$D$76</f>
        <v>Collins, W. J., J.-F. Lamarque, M. Schulz, O. Boucher, V. Eyring, M. I. Hegglin, A. Maycock, G. Myhre, M. Prather, D. Shindell, S. J. Smith (2016), AerChemMIP: Quantifying the effects of chemistry and aerosols in CMIP6, Geosci. Model Dev. Discuss., Published 12 July 2016</v>
      </c>
      <c r="O31" s="7"/>
      <c r="U31" s="21" t="str">
        <f>party!A6</f>
        <v>Charlotte Pascoe</v>
      </c>
      <c r="X31" s="22" t="str">
        <f>$C$29</f>
        <v>hist-piNTCF</v>
      </c>
      <c r="Z31" s="22" t="str">
        <f>$C$12</f>
        <v>historical</v>
      </c>
      <c r="AE31" s="21" t="str">
        <f>TemporalConstraint!$A$3</f>
        <v>1850-2014 165yrs</v>
      </c>
      <c r="AG31" s="21" t="str">
        <f>EnsembleRequirement!$A$4</f>
        <v>SingleMember</v>
      </c>
      <c r="AO31" s="21" t="str">
        <f>requirement!$A$84</f>
        <v>AGCM-Aer Configuration</v>
      </c>
      <c r="AT31" s="21" t="str">
        <f>ForcingConstraint!$A$94</f>
        <v>Historical AerChemMIP hist-piNTCF SSTs</v>
      </c>
      <c r="AU31" s="21" t="str">
        <f>ForcingConstraint!$A$119</f>
        <v>Historical Non-Reactive WMGHG Concentrations</v>
      </c>
      <c r="AV31" s="21" t="str">
        <f>ForcingConstraint!$A$113</f>
        <v>Historical Methane Concentrations</v>
      </c>
      <c r="AW31" s="21" t="str">
        <f>ForcingConstraint!$A$114</f>
        <v>Historical N2O Concentrations</v>
      </c>
      <c r="AX31" s="21" t="str">
        <f>requirement!$A$87</f>
        <v>Historical NTCF Emissions</v>
      </c>
      <c r="AY31" s="21" t="str">
        <f>ForcingConstraint!$A$117</f>
        <v>Historical Ozone Depleating Halocarbon Concentrations</v>
      </c>
      <c r="AZ31" s="21" t="str">
        <f>ForcingConstraint!$A$13</f>
        <v>Historical Land Use</v>
      </c>
      <c r="BA31" s="21" t="str">
        <f>ForcingConstraint!$A$17</f>
        <v>Historical Solar Irradiance Forcing</v>
      </c>
      <c r="BB31" s="21" t="str">
        <f>requirement!$A$9</f>
        <v xml:space="preserve">Historical Solar Particle Forcing </v>
      </c>
      <c r="BK31" s="34"/>
    </row>
    <row r="32" spans="1:63" ht="176" x14ac:dyDescent="0.2">
      <c r="A32" s="22" t="s">
        <v>4314</v>
      </c>
      <c r="B32" s="73" t="s">
        <v>2909</v>
      </c>
      <c r="C32" s="22" t="s">
        <v>1390</v>
      </c>
      <c r="D32" s="22" t="s">
        <v>2908</v>
      </c>
      <c r="E32" s="21" t="s">
        <v>2919</v>
      </c>
      <c r="F32" s="22" t="s">
        <v>1651</v>
      </c>
      <c r="G32" s="22" t="s">
        <v>1650</v>
      </c>
      <c r="H32" s="21" t="s">
        <v>73</v>
      </c>
      <c r="I32" s="21" t="str">
        <f>party!$A$30</f>
        <v>William Collins</v>
      </c>
      <c r="J32" s="21" t="str">
        <f>party!$A$31</f>
        <v>Jean-François Lamarque</v>
      </c>
      <c r="K32" s="21" t="str">
        <f>party!$A$19</f>
        <v>Michael Schulz</v>
      </c>
      <c r="N32" s="22" t="str">
        <f>references!$D$14</f>
        <v>Overview CMIP6-Endorsed MIPs</v>
      </c>
      <c r="O32" s="7" t="str">
        <f>references!$D$76</f>
        <v>Collins, W. J., J.-F. Lamarque, M. Schulz, O. Boucher, V. Eyring, M. I. Hegglin, A. Maycock, G. Myhre, M. Prather, D. Shindell, S. J. Smith (2016), AerChemMIP: Quantifying the effects of chemistry and aerosols in CMIP6, Geosci. Model Dev. Discuss., Published 12 July 2016</v>
      </c>
      <c r="U32" s="21" t="str">
        <f>party!$A$6</f>
        <v>Charlotte Pascoe</v>
      </c>
      <c r="V32" s="22" t="str">
        <f>$C$31</f>
        <v>histSST</v>
      </c>
      <c r="X32" s="22" t="str">
        <f>$C$29</f>
        <v>hist-piNTCF</v>
      </c>
      <c r="Z32" s="22" t="str">
        <f>$C$12</f>
        <v>historical</v>
      </c>
      <c r="AE32" s="21" t="str">
        <f>TemporalConstraint!$A$3</f>
        <v>1850-2014 165yrs</v>
      </c>
      <c r="AG32" s="21" t="str">
        <f>EnsembleRequirement!$A$4</f>
        <v>SingleMember</v>
      </c>
      <c r="AO32" s="21" t="str">
        <f>requirement!$A$78</f>
        <v>AGCM-Chem Configuration</v>
      </c>
      <c r="AT32" s="21" t="str">
        <f>ForcingConstraint!$A$92</f>
        <v>1850 NTCF Emissions</v>
      </c>
      <c r="AU32" s="21" t="str">
        <f>ForcingConstraint!$A$94</f>
        <v>Historical AerChemMIP hist-piNTCF SSTs</v>
      </c>
      <c r="AV32" s="21" t="str">
        <f>ForcingConstraint!$A$119</f>
        <v>Historical Non-Reactive WMGHG Concentrations</v>
      </c>
      <c r="AW32" s="21" t="str">
        <f>ForcingConstraint!$A$113</f>
        <v>Historical Methane Concentrations</v>
      </c>
      <c r="AX32" s="21" t="str">
        <f>ForcingConstraint!$A$114</f>
        <v>Historical N2O Concentrations</v>
      </c>
      <c r="AY32" s="21" t="str">
        <f>ForcingConstraint!$A$117</f>
        <v>Historical Ozone Depleating Halocarbon Concentrations</v>
      </c>
      <c r="AZ32" s="21" t="str">
        <f>ForcingConstraint!$A$13</f>
        <v>Historical Land Use</v>
      </c>
      <c r="BA32" s="21" t="str">
        <f>ForcingConstraint!$A$17</f>
        <v>Historical Solar Irradiance Forcing</v>
      </c>
      <c r="BB32" s="21" t="str">
        <f>requirement!$A$9</f>
        <v xml:space="preserve">Historical Solar Particle Forcing </v>
      </c>
      <c r="BK32" s="34"/>
    </row>
    <row r="33" spans="1:63" ht="192" x14ac:dyDescent="0.2">
      <c r="A33" s="22" t="s">
        <v>4315</v>
      </c>
      <c r="B33" s="73" t="s">
        <v>2911</v>
      </c>
      <c r="C33" s="22" t="s">
        <v>1391</v>
      </c>
      <c r="D33" s="22" t="s">
        <v>2910</v>
      </c>
      <c r="E33" s="21" t="s">
        <v>2920</v>
      </c>
      <c r="F33" s="22" t="s">
        <v>1652</v>
      </c>
      <c r="G33" s="22" t="s">
        <v>1650</v>
      </c>
      <c r="H33" s="21" t="s">
        <v>73</v>
      </c>
      <c r="I33" s="21" t="str">
        <f>party!$A$30</f>
        <v>William Collins</v>
      </c>
      <c r="J33" s="21" t="str">
        <f>party!$A$31</f>
        <v>Jean-François Lamarque</v>
      </c>
      <c r="K33" s="21" t="str">
        <f>party!$A$19</f>
        <v>Michael Schulz</v>
      </c>
      <c r="N33" s="22" t="str">
        <f>references!$D$14</f>
        <v>Overview CMIP6-Endorsed MIPs</v>
      </c>
      <c r="O33" s="7" t="str">
        <f>references!$D$76</f>
        <v>Collins, W. J., J.-F. Lamarque, M. Schulz, O. Boucher, V. Eyring, M. I. Hegglin, A. Maycock, G. Myhre, M. Prather, D. Shindell, S. J. Smith (2016), AerChemMIP: Quantifying the effects of chemistry and aerosols in CMIP6, Geosci. Model Dev. Discuss., Published 12 July 2016</v>
      </c>
      <c r="U33" s="21" t="str">
        <f>party!$A$6</f>
        <v>Charlotte Pascoe</v>
      </c>
      <c r="V33" s="22" t="str">
        <f>$C$31</f>
        <v>histSST</v>
      </c>
      <c r="X33" s="22" t="str">
        <f>$C$29</f>
        <v>hist-piNTCF</v>
      </c>
      <c r="Z33" s="22" t="str">
        <f>$C$12</f>
        <v>historical</v>
      </c>
      <c r="AA33" s="22" t="str">
        <f>$C$30</f>
        <v>hist-1950HC</v>
      </c>
      <c r="AE33" s="21" t="str">
        <f>TemporalConstraint!$A$10</f>
        <v>1950-2014 65yrs</v>
      </c>
      <c r="AG33" s="21" t="str">
        <f>EnsembleRequirement!$A$4</f>
        <v>SingleMember</v>
      </c>
      <c r="AH33" s="21" t="str">
        <f>EnsembleRequirement!$A$18</f>
        <v>1950HistoricalInitialisation</v>
      </c>
      <c r="AO33" s="21" t="str">
        <f>requirement!$A$85</f>
        <v>AOGCM-StratChem Configuration</v>
      </c>
      <c r="AT33" s="21" t="str">
        <f>ForcingConstraint!$A$93</f>
        <v>1950 Ozone Depleating Halocarbon Concentrations</v>
      </c>
      <c r="AU33" s="21" t="str">
        <f>ForcingConstraint!$A$94</f>
        <v>Historical AerChemMIP hist-piNTCF SSTs</v>
      </c>
      <c r="AV33" s="21" t="str">
        <f>ForcingConstraint!$A$12</f>
        <v>Historical WMGHG Concentrations</v>
      </c>
      <c r="AW33" s="21" t="str">
        <f>ForcingConstraint!$A$113</f>
        <v>Historical Methane Concentrations</v>
      </c>
      <c r="AX33" s="21" t="str">
        <f>ForcingConstraint!$A$114</f>
        <v>Historical N2O Concentrations</v>
      </c>
      <c r="AY33" s="21" t="str">
        <f>requirement!$A$87</f>
        <v>Historical NTCF Emissions</v>
      </c>
      <c r="AZ33" s="21" t="str">
        <f>ForcingConstraint!$A$13</f>
        <v>Historical Land Use</v>
      </c>
      <c r="BA33" s="21" t="str">
        <f>ForcingConstraint!$A$17</f>
        <v>Historical Solar Irradiance Forcing</v>
      </c>
      <c r="BB33" s="21" t="str">
        <f>requirement!$A$9</f>
        <v xml:space="preserve">Historical Solar Particle Forcing </v>
      </c>
      <c r="BK33" s="34"/>
    </row>
    <row r="34" spans="1:63" s="123" customFormat="1" ht="160" x14ac:dyDescent="0.2">
      <c r="A34" s="105" t="s">
        <v>4316</v>
      </c>
      <c r="B34" s="171" t="s">
        <v>2914</v>
      </c>
      <c r="C34" s="105" t="s">
        <v>2913</v>
      </c>
      <c r="D34" s="105" t="s">
        <v>4177</v>
      </c>
      <c r="E34" s="83" t="s">
        <v>2929</v>
      </c>
      <c r="F34" s="105" t="s">
        <v>4181</v>
      </c>
      <c r="G34" s="105" t="s">
        <v>4160</v>
      </c>
      <c r="H34" s="83" t="s">
        <v>73</v>
      </c>
      <c r="I34" s="83" t="str">
        <f>party!$A$30</f>
        <v>William Collins</v>
      </c>
      <c r="J34" s="83" t="str">
        <f>party!$A$31</f>
        <v>Jean-François Lamarque</v>
      </c>
      <c r="K34" s="83" t="str">
        <f>party!$A$19</f>
        <v>Michael Schulz</v>
      </c>
      <c r="L34" s="83"/>
      <c r="M34" s="83"/>
      <c r="N34" s="105" t="str">
        <f>references!$D$14</f>
        <v>Overview CMIP6-Endorsed MIPs</v>
      </c>
      <c r="O34" s="118" t="str">
        <f>references!$D$76</f>
        <v>Collins, W. J., J.-F. Lamarque, M. Schulz, O. Boucher, V. Eyring, M. I. Hegglin, A. Maycock, G. Myhre, M. Prather, D. Shindell, S. J. Smith (2016), AerChemMIP: Quantifying the effects of chemistry and aerosols in CMIP6, Geosci. Model Dev. Discuss., Published 12 July 2016</v>
      </c>
      <c r="P34" s="105" t="str">
        <f>references!$D$64</f>
        <v>Pincus, R., P. M. Forster, and B. Stevens (2016), The Radiative Forcing Model Intercomparison Project (RFMIP): experimental protocol for CMIP6, Geosci. Model Dev., 9, 3447-3460</v>
      </c>
      <c r="Q34" s="105"/>
      <c r="R34" s="105"/>
      <c r="S34" s="105"/>
      <c r="T34" s="105"/>
      <c r="U34" s="83" t="str">
        <f>party!$A$6</f>
        <v>Charlotte Pascoe</v>
      </c>
      <c r="V34" s="105"/>
      <c r="W34" s="105"/>
      <c r="X34" s="105" t="str">
        <f>$C$9</f>
        <v>piControl</v>
      </c>
      <c r="Y34" s="105"/>
      <c r="Z34" s="105" t="str">
        <f>$C$247</f>
        <v>piClim-control</v>
      </c>
      <c r="AA34" s="105"/>
      <c r="AB34" s="105"/>
      <c r="AC34" s="105"/>
      <c r="AD34" s="105"/>
      <c r="AE34" s="83" t="str">
        <f>TemporalConstraint!$A$5</f>
        <v>1850-1851 30yrs</v>
      </c>
      <c r="AF34" s="83"/>
      <c r="AG34" s="83" t="str">
        <f>EnsembleRequirement!$A$4</f>
        <v>SingleMember</v>
      </c>
      <c r="AH34" s="83"/>
      <c r="AI34" s="83"/>
      <c r="AJ34" s="83"/>
      <c r="AK34" s="83"/>
      <c r="AL34" s="83"/>
      <c r="AM34" s="83"/>
      <c r="AN34" s="83"/>
      <c r="AO34" s="83" t="str">
        <f>requirement!$A$84</f>
        <v>AGCM-Aer Configuration</v>
      </c>
      <c r="AP34" s="83"/>
      <c r="AQ34" s="83"/>
      <c r="AR34" s="83"/>
      <c r="AS34" s="83"/>
      <c r="AT34" s="83" t="str">
        <f>ForcingConstraint!$A$120</f>
        <v>1850 Non-Reactive WMGHG Concentrations</v>
      </c>
      <c r="AU34" s="83" t="str">
        <f>ForcingConstraint!$A$112</f>
        <v>1850 Methane Concentration</v>
      </c>
      <c r="AV34" s="83" t="str">
        <f>ForcingConstraint!$A$138</f>
        <v>1850 N2O Concentration</v>
      </c>
      <c r="AW34" s="83" t="str">
        <f>requirement!$A$86</f>
        <v>1850 NTCF Emissions</v>
      </c>
      <c r="AX34" s="83" t="str">
        <f>ForcingConstraint!$A$118</f>
        <v>1850 Ozone Depleting Halocarbon Concentrations</v>
      </c>
      <c r="AY34" s="83" t="str">
        <f>ForcingConstraint!$A$95</f>
        <v>piControl SST Climatology</v>
      </c>
      <c r="AZ34" s="83" t="str">
        <f>ForcingConstraint!$A$96</f>
        <v>piControl SIC Climatology</v>
      </c>
      <c r="BA34" s="83" t="str">
        <f>ForcingConstraint!$A$30</f>
        <v>Pre-Industrial Land Use</v>
      </c>
      <c r="BB34" s="83" t="str">
        <f>ForcingConstraint!$A$17</f>
        <v>Historical Solar Irradiance Forcing</v>
      </c>
      <c r="BC34" s="83" t="str">
        <f>requirement!$A$9</f>
        <v xml:space="preserve">Historical Solar Particle Forcing </v>
      </c>
      <c r="BD34" s="121"/>
      <c r="BE34" s="121"/>
      <c r="BF34" s="121"/>
      <c r="BG34" s="121"/>
      <c r="BH34" s="121"/>
      <c r="BI34" s="121"/>
      <c r="BJ34" s="121"/>
      <c r="BK34" s="121"/>
    </row>
    <row r="35" spans="1:63" ht="176" x14ac:dyDescent="0.2">
      <c r="A35" s="22" t="s">
        <v>4317</v>
      </c>
      <c r="B35" s="73" t="s">
        <v>2916</v>
      </c>
      <c r="C35" s="22" t="s">
        <v>2915</v>
      </c>
      <c r="D35" s="22" t="s">
        <v>4176</v>
      </c>
      <c r="E35" s="21" t="s">
        <v>2930</v>
      </c>
      <c r="F35" s="22" t="s">
        <v>4182</v>
      </c>
      <c r="G35" s="22" t="s">
        <v>1654</v>
      </c>
      <c r="H35" s="21" t="s">
        <v>73</v>
      </c>
      <c r="I35" s="21" t="str">
        <f>party!$A$30</f>
        <v>William Collins</v>
      </c>
      <c r="J35" s="21" t="str">
        <f>party!$A$31</f>
        <v>Jean-François Lamarque</v>
      </c>
      <c r="K35" s="21" t="str">
        <f>party!$A$19</f>
        <v>Michael Schulz</v>
      </c>
      <c r="N35" s="22" t="str">
        <f>references!$D$14</f>
        <v>Overview CMIP6-Endorsed MIPs</v>
      </c>
      <c r="O35" s="7" t="str">
        <f>references!$D$76</f>
        <v>Collins, W. J., J.-F. Lamarque, M. Schulz, O. Boucher, V. Eyring, M. I. Hegglin, A. Maycock, G. Myhre, M. Prather, D. Shindell, S. J. Smith (2016), AerChemMIP: Quantifying the effects of chemistry and aerosols in CMIP6, Geosci. Model Dev. Discuss., Published 12 July 2016</v>
      </c>
      <c r="U35" s="21" t="str">
        <f>party!$A$6</f>
        <v>Charlotte Pascoe</v>
      </c>
      <c r="V35" s="22" t="str">
        <f>$C$34</f>
        <v>piClim-control</v>
      </c>
      <c r="X35" s="22" t="str">
        <f>$C$9</f>
        <v>piControl</v>
      </c>
      <c r="AE35" s="21" t="str">
        <f>TemporalConstraint!$A$5</f>
        <v>1850-1851 30yrs</v>
      </c>
      <c r="AG35" s="21" t="str">
        <f>EnsembleRequirement!$A$4</f>
        <v>SingleMember</v>
      </c>
      <c r="AO35" s="21" t="str">
        <f>requirement!$A$78</f>
        <v>AGCM-Chem Configuration</v>
      </c>
      <c r="AT35" s="21" t="str">
        <f>requirement!$A$89</f>
        <v>2014 NTCF Emissions</v>
      </c>
      <c r="AU35" s="21" t="str">
        <f>ForcingConstraint!$A$95</f>
        <v>piControl SST Climatology</v>
      </c>
      <c r="AV35" s="21" t="str">
        <f>ForcingConstraint!$A$96</f>
        <v>piControl SIC Climatology</v>
      </c>
      <c r="AW35" s="21" t="str">
        <f>ForcingConstraint!$A$120</f>
        <v>1850 Non-Reactive WMGHG Concentrations</v>
      </c>
      <c r="AX35" s="21" t="str">
        <f>ForcingConstraint!$A$112</f>
        <v>1850 Methane Concentration</v>
      </c>
      <c r="AY35" s="21" t="str">
        <f>ForcingConstraint!$A$138</f>
        <v>1850 N2O Concentration</v>
      </c>
      <c r="AZ35" s="21" t="str">
        <f>ForcingConstraint!$A$118</f>
        <v>1850 Ozone Depleting Halocarbon Concentrations</v>
      </c>
      <c r="BA35" s="21" t="str">
        <f>ForcingConstraint!$A$30</f>
        <v>Pre-Industrial Land Use</v>
      </c>
      <c r="BB35" s="21" t="str">
        <f>ForcingConstraint!$A$17</f>
        <v>Historical Solar Irradiance Forcing</v>
      </c>
      <c r="BC35" s="21" t="str">
        <f>requirement!$A$9</f>
        <v xml:space="preserve">Historical Solar Particle Forcing </v>
      </c>
      <c r="BK35" s="34"/>
    </row>
    <row r="36" spans="1:63" s="123" customFormat="1" ht="128" x14ac:dyDescent="0.2">
      <c r="A36" s="105" t="s">
        <v>4298</v>
      </c>
      <c r="B36" s="171" t="s">
        <v>2917</v>
      </c>
      <c r="C36" s="105" t="s">
        <v>1394</v>
      </c>
      <c r="D36" s="105" t="s">
        <v>2912</v>
      </c>
      <c r="E36" s="83" t="s">
        <v>2931</v>
      </c>
      <c r="F36" s="105" t="s">
        <v>1655</v>
      </c>
      <c r="G36" s="105"/>
      <c r="H36" s="83" t="s">
        <v>73</v>
      </c>
      <c r="I36" s="83" t="str">
        <f>party!$A$30</f>
        <v>William Collins</v>
      </c>
      <c r="J36" s="83" t="str">
        <f>party!$A$31</f>
        <v>Jean-François Lamarque</v>
      </c>
      <c r="K36" s="83" t="str">
        <f>party!$A$19</f>
        <v>Michael Schulz</v>
      </c>
      <c r="L36" s="83"/>
      <c r="M36" s="83"/>
      <c r="N36" s="105" t="str">
        <f>references!$D$14</f>
        <v>Overview CMIP6-Endorsed MIPs</v>
      </c>
      <c r="O36" s="118" t="str">
        <f>references!$D$76</f>
        <v>Collins, W. J., J.-F. Lamarque, M. Schulz, O. Boucher, V. Eyring, M. I. Hegglin, A. Maycock, G. Myhre, M. Prather, D. Shindell, S. J. Smith (2016), AerChemMIP: Quantifying the effects of chemistry and aerosols in CMIP6, Geosci. Model Dev. Discuss., Published 12 July 2016</v>
      </c>
      <c r="P36" s="105"/>
      <c r="Q36" s="105"/>
      <c r="R36" s="105"/>
      <c r="S36" s="105"/>
      <c r="T36" s="105"/>
      <c r="U36" s="83" t="str">
        <f>party!$A$6</f>
        <v>Charlotte Pascoe</v>
      </c>
      <c r="V36" s="105" t="str">
        <f>$C$18</f>
        <v>ssp370</v>
      </c>
      <c r="W36" s="105" t="str">
        <f>$C$12</f>
        <v>historical</v>
      </c>
      <c r="AA36" s="105"/>
      <c r="AB36" s="105"/>
      <c r="AC36" s="105"/>
      <c r="AD36" s="105"/>
      <c r="AE36" s="83" t="str">
        <f>TemporalConstraint!$A$12</f>
        <v>2015-2055 41yrs</v>
      </c>
      <c r="AF36" s="83"/>
      <c r="AG36" s="83" t="str">
        <f>EnsembleRequirement!$A$16</f>
        <v>UptoThree</v>
      </c>
      <c r="AH36" s="83" t="str">
        <f>EnsembleRequirement!$A$5</f>
        <v>HistoricalInitialisation</v>
      </c>
      <c r="AI36" s="83"/>
      <c r="AJ36" s="83"/>
      <c r="AK36" s="83"/>
      <c r="AL36" s="83"/>
      <c r="AM36" s="83"/>
      <c r="AN36" s="83"/>
      <c r="AO36" s="83" t="str">
        <f>requirement!$A$77</f>
        <v>AOGCM-Chem Configuration</v>
      </c>
      <c r="AP36" s="83"/>
      <c r="AQ36" s="83"/>
      <c r="AR36" s="83"/>
      <c r="AS36" s="83"/>
      <c r="AT36" s="83" t="str">
        <f>ForcingConstraint!$A$33</f>
        <v>RCP70 Well Mixed GHG</v>
      </c>
      <c r="AU36" s="83" t="str">
        <f>requirement!$A$13</f>
        <v>Reduced RCP70 NTCF</v>
      </c>
      <c r="AV36" s="83" t="str">
        <f>ForcingConstraint!$A$81</f>
        <v>RCP70 Land Use</v>
      </c>
      <c r="AW36" s="280" t="str">
        <f>ForcingConstraint!$A$413</f>
        <v>Future Solar Irradiance Forcing</v>
      </c>
      <c r="AX36" s="281" t="str">
        <f>requirement!$A$10</f>
        <v>Future Solar Particle Forcing</v>
      </c>
      <c r="AY36" s="83"/>
      <c r="AZ36" s="83"/>
      <c r="BA36" s="119"/>
      <c r="BB36" s="172"/>
      <c r="BC36" s="120"/>
      <c r="BD36" s="121"/>
      <c r="BE36" s="121"/>
      <c r="BF36" s="121"/>
      <c r="BG36" s="121"/>
      <c r="BH36" s="121"/>
      <c r="BI36" s="121"/>
      <c r="BJ36" s="121"/>
      <c r="BK36" s="121"/>
    </row>
    <row r="37" spans="1:63" s="123" customFormat="1" ht="96" x14ac:dyDescent="0.2">
      <c r="A37" s="105" t="s">
        <v>4299</v>
      </c>
      <c r="B37" s="171" t="s">
        <v>2933</v>
      </c>
      <c r="C37" s="105" t="s">
        <v>1395</v>
      </c>
      <c r="D37" s="105" t="s">
        <v>2932</v>
      </c>
      <c r="E37" s="83" t="s">
        <v>2936</v>
      </c>
      <c r="F37" s="105" t="s">
        <v>1657</v>
      </c>
      <c r="G37" s="105" t="s">
        <v>1656</v>
      </c>
      <c r="H37" s="83" t="s">
        <v>73</v>
      </c>
      <c r="I37" s="83" t="str">
        <f>party!$A$30</f>
        <v>William Collins</v>
      </c>
      <c r="J37" s="83" t="str">
        <f>party!$A$31</f>
        <v>Jean-François Lamarque</v>
      </c>
      <c r="K37" s="83" t="str">
        <f>party!$A$19</f>
        <v>Michael Schulz</v>
      </c>
      <c r="L37" s="83"/>
      <c r="M37" s="83"/>
      <c r="N37" s="105" t="str">
        <f>references!$D$14</f>
        <v>Overview CMIP6-Endorsed MIPs</v>
      </c>
      <c r="O37" s="118" t="str">
        <f>references!$D$76</f>
        <v>Collins, W. J., J.-F. Lamarque, M. Schulz, O. Boucher, V. Eyring, M. I. Hegglin, A. Maycock, G. Myhre, M. Prather, D. Shindell, S. J. Smith (2016), AerChemMIP: Quantifying the effects of chemistry and aerosols in CMIP6, Geosci. Model Dev. Discuss., Published 12 July 2016</v>
      </c>
      <c r="P37" s="105"/>
      <c r="Q37" s="105"/>
      <c r="R37" s="105"/>
      <c r="S37" s="105"/>
      <c r="T37" s="105"/>
      <c r="U37" s="83" t="str">
        <f>party!$A$6</f>
        <v>Charlotte Pascoe</v>
      </c>
      <c r="W37" s="105"/>
      <c r="X37" s="105" t="str">
        <f t="shared" ref="X37:X43" si="2">$C$18</f>
        <v>ssp370</v>
      </c>
      <c r="Y37" s="214"/>
      <c r="AA37" s="105"/>
      <c r="AB37" s="105"/>
      <c r="AC37" s="105"/>
      <c r="AD37" s="105"/>
      <c r="AE37" s="83" t="str">
        <f>TemporalConstraint!$A$12</f>
        <v>2015-2055 41yrs</v>
      </c>
      <c r="AF37" s="83"/>
      <c r="AG37" s="83" t="str">
        <f>EnsembleRequirement!$A$4</f>
        <v>SingleMember</v>
      </c>
      <c r="AH37" s="83" t="str">
        <f>EnsembleRequirement!$A$5</f>
        <v>HistoricalInitialisation</v>
      </c>
      <c r="AI37" s="83"/>
      <c r="AJ37" s="83"/>
      <c r="AK37" s="83"/>
      <c r="AL37" s="83"/>
      <c r="AM37" s="83"/>
      <c r="AN37" s="83"/>
      <c r="AO37" s="83" t="str">
        <f>requirement!$A$78</f>
        <v>AGCM-Chem Configuration</v>
      </c>
      <c r="AP37" s="83"/>
      <c r="AQ37" s="83"/>
      <c r="AR37" s="83"/>
      <c r="AS37" s="83"/>
      <c r="AT37" s="83" t="str">
        <f>ForcingConstraint!$A$102</f>
        <v>SSP3-70 SST</v>
      </c>
      <c r="AU37" s="83" t="str">
        <f>ForcingConstraint!$A$107</f>
        <v>RCP70 Tropospheric Ozone Precursors</v>
      </c>
      <c r="AV37" s="83" t="str">
        <f>requirement!$A$31</f>
        <v>RCP70 Forcing</v>
      </c>
      <c r="AW37" s="280" t="str">
        <f>ForcingConstraint!$A$413</f>
        <v>Future Solar Irradiance Forcing</v>
      </c>
      <c r="AX37" s="281" t="str">
        <f>requirement!$A$10</f>
        <v>Future Solar Particle Forcing</v>
      </c>
      <c r="AY37" s="83"/>
      <c r="AZ37" s="83"/>
      <c r="BA37" s="83"/>
      <c r="BB37" s="172"/>
      <c r="BC37" s="120"/>
      <c r="BD37" s="121"/>
      <c r="BE37" s="121"/>
      <c r="BF37" s="121"/>
      <c r="BG37" s="121"/>
      <c r="BH37" s="121"/>
      <c r="BI37" s="121"/>
      <c r="BJ37" s="121"/>
      <c r="BK37" s="121"/>
    </row>
    <row r="38" spans="1:63" s="123" customFormat="1" ht="96" x14ac:dyDescent="0.2">
      <c r="A38" s="105" t="s">
        <v>4300</v>
      </c>
      <c r="B38" s="171" t="s">
        <v>4308</v>
      </c>
      <c r="C38" s="105" t="s">
        <v>4297</v>
      </c>
      <c r="D38" s="105"/>
      <c r="E38" s="83" t="s">
        <v>4301</v>
      </c>
      <c r="F38" s="105" t="s">
        <v>4308</v>
      </c>
      <c r="G38" s="105"/>
      <c r="H38" s="83" t="s">
        <v>73</v>
      </c>
      <c r="I38" s="83" t="str">
        <f>party!$A$30</f>
        <v>William Collins</v>
      </c>
      <c r="J38" s="83" t="str">
        <f>party!$A$31</f>
        <v>Jean-François Lamarque</v>
      </c>
      <c r="K38" s="83" t="str">
        <f>party!$A$19</f>
        <v>Michael Schulz</v>
      </c>
      <c r="L38" s="251"/>
      <c r="M38" s="251"/>
      <c r="N38" s="118" t="str">
        <f>references!$D$76</f>
        <v>Collins, W. J., J.-F. Lamarque, M. Schulz, O. Boucher, V. Eyring, M. I. Hegglin, A. Maycock, G. Myhre, M. Prather, D. Shindell, S. J. Smith (2016), AerChemMIP: Quantifying the effects of chemistry and aerosols in CMIP6, Geosci. Model Dev. Discuss., Published 12 July 2016</v>
      </c>
      <c r="O38" s="118"/>
      <c r="P38" s="105"/>
      <c r="Q38" s="105"/>
      <c r="R38" s="105"/>
      <c r="S38" s="105"/>
      <c r="T38" s="105"/>
      <c r="U38" s="83" t="str">
        <f>party!$A$6</f>
        <v>Charlotte Pascoe</v>
      </c>
      <c r="V38" s="105" t="str">
        <f t="shared" ref="V38:V43" si="3">$C$37</f>
        <v>ssp370SST</v>
      </c>
      <c r="W38" s="105"/>
      <c r="X38" s="105" t="str">
        <f t="shared" si="2"/>
        <v>ssp370</v>
      </c>
      <c r="Y38" s="214"/>
      <c r="AA38" s="105"/>
      <c r="AB38" s="105"/>
      <c r="AC38" s="105"/>
      <c r="AD38" s="105"/>
      <c r="AE38" s="83" t="str">
        <f>TemporalConstraint!$A$12</f>
        <v>2015-2055 41yrs</v>
      </c>
      <c r="AF38" s="83"/>
      <c r="AG38" s="83" t="str">
        <f>EnsembleRequirement!$A$4</f>
        <v>SingleMember</v>
      </c>
      <c r="AH38" s="83" t="str">
        <f>EnsembleRequirement!$A$5</f>
        <v>HistoricalInitialisation</v>
      </c>
      <c r="AI38" s="83"/>
      <c r="AJ38" s="83"/>
      <c r="AK38" s="83"/>
      <c r="AL38" s="83"/>
      <c r="AM38" s="83"/>
      <c r="AN38" s="83"/>
      <c r="AO38" s="83" t="str">
        <f>requirement!$A$78</f>
        <v>AGCM-Chem Configuration</v>
      </c>
      <c r="AP38" s="83"/>
      <c r="AQ38" s="83"/>
      <c r="AR38" s="83"/>
      <c r="AS38" s="83"/>
      <c r="AT38" s="83" t="str">
        <f>ForcingConstraint!$A$102</f>
        <v>SSP3-70 SST</v>
      </c>
      <c r="AU38" s="280" t="str">
        <f>ForcingConstraint!$A$413</f>
        <v>Future Solar Irradiance Forcing</v>
      </c>
      <c r="AV38" s="281" t="str">
        <f>requirement!$A$10</f>
        <v>Future Solar Particle Forcing</v>
      </c>
      <c r="AW38" s="83"/>
      <c r="AX38" s="83"/>
      <c r="AY38" s="83"/>
      <c r="AZ38" s="83"/>
      <c r="BA38" s="83"/>
      <c r="BB38" s="172"/>
      <c r="BC38" s="120"/>
      <c r="BD38" s="121"/>
      <c r="BE38" s="121"/>
      <c r="BF38" s="121"/>
      <c r="BG38" s="121"/>
      <c r="BH38" s="121"/>
      <c r="BI38" s="121"/>
      <c r="BJ38" s="121"/>
      <c r="BK38" s="121"/>
    </row>
    <row r="39" spans="1:63" s="123" customFormat="1" ht="160" x14ac:dyDescent="0.2">
      <c r="A39" s="105" t="s">
        <v>4302</v>
      </c>
      <c r="B39" s="171" t="s">
        <v>2935</v>
      </c>
      <c r="C39" s="105" t="s">
        <v>1396</v>
      </c>
      <c r="D39" s="105" t="s">
        <v>2934</v>
      </c>
      <c r="E39" s="83" t="s">
        <v>6683</v>
      </c>
      <c r="F39" s="105" t="s">
        <v>1659</v>
      </c>
      <c r="G39" s="105" t="s">
        <v>1658</v>
      </c>
      <c r="H39" s="83" t="s">
        <v>73</v>
      </c>
      <c r="I39" s="83" t="str">
        <f>party!$A$30</f>
        <v>William Collins</v>
      </c>
      <c r="J39" s="83" t="str">
        <f>party!$A$31</f>
        <v>Jean-François Lamarque</v>
      </c>
      <c r="K39" s="83" t="str">
        <f>party!$A$19</f>
        <v>Michael Schulz</v>
      </c>
      <c r="L39" s="83"/>
      <c r="M39" s="83"/>
      <c r="N39" s="105" t="str">
        <f>references!$D$14</f>
        <v>Overview CMIP6-Endorsed MIPs</v>
      </c>
      <c r="O39" s="118" t="str">
        <f>references!$D$76</f>
        <v>Collins, W. J., J.-F. Lamarque, M. Schulz, O. Boucher, V. Eyring, M. I. Hegglin, A. Maycock, G. Myhre, M. Prather, D. Shindell, S. J. Smith (2016), AerChemMIP: Quantifying the effects of chemistry and aerosols in CMIP6, Geosci. Model Dev. Discuss., Published 12 July 2016</v>
      </c>
      <c r="P39" s="105"/>
      <c r="Q39" s="105"/>
      <c r="R39" s="105"/>
      <c r="S39" s="105"/>
      <c r="T39" s="105"/>
      <c r="U39" s="83" t="str">
        <f>party!$A$6</f>
        <v>Charlotte Pascoe</v>
      </c>
      <c r="V39" s="105" t="str">
        <f t="shared" si="3"/>
        <v>ssp370SST</v>
      </c>
      <c r="X39" s="105" t="str">
        <f t="shared" si="2"/>
        <v>ssp370</v>
      </c>
      <c r="Y39" s="214"/>
      <c r="AA39" s="105"/>
      <c r="AB39" s="105"/>
      <c r="AC39" s="105"/>
      <c r="AD39" s="105"/>
      <c r="AE39" s="83" t="str">
        <f>TemporalConstraint!$A$12</f>
        <v>2015-2055 41yrs</v>
      </c>
      <c r="AF39" s="83"/>
      <c r="AG39" s="83" t="str">
        <f>EnsembleRequirement!$A$4</f>
        <v>SingleMember</v>
      </c>
      <c r="AH39" s="83" t="str">
        <f>EnsembleRequirement!$A$5</f>
        <v>HistoricalInitialisation</v>
      </c>
      <c r="AI39" s="83"/>
      <c r="AJ39" s="83"/>
      <c r="AK39" s="83"/>
      <c r="AL39" s="83"/>
      <c r="AM39" s="83"/>
      <c r="AN39" s="83"/>
      <c r="AO39" s="83" t="str">
        <f>requirement!$A$78</f>
        <v>AGCM-Chem Configuration</v>
      </c>
      <c r="AP39" s="83"/>
      <c r="AQ39" s="83"/>
      <c r="AR39" s="83"/>
      <c r="AS39" s="83"/>
      <c r="AT39" s="83" t="str">
        <f>ForcingConstraint!$A$102</f>
        <v>SSP3-70 SST</v>
      </c>
      <c r="AU39" s="83" t="str">
        <f>ForcingConstraint!$A$103</f>
        <v>RCP70 Reduced Black Carbon</v>
      </c>
      <c r="AV39" s="83" t="str">
        <f>ForcingConstraint!$A$107</f>
        <v>RCP70 Tropospheric Ozone Precursors</v>
      </c>
      <c r="AW39" s="83" t="str">
        <f>ForcingConstraint!$A$104</f>
        <v>RCP70 Aerosols No Black Carbon</v>
      </c>
      <c r="AX39" s="83" t="str">
        <f>ForcingConstraint!$A$33</f>
        <v>RCP70 Well Mixed GHG</v>
      </c>
      <c r="AY39" s="83" t="str">
        <f>ForcingConstraint!$A$45</f>
        <v>RCP70 Short Lived Gas Species</v>
      </c>
      <c r="AZ39" s="83" t="str">
        <f>ForcingConstraint!$A$69</f>
        <v>RCP70 Aerosol Precursors</v>
      </c>
      <c r="BA39" s="83" t="str">
        <f>ForcingConstraint!$A$81</f>
        <v>RCP70 Land Use</v>
      </c>
      <c r="BB39" s="280" t="str">
        <f>ForcingConstraint!$A$413</f>
        <v>Future Solar Irradiance Forcing</v>
      </c>
      <c r="BC39" s="281" t="str">
        <f>requirement!$A$10</f>
        <v>Future Solar Particle Forcing</v>
      </c>
      <c r="BD39" s="121"/>
      <c r="BE39" s="121"/>
      <c r="BF39" s="121"/>
      <c r="BG39" s="121"/>
      <c r="BH39" s="121"/>
      <c r="BI39" s="121"/>
      <c r="BJ39" s="121"/>
      <c r="BK39" s="121"/>
    </row>
    <row r="40" spans="1:63" s="123" customFormat="1" ht="176" x14ac:dyDescent="0.2">
      <c r="A40" s="105" t="s">
        <v>4303</v>
      </c>
      <c r="B40" s="171" t="s">
        <v>2938</v>
      </c>
      <c r="C40" s="105" t="s">
        <v>1397</v>
      </c>
      <c r="D40" s="105" t="s">
        <v>2937</v>
      </c>
      <c r="E40" s="83" t="s">
        <v>6682</v>
      </c>
      <c r="F40" s="105" t="s">
        <v>1661</v>
      </c>
      <c r="G40" s="105" t="s">
        <v>1660</v>
      </c>
      <c r="H40" s="83" t="s">
        <v>73</v>
      </c>
      <c r="I40" s="83" t="str">
        <f>party!$A$30</f>
        <v>William Collins</v>
      </c>
      <c r="J40" s="83" t="str">
        <f>party!$A$31</f>
        <v>Jean-François Lamarque</v>
      </c>
      <c r="K40" s="83" t="str">
        <f>party!$A$19</f>
        <v>Michael Schulz</v>
      </c>
      <c r="L40" s="83"/>
      <c r="M40" s="83"/>
      <c r="N40" s="105" t="str">
        <f>references!$D$14</f>
        <v>Overview CMIP6-Endorsed MIPs</v>
      </c>
      <c r="O40" s="118" t="str">
        <f>references!$D$76</f>
        <v>Collins, W. J., J.-F. Lamarque, M. Schulz, O. Boucher, V. Eyring, M. I. Hegglin, A. Maycock, G. Myhre, M. Prather, D. Shindell, S. J. Smith (2016), AerChemMIP: Quantifying the effects of chemistry and aerosols in CMIP6, Geosci. Model Dev. Discuss., Published 12 July 2016</v>
      </c>
      <c r="P40" s="105"/>
      <c r="Q40" s="105"/>
      <c r="R40" s="105"/>
      <c r="S40" s="105"/>
      <c r="T40" s="105"/>
      <c r="U40" s="83" t="str">
        <f>party!$A$6</f>
        <v>Charlotte Pascoe</v>
      </c>
      <c r="V40" s="105" t="str">
        <f t="shared" si="3"/>
        <v>ssp370SST</v>
      </c>
      <c r="X40" s="105" t="str">
        <f t="shared" si="2"/>
        <v>ssp370</v>
      </c>
      <c r="Y40" s="105"/>
      <c r="Z40" s="105"/>
      <c r="AA40" s="105"/>
      <c r="AB40" s="105"/>
      <c r="AC40" s="105"/>
      <c r="AD40" s="105"/>
      <c r="AE40" s="83" t="str">
        <f>TemporalConstraint!$A$12</f>
        <v>2015-2055 41yrs</v>
      </c>
      <c r="AF40" s="83"/>
      <c r="AG40" s="83" t="str">
        <f>EnsembleRequirement!$A$4</f>
        <v>SingleMember</v>
      </c>
      <c r="AH40" s="83" t="str">
        <f>EnsembleRequirement!$A$5</f>
        <v>HistoricalInitialisation</v>
      </c>
      <c r="AI40" s="83"/>
      <c r="AJ40" s="83"/>
      <c r="AK40" s="83"/>
      <c r="AL40" s="83"/>
      <c r="AM40" s="83"/>
      <c r="AN40" s="83"/>
      <c r="AO40" s="83" t="str">
        <f>requirement!$A$78</f>
        <v>AGCM-Chem Configuration</v>
      </c>
      <c r="AP40" s="83"/>
      <c r="AQ40" s="83"/>
      <c r="AR40" s="83"/>
      <c r="AS40" s="83"/>
      <c r="AT40" s="83" t="str">
        <f>ForcingConstraint!$A$102</f>
        <v>SSP3-70 SST</v>
      </c>
      <c r="AU40" s="83" t="str">
        <f>ForcingConstraint!$A$105</f>
        <v>RCP70 Reduced Aerosol Precursors Not NOx</v>
      </c>
      <c r="AV40" s="83" t="str">
        <f>ForcingConstraint!$A$107</f>
        <v>RCP70 Tropospheric Ozone Precursors</v>
      </c>
      <c r="AW40" s="83" t="str">
        <f>ForcingConstraint!$A$108</f>
        <v>RCP70 NOx</v>
      </c>
      <c r="AX40" s="83" t="str">
        <f>ForcingConstraint!$A$33</f>
        <v>RCP70 Well Mixed GHG</v>
      </c>
      <c r="AY40" s="83" t="str">
        <f>ForcingConstraint!$A$45</f>
        <v>RCP70 Short Lived Gas Species</v>
      </c>
      <c r="AZ40" s="83" t="str">
        <f>ForcingConstraint!$A$57</f>
        <v>RCP70 Aerosols</v>
      </c>
      <c r="BA40" s="83" t="str">
        <f>ForcingConstraint!$A$81</f>
        <v>RCP70 Land Use</v>
      </c>
      <c r="BB40" s="280" t="str">
        <f>ForcingConstraint!$A$413</f>
        <v>Future Solar Irradiance Forcing</v>
      </c>
      <c r="BC40" s="281" t="str">
        <f>requirement!$A$10</f>
        <v>Future Solar Particle Forcing</v>
      </c>
      <c r="BD40" s="121"/>
      <c r="BE40" s="121"/>
      <c r="BF40" s="121"/>
      <c r="BG40" s="121"/>
      <c r="BH40" s="121"/>
      <c r="BI40" s="121"/>
      <c r="BJ40" s="121"/>
      <c r="BK40" s="121"/>
    </row>
    <row r="41" spans="1:63" s="123" customFormat="1" ht="192" x14ac:dyDescent="0.2">
      <c r="A41" s="105" t="s">
        <v>4304</v>
      </c>
      <c r="B41" s="171" t="s">
        <v>2940</v>
      </c>
      <c r="C41" s="105" t="s">
        <v>1398</v>
      </c>
      <c r="D41" s="105" t="s">
        <v>2939</v>
      </c>
      <c r="E41" s="83" t="s">
        <v>6684</v>
      </c>
      <c r="F41" s="105" t="s">
        <v>1663</v>
      </c>
      <c r="G41" s="105" t="s">
        <v>1662</v>
      </c>
      <c r="H41" s="83" t="s">
        <v>73</v>
      </c>
      <c r="I41" s="83" t="str">
        <f>party!$A$30</f>
        <v>William Collins</v>
      </c>
      <c r="J41" s="83" t="str">
        <f>party!$A$31</f>
        <v>Jean-François Lamarque</v>
      </c>
      <c r="K41" s="83" t="str">
        <f>party!$A$19</f>
        <v>Michael Schulz</v>
      </c>
      <c r="L41" s="83"/>
      <c r="M41" s="83"/>
      <c r="N41" s="105" t="str">
        <f>references!$D$14</f>
        <v>Overview CMIP6-Endorsed MIPs</v>
      </c>
      <c r="O41" s="118" t="str">
        <f>references!$D$76</f>
        <v>Collins, W. J., J.-F. Lamarque, M. Schulz, O. Boucher, V. Eyring, M. I. Hegglin, A. Maycock, G. Myhre, M. Prather, D. Shindell, S. J. Smith (2016), AerChemMIP: Quantifying the effects of chemistry and aerosols in CMIP6, Geosci. Model Dev. Discuss., Published 12 July 2016</v>
      </c>
      <c r="P41" s="105"/>
      <c r="Q41" s="105"/>
      <c r="R41" s="105"/>
      <c r="S41" s="105"/>
      <c r="T41" s="105"/>
      <c r="U41" s="83" t="str">
        <f>party!$A$6</f>
        <v>Charlotte Pascoe</v>
      </c>
      <c r="V41" s="105" t="str">
        <f t="shared" si="3"/>
        <v>ssp370SST</v>
      </c>
      <c r="X41" s="105" t="str">
        <f t="shared" si="2"/>
        <v>ssp370</v>
      </c>
      <c r="Y41" s="105"/>
      <c r="Z41" s="105"/>
      <c r="AA41" s="105"/>
      <c r="AB41" s="105"/>
      <c r="AC41" s="105"/>
      <c r="AD41" s="105"/>
      <c r="AE41" s="83" t="str">
        <f>TemporalConstraint!$A$12</f>
        <v>2015-2055 41yrs</v>
      </c>
      <c r="AF41" s="83"/>
      <c r="AG41" s="83" t="str">
        <f>EnsembleRequirement!$A$4</f>
        <v>SingleMember</v>
      </c>
      <c r="AH41" s="83" t="str">
        <f>EnsembleRequirement!$A$5</f>
        <v>HistoricalInitialisation</v>
      </c>
      <c r="AI41" s="83"/>
      <c r="AJ41" s="83"/>
      <c r="AK41" s="83"/>
      <c r="AL41" s="83"/>
      <c r="AM41" s="83"/>
      <c r="AN41" s="83"/>
      <c r="AO41" s="83" t="str">
        <f>requirement!$A$78</f>
        <v>AGCM-Chem Configuration</v>
      </c>
      <c r="AP41" s="83"/>
      <c r="AQ41" s="83"/>
      <c r="AR41" s="83"/>
      <c r="AS41" s="83"/>
      <c r="AT41" s="83" t="str">
        <f>ForcingConstraint!$A$102</f>
        <v>SSP3-70 SST</v>
      </c>
      <c r="AU41" s="83" t="str">
        <f>ForcingConstraint!$A$109</f>
        <v>RCP70ReducedTroposphericOzonePrecursorsNotMethane</v>
      </c>
      <c r="AV41" s="83" t="str">
        <f>ForcingConstraint!$A$110</f>
        <v>RCP70Methane</v>
      </c>
      <c r="AW41" s="83" t="str">
        <f>requirement!$A$31</f>
        <v>RCP70 Forcing</v>
      </c>
      <c r="AX41" s="280" t="str">
        <f>ForcingConstraint!$A$413</f>
        <v>Future Solar Irradiance Forcing</v>
      </c>
      <c r="AY41" s="281" t="str">
        <f>requirement!$A$10</f>
        <v>Future Solar Particle Forcing</v>
      </c>
      <c r="AZ41" s="83"/>
      <c r="BA41" s="83"/>
      <c r="BB41" s="172"/>
      <c r="BC41" s="120"/>
      <c r="BD41" s="121"/>
      <c r="BE41" s="121"/>
      <c r="BF41" s="121"/>
      <c r="BG41" s="121"/>
      <c r="BH41" s="121"/>
      <c r="BI41" s="121"/>
      <c r="BJ41" s="121"/>
      <c r="BK41" s="121"/>
    </row>
    <row r="42" spans="1:63" s="123" customFormat="1" ht="144" x14ac:dyDescent="0.2">
      <c r="A42" s="105" t="s">
        <v>4309</v>
      </c>
      <c r="B42" s="83" t="s">
        <v>2942</v>
      </c>
      <c r="C42" s="105" t="s">
        <v>1399</v>
      </c>
      <c r="D42" s="105" t="s">
        <v>2941</v>
      </c>
      <c r="E42" s="83" t="s">
        <v>2946</v>
      </c>
      <c r="F42" s="105" t="s">
        <v>1664</v>
      </c>
      <c r="G42" s="105" t="s">
        <v>1665</v>
      </c>
      <c r="H42" s="83" t="s">
        <v>73</v>
      </c>
      <c r="I42" s="83" t="str">
        <f>party!$A$30</f>
        <v>William Collins</v>
      </c>
      <c r="J42" s="83" t="str">
        <f>party!$A$31</f>
        <v>Jean-François Lamarque</v>
      </c>
      <c r="K42" s="83" t="str">
        <f>party!$A$19</f>
        <v>Michael Schulz</v>
      </c>
      <c r="L42" s="83"/>
      <c r="M42" s="83"/>
      <c r="N42" s="105" t="str">
        <f>references!$D$14</f>
        <v>Overview CMIP6-Endorsed MIPs</v>
      </c>
      <c r="O42" s="118" t="str">
        <f>references!$D$76</f>
        <v>Collins, W. J., J.-F. Lamarque, M. Schulz, O. Boucher, V. Eyring, M. I. Hegglin, A. Maycock, G. Myhre, M. Prather, D. Shindell, S. J. Smith (2016), AerChemMIP: Quantifying the effects of chemistry and aerosols in CMIP6, Geosci. Model Dev. Discuss., Published 12 July 2016</v>
      </c>
      <c r="P42" s="105"/>
      <c r="Q42" s="105"/>
      <c r="R42" s="105"/>
      <c r="S42" s="105"/>
      <c r="T42" s="105"/>
      <c r="U42" s="83" t="str">
        <f>party!$A$6</f>
        <v>Charlotte Pascoe</v>
      </c>
      <c r="V42" s="105" t="str">
        <f t="shared" si="3"/>
        <v>ssp370SST</v>
      </c>
      <c r="X42" s="105" t="str">
        <f t="shared" si="2"/>
        <v>ssp370</v>
      </c>
      <c r="Y42" s="105"/>
      <c r="Z42" s="105"/>
      <c r="AA42" s="105"/>
      <c r="AB42" s="105"/>
      <c r="AC42" s="105"/>
      <c r="AD42" s="105"/>
      <c r="AE42" s="83" t="str">
        <f>TemporalConstraint!$A$12</f>
        <v>2015-2055 41yrs</v>
      </c>
      <c r="AF42" s="83"/>
      <c r="AG42" s="83" t="str">
        <f>EnsembleRequirement!$A$4</f>
        <v>SingleMember</v>
      </c>
      <c r="AH42" s="83" t="str">
        <f>EnsembleRequirement!$A$5</f>
        <v>HistoricalInitialisation</v>
      </c>
      <c r="AI42" s="83"/>
      <c r="AJ42" s="83"/>
      <c r="AK42" s="83"/>
      <c r="AL42" s="83"/>
      <c r="AM42" s="83"/>
      <c r="AN42" s="83"/>
      <c r="AO42" s="83" t="str">
        <f>requirement!$A$78</f>
        <v>AGCM-Chem Configuration</v>
      </c>
      <c r="AP42" s="83"/>
      <c r="AQ42" s="83"/>
      <c r="AR42" s="83"/>
      <c r="AS42" s="83"/>
      <c r="AT42" s="83" t="str">
        <f>ForcingConstraint!$A$102</f>
        <v>SSP3-70 SST</v>
      </c>
      <c r="AU42" s="83" t="str">
        <f>ForcingConstraint!$A$111</f>
        <v>RCP70ReducedMethane</v>
      </c>
      <c r="AV42" s="83" t="str">
        <f>ForcingConstraint!$A$106</f>
        <v>RCP70 Tropospheric Ozone Precursors No Methane</v>
      </c>
      <c r="AW42" s="83" t="str">
        <f>requirement!$A$31</f>
        <v>RCP70 Forcing</v>
      </c>
      <c r="AX42" s="280" t="str">
        <f>ForcingConstraint!$A$413</f>
        <v>Future Solar Irradiance Forcing</v>
      </c>
      <c r="AY42" s="281" t="str">
        <f>requirement!$A$10</f>
        <v>Future Solar Particle Forcing</v>
      </c>
      <c r="AZ42" s="83"/>
      <c r="BA42" s="83"/>
      <c r="BB42" s="83"/>
      <c r="BC42" s="120"/>
      <c r="BD42" s="121"/>
      <c r="BE42" s="121"/>
      <c r="BF42" s="121"/>
      <c r="BG42" s="121"/>
      <c r="BH42" s="121"/>
      <c r="BI42" s="121"/>
      <c r="BJ42" s="121"/>
      <c r="BK42" s="121"/>
    </row>
    <row r="43" spans="1:63" s="123" customFormat="1" ht="96" x14ac:dyDescent="0.2">
      <c r="A43" s="105" t="s">
        <v>4310</v>
      </c>
      <c r="B43" s="83" t="s">
        <v>6005</v>
      </c>
      <c r="C43" s="105" t="s">
        <v>6004</v>
      </c>
      <c r="D43" s="105"/>
      <c r="E43" s="83" t="s">
        <v>4301</v>
      </c>
      <c r="F43" s="105" t="s">
        <v>6006</v>
      </c>
      <c r="G43" s="105"/>
      <c r="H43" s="83" t="s">
        <v>73</v>
      </c>
      <c r="I43" s="83" t="str">
        <f>party!$A$30</f>
        <v>William Collins</v>
      </c>
      <c r="J43" s="83" t="str">
        <f>party!$A$31</f>
        <v>Jean-François Lamarque</v>
      </c>
      <c r="K43" s="83" t="str">
        <f>party!$A$19</f>
        <v>Michael Schulz</v>
      </c>
      <c r="L43" s="251"/>
      <c r="M43" s="251"/>
      <c r="N43" s="118" t="str">
        <f>references!$D$76</f>
        <v>Collins, W. J., J.-F. Lamarque, M. Schulz, O. Boucher, V. Eyring, M. I. Hegglin, A. Maycock, G. Myhre, M. Prather, D. Shindell, S. J. Smith (2016), AerChemMIP: Quantifying the effects of chemistry and aerosols in CMIP6, Geosci. Model Dev. Discuss., Published 12 July 2016</v>
      </c>
      <c r="O43" s="118"/>
      <c r="P43" s="105"/>
      <c r="Q43" s="105"/>
      <c r="R43" s="105"/>
      <c r="S43" s="105"/>
      <c r="T43" s="105"/>
      <c r="U43" s="83" t="str">
        <f>party!$A$6</f>
        <v>Charlotte Pascoe</v>
      </c>
      <c r="V43" s="105" t="str">
        <f t="shared" si="3"/>
        <v>ssp370SST</v>
      </c>
      <c r="W43" s="105"/>
      <c r="X43" s="105" t="str">
        <f t="shared" si="2"/>
        <v>ssp370</v>
      </c>
      <c r="Y43" s="105"/>
      <c r="Z43" s="105"/>
      <c r="AA43" s="105"/>
      <c r="AB43" s="105"/>
      <c r="AC43" s="105"/>
      <c r="AD43" s="105"/>
      <c r="AE43" s="83" t="str">
        <f>TemporalConstraint!$A$12</f>
        <v>2015-2055 41yrs</v>
      </c>
      <c r="AF43" s="83"/>
      <c r="AG43" s="83" t="str">
        <f>EnsembleRequirement!$A$4</f>
        <v>SingleMember</v>
      </c>
      <c r="AH43" s="83" t="str">
        <f>EnsembleRequirement!$A$5</f>
        <v>HistoricalInitialisation</v>
      </c>
      <c r="AI43" s="83"/>
      <c r="AJ43" s="83"/>
      <c r="AK43" s="83"/>
      <c r="AL43" s="83"/>
      <c r="AM43" s="83"/>
      <c r="AN43" s="83"/>
      <c r="AO43" s="83" t="str">
        <f>requirement!$A$78</f>
        <v>AGCM-Chem Configuration</v>
      </c>
      <c r="AP43" s="83"/>
      <c r="AQ43" s="83"/>
      <c r="AR43" s="83"/>
      <c r="AS43" s="83"/>
      <c r="AT43" s="83" t="str">
        <f>ForcingConstraint!$A$102</f>
        <v>SSP3-70 SST</v>
      </c>
      <c r="AU43" s="83" t="str">
        <f>ForcingConstraint!$A$33</f>
        <v>RCP70 Well Mixed GHG</v>
      </c>
      <c r="AV43" s="83" t="str">
        <f>ForcingConstraint!$A$45</f>
        <v>RCP70 Short Lived Gas Species</v>
      </c>
      <c r="AW43" s="83" t="str">
        <f>ForcingConstraint!$A$57</f>
        <v>RCP70 Aerosols</v>
      </c>
      <c r="AX43" s="83" t="str">
        <f>ForcingConstraint!$A$69</f>
        <v>RCP70 Aerosol Precursors</v>
      </c>
      <c r="AY43" s="83" t="str">
        <f>ForcingConstraint!$A$83</f>
        <v>RCP26 Land Use</v>
      </c>
      <c r="AZ43" s="280" t="str">
        <f>ForcingConstraint!$A$413</f>
        <v>Future Solar Irradiance Forcing</v>
      </c>
      <c r="BA43" s="281" t="str">
        <f>requirement!$A$10</f>
        <v>Future Solar Particle Forcing</v>
      </c>
      <c r="BB43" s="173"/>
      <c r="BC43" s="120"/>
      <c r="BD43" s="121"/>
      <c r="BE43" s="121"/>
      <c r="BF43" s="121"/>
      <c r="BG43" s="121"/>
      <c r="BH43" s="121"/>
      <c r="BI43" s="121"/>
      <c r="BJ43" s="121"/>
      <c r="BK43" s="121"/>
    </row>
    <row r="44" spans="1:63" ht="112" x14ac:dyDescent="0.2">
      <c r="A44" s="22" t="s">
        <v>4318</v>
      </c>
      <c r="B44" s="21" t="s">
        <v>2945</v>
      </c>
      <c r="C44" s="22" t="s">
        <v>2944</v>
      </c>
      <c r="D44" s="22" t="s">
        <v>2943</v>
      </c>
      <c r="E44" s="21" t="s">
        <v>2947</v>
      </c>
      <c r="F44" s="22" t="s">
        <v>1666</v>
      </c>
      <c r="G44" s="22" t="s">
        <v>1650</v>
      </c>
      <c r="H44" s="21" t="s">
        <v>73</v>
      </c>
      <c r="I44" s="21" t="str">
        <f>party!$A$30</f>
        <v>William Collins</v>
      </c>
      <c r="J44" s="21" t="str">
        <f>party!$A$31</f>
        <v>Jean-François Lamarque</v>
      </c>
      <c r="K44" s="21" t="str">
        <f>party!$A$19</f>
        <v>Michael Schulz</v>
      </c>
      <c r="N44" s="22" t="str">
        <f>references!$D$14</f>
        <v>Overview CMIP6-Endorsed MIPs</v>
      </c>
      <c r="O44" s="7" t="str">
        <f>references!$D$76</f>
        <v>Collins, W. J., J.-F. Lamarque, M. Schulz, O. Boucher, V. Eyring, M. I. Hegglin, A. Maycock, G. Myhre, M. Prather, D. Shindell, S. J. Smith (2016), AerChemMIP: Quantifying the effects of chemistry and aerosols in CMIP6, Geosci. Model Dev. Discuss., Published 12 July 2016</v>
      </c>
      <c r="U44" s="21" t="str">
        <f>party!$A$6</f>
        <v>Charlotte Pascoe</v>
      </c>
      <c r="V44" s="22" t="str">
        <f>$C$31</f>
        <v>histSST</v>
      </c>
      <c r="X44" s="22" t="str">
        <f>$C$12</f>
        <v>historical</v>
      </c>
      <c r="AE44" s="21" t="str">
        <f>TemporalConstraint!$A$3</f>
        <v>1850-2014 165yrs</v>
      </c>
      <c r="AG44" s="21" t="str">
        <f>EnsembleRequirement!$A$4</f>
        <v>SingleMember</v>
      </c>
      <c r="AO44" s="21" t="str">
        <f>requirement!$A$78</f>
        <v>AGCM-Chem Configuration</v>
      </c>
      <c r="AT44" s="21" t="str">
        <f>ForcingConstraint!$A$112</f>
        <v>1850 Methane Concentration</v>
      </c>
      <c r="AU44" s="21" t="str">
        <f>ForcingConstraint!$A$121</f>
        <v>Historical SST</v>
      </c>
      <c r="AV44" s="21" t="str">
        <f>ForcingConstraint!$A$119</f>
        <v>Historical Non-Reactive WMGHG Concentrations</v>
      </c>
      <c r="AW44" s="21" t="str">
        <f>ForcingConstraint!$A$114</f>
        <v>Historical N2O Concentrations</v>
      </c>
      <c r="AX44" s="21" t="str">
        <f>requirement!$A$87</f>
        <v>Historical NTCF Emissions</v>
      </c>
      <c r="AY44" s="21" t="str">
        <f>ForcingConstraint!$A$117</f>
        <v>Historical Ozone Depleating Halocarbon Concentrations</v>
      </c>
      <c r="AZ44" s="21" t="str">
        <f>ForcingConstraint!$A$13</f>
        <v>Historical Land Use</v>
      </c>
      <c r="BA44" s="21" t="str">
        <f>ForcingConstraint!$A$17</f>
        <v>Historical Solar Irradiance Forcing</v>
      </c>
      <c r="BB44" s="21" t="str">
        <f>requirement!$A$9</f>
        <v xml:space="preserve">Historical Solar Particle Forcing </v>
      </c>
      <c r="BK44" s="34"/>
    </row>
    <row r="45" spans="1:63" ht="96" x14ac:dyDescent="0.2">
      <c r="A45" s="22" t="s">
        <v>4200</v>
      </c>
      <c r="B45" s="21" t="s">
        <v>2948</v>
      </c>
      <c r="C45" s="22" t="s">
        <v>2950</v>
      </c>
      <c r="D45" s="22" t="s">
        <v>2949</v>
      </c>
      <c r="E45" s="21" t="s">
        <v>2953</v>
      </c>
      <c r="F45" s="22" t="s">
        <v>4042</v>
      </c>
      <c r="G45" s="22" t="s">
        <v>1667</v>
      </c>
      <c r="H45" s="21" t="s">
        <v>73</v>
      </c>
      <c r="I45" s="21" t="str">
        <f>party!$A$30</f>
        <v>William Collins</v>
      </c>
      <c r="J45" s="21" t="str">
        <f>party!$A$31</f>
        <v>Jean-François Lamarque</v>
      </c>
      <c r="K45" s="21" t="str">
        <f>party!$A$19</f>
        <v>Michael Schulz</v>
      </c>
      <c r="N45" s="22" t="str">
        <f>references!$D$14</f>
        <v>Overview CMIP6-Endorsed MIPs</v>
      </c>
      <c r="O45" s="7" t="str">
        <f>references!$D$76</f>
        <v>Collins, W. J., J.-F. Lamarque, M. Schulz, O. Boucher, V. Eyring, M. I. Hegglin, A. Maycock, G. Myhre, M. Prather, D. Shindell, S. J. Smith (2016), AerChemMIP: Quantifying the effects of chemistry and aerosols in CMIP6, Geosci. Model Dev. Discuss., Published 12 July 2016</v>
      </c>
      <c r="U45" s="21" t="str">
        <f>party!$A$6</f>
        <v>Charlotte Pascoe</v>
      </c>
      <c r="V45" s="22" t="str">
        <f>$C$31</f>
        <v>histSST</v>
      </c>
      <c r="W45" s="22" t="str">
        <f>$C$9</f>
        <v>piControl</v>
      </c>
      <c r="X45" s="22" t="str">
        <f>$C$12</f>
        <v>historical</v>
      </c>
      <c r="AE45" s="21" t="str">
        <f>TemporalConstraint!$A$3</f>
        <v>1850-2014 165yrs</v>
      </c>
      <c r="AG45" s="21" t="str">
        <f>EnsembleRequirement!$A$15</f>
        <v>ThreeMember</v>
      </c>
      <c r="AO45" s="21" t="str">
        <f>requirement!$A$83</f>
        <v>AOGCM-Aer Configuration</v>
      </c>
      <c r="AT45" s="21" t="str">
        <f>ForcingConstraint!$A$122</f>
        <v>1850 Aerosol Emissions</v>
      </c>
      <c r="AU45" s="21" t="str">
        <f>ForcingConstraint!$A$123</f>
        <v>1850 Aerosol Precursor Emissions</v>
      </c>
      <c r="AV45" s="21" t="str">
        <f>ForcingConstraint!$A$119</f>
        <v>Historical Non-Reactive WMGHG Concentrations</v>
      </c>
      <c r="AW45" s="21" t="str">
        <f>ForcingConstraint!$A$113</f>
        <v>Historical Methane Concentrations</v>
      </c>
      <c r="AX45" s="21" t="str">
        <f>ForcingConstraint!$A$114</f>
        <v>Historical N2O Concentrations</v>
      </c>
      <c r="AY45" s="21" t="str">
        <f>ForcingConstraint!$A$125</f>
        <v>Historical Tropospheric Ozone Precursor Emissions</v>
      </c>
      <c r="AZ45" s="21" t="str">
        <f>ForcingConstraint!$A$117</f>
        <v>Historical Ozone Depleating Halocarbon Concentrations</v>
      </c>
      <c r="BA45" s="21" t="str">
        <f>ForcingConstraint!$A$13</f>
        <v>Historical Land Use</v>
      </c>
      <c r="BB45" s="21" t="str">
        <f>ForcingConstraint!$A$17</f>
        <v>Historical Solar Irradiance Forcing</v>
      </c>
      <c r="BC45" s="21" t="str">
        <f>requirement!$A$9</f>
        <v xml:space="preserve">Historical Solar Particle Forcing </v>
      </c>
      <c r="BK45" s="34"/>
    </row>
    <row r="46" spans="1:63" ht="144" x14ac:dyDescent="0.2">
      <c r="A46" s="22" t="s">
        <v>4201</v>
      </c>
      <c r="B46" s="21" t="s">
        <v>2952</v>
      </c>
      <c r="C46" s="22" t="s">
        <v>1392</v>
      </c>
      <c r="D46" s="22" t="s">
        <v>2951</v>
      </c>
      <c r="E46" s="21" t="s">
        <v>2954</v>
      </c>
      <c r="F46" s="22" t="s">
        <v>1668</v>
      </c>
      <c r="G46" s="22" t="s">
        <v>1650</v>
      </c>
      <c r="H46" s="21" t="s">
        <v>73</v>
      </c>
      <c r="I46" s="21" t="str">
        <f>party!$A$30</f>
        <v>William Collins</v>
      </c>
      <c r="J46" s="21" t="str">
        <f>party!$A$31</f>
        <v>Jean-François Lamarque</v>
      </c>
      <c r="K46" s="21" t="str">
        <f>party!$A$19</f>
        <v>Michael Schulz</v>
      </c>
      <c r="N46" s="22" t="str">
        <f>references!$D$14</f>
        <v>Overview CMIP6-Endorsed MIPs</v>
      </c>
      <c r="O46" s="7" t="str">
        <f>references!$D$76</f>
        <v>Collins, W. J., J.-F. Lamarque, M. Schulz, O. Boucher, V. Eyring, M. I. Hegglin, A. Maycock, G. Myhre, M. Prather, D. Shindell, S. J. Smith (2016), AerChemMIP: Quantifying the effects of chemistry and aerosols in CMIP6, Geosci. Model Dev. Discuss., Published 12 July 2016</v>
      </c>
      <c r="U46" s="21" t="str">
        <f>party!$A$6</f>
        <v>Charlotte Pascoe</v>
      </c>
      <c r="V46" s="22" t="str">
        <f>$C$31</f>
        <v>histSST</v>
      </c>
      <c r="X46" s="22" t="str">
        <f>$C$12</f>
        <v>historical</v>
      </c>
      <c r="Z46" s="22" t="str">
        <f>$C$29</f>
        <v>hist-piNTCF</v>
      </c>
      <c r="AA46" s="22" t="str">
        <f>$C$47</f>
        <v>histSST-piAer</v>
      </c>
      <c r="AE46" s="21" t="str">
        <f>TemporalConstraint!$A$3</f>
        <v>1850-2014 165yrs</v>
      </c>
      <c r="AG46" s="21" t="str">
        <f>EnsembleRequirement!$A$4</f>
        <v>SingleMember</v>
      </c>
      <c r="AO46" s="21" t="str">
        <f>requirement!$A$78</f>
        <v>AGCM-Chem Configuration</v>
      </c>
      <c r="AT46" s="21" t="str">
        <f>ForcingConstraint!$A$124</f>
        <v>1850 Tropospheric Ozone Precursor Emissions</v>
      </c>
      <c r="AU46" s="21" t="str">
        <f>ForcingConstraint!$A$94</f>
        <v>Historical AerChemMIP hist-piNTCF SSTs</v>
      </c>
      <c r="AV46" s="21" t="str">
        <f>ForcingConstraint!$A$119</f>
        <v>Historical Non-Reactive WMGHG Concentrations</v>
      </c>
      <c r="AW46" s="21" t="str">
        <f>ForcingConstraint!$A$113</f>
        <v>Historical Methane Concentrations</v>
      </c>
      <c r="AX46" s="21" t="str">
        <f>ForcingConstraint!$A$114</f>
        <v>Historical N2O Concentrations</v>
      </c>
      <c r="AY46" s="21" t="str">
        <f>ForcingConstraint!$A$115</f>
        <v>Historical Aerosol Emissions</v>
      </c>
      <c r="AZ46" s="21" t="str">
        <f>ForcingConstraint!$A$116</f>
        <v>Historical Aerosol Precursor Emissions</v>
      </c>
      <c r="BA46" s="21" t="str">
        <f>ForcingConstraint!$A$117</f>
        <v>Historical Ozone Depleating Halocarbon Concentrations</v>
      </c>
      <c r="BB46" s="21" t="str">
        <f>ForcingConstraint!$A$13</f>
        <v>Historical Land Use</v>
      </c>
      <c r="BC46" s="21" t="str">
        <f>ForcingConstraint!$A$17</f>
        <v>Historical Solar Irradiance Forcing</v>
      </c>
      <c r="BD46" s="21" t="str">
        <f>requirement!$A$9</f>
        <v xml:space="preserve">Historical Solar Particle Forcing </v>
      </c>
      <c r="BK46" s="34"/>
    </row>
    <row r="47" spans="1:63" ht="128" x14ac:dyDescent="0.2">
      <c r="A47" s="22" t="s">
        <v>4202</v>
      </c>
      <c r="B47" s="21" t="s">
        <v>2957</v>
      </c>
      <c r="C47" s="22" t="s">
        <v>1393</v>
      </c>
      <c r="D47" s="22" t="s">
        <v>2956</v>
      </c>
      <c r="E47" s="21" t="s">
        <v>2955</v>
      </c>
      <c r="F47" s="22" t="s">
        <v>1669</v>
      </c>
      <c r="G47" s="22" t="s">
        <v>1650</v>
      </c>
      <c r="H47" s="21" t="s">
        <v>73</v>
      </c>
      <c r="I47" s="21" t="str">
        <f>party!$A$30</f>
        <v>William Collins</v>
      </c>
      <c r="J47" s="21" t="str">
        <f>party!$A$31</f>
        <v>Jean-François Lamarque</v>
      </c>
      <c r="K47" s="21" t="str">
        <f>party!$A$19</f>
        <v>Michael Schulz</v>
      </c>
      <c r="N47" s="22" t="str">
        <f>references!$D$14</f>
        <v>Overview CMIP6-Endorsed MIPs</v>
      </c>
      <c r="O47" s="7" t="str">
        <f>references!$D$76</f>
        <v>Collins, W. J., J.-F. Lamarque, M. Schulz, O. Boucher, V. Eyring, M. I. Hegglin, A. Maycock, G. Myhre, M. Prather, D. Shindell, S. J. Smith (2016), AerChemMIP: Quantifying the effects of chemistry and aerosols in CMIP6, Geosci. Model Dev. Discuss., Published 12 July 2016</v>
      </c>
      <c r="U47" s="21" t="str">
        <f>party!$A$6</f>
        <v>Charlotte Pascoe</v>
      </c>
      <c r="V47" s="22" t="str">
        <f>$C$31</f>
        <v>histSST</v>
      </c>
      <c r="X47" s="22" t="str">
        <f>$C$12</f>
        <v>historical</v>
      </c>
      <c r="Z47" s="22" t="str">
        <f>$C$29</f>
        <v>hist-piNTCF</v>
      </c>
      <c r="AA47" s="22" t="str">
        <f>$C$46</f>
        <v>histSST-piO3</v>
      </c>
      <c r="AE47" s="21" t="str">
        <f>TemporalConstraint!$A$3</f>
        <v>1850-2014 165yrs</v>
      </c>
      <c r="AG47" s="21" t="str">
        <f>EnsembleRequirement!$A$4</f>
        <v>SingleMember</v>
      </c>
      <c r="AO47" s="21" t="str">
        <f>requirement!$A$83</f>
        <v>AOGCM-Aer Configuration</v>
      </c>
      <c r="AT47" s="21" t="str">
        <f>ForcingConstraint!$A$122</f>
        <v>1850 Aerosol Emissions</v>
      </c>
      <c r="AU47" s="21" t="str">
        <f>ForcingConstraint!$A$123</f>
        <v>1850 Aerosol Precursor Emissions</v>
      </c>
      <c r="AV47" s="21" t="str">
        <f>ForcingConstraint!$A$94</f>
        <v>Historical AerChemMIP hist-piNTCF SSTs</v>
      </c>
      <c r="AW47" s="21" t="str">
        <f>ForcingConstraint!$A$119</f>
        <v>Historical Non-Reactive WMGHG Concentrations</v>
      </c>
      <c r="AX47" s="21" t="str">
        <f>ForcingConstraint!$A$113</f>
        <v>Historical Methane Concentrations</v>
      </c>
      <c r="AY47" s="21" t="str">
        <f>ForcingConstraint!$A$114</f>
        <v>Historical N2O Concentrations</v>
      </c>
      <c r="AZ47" s="21" t="str">
        <f>ForcingConstraint!$A$125</f>
        <v>Historical Tropospheric Ozone Precursor Emissions</v>
      </c>
      <c r="BA47" s="21" t="str">
        <f>ForcingConstraint!$A$117</f>
        <v>Historical Ozone Depleating Halocarbon Concentrations</v>
      </c>
      <c r="BB47" s="21" t="str">
        <f>ForcingConstraint!$A$13</f>
        <v>Historical Land Use</v>
      </c>
      <c r="BC47" s="21" t="str">
        <f>ForcingConstraint!$A$17</f>
        <v>Historical Solar Irradiance Forcing</v>
      </c>
      <c r="BD47" s="21" t="str">
        <f>requirement!$A$9</f>
        <v xml:space="preserve">Historical Solar Particle Forcing </v>
      </c>
      <c r="BK47" s="34"/>
    </row>
    <row r="48" spans="1:63" ht="128" x14ac:dyDescent="0.2">
      <c r="A48" s="22" t="s">
        <v>4204</v>
      </c>
      <c r="B48" s="21" t="s">
        <v>2959</v>
      </c>
      <c r="C48" s="22" t="s">
        <v>2958</v>
      </c>
      <c r="D48" s="22" t="s">
        <v>4178</v>
      </c>
      <c r="E48" s="21" t="s">
        <v>6679</v>
      </c>
      <c r="F48" s="22" t="s">
        <v>4180</v>
      </c>
      <c r="G48" s="22" t="s">
        <v>1653</v>
      </c>
      <c r="H48" s="21" t="s">
        <v>73</v>
      </c>
      <c r="I48" s="21" t="str">
        <f>party!$A$30</f>
        <v>William Collins</v>
      </c>
      <c r="J48" s="21" t="str">
        <f>party!$A$31</f>
        <v>Jean-François Lamarque</v>
      </c>
      <c r="K48" s="21" t="str">
        <f>party!$A$19</f>
        <v>Michael Schulz</v>
      </c>
      <c r="N48" s="22" t="str">
        <f>references!$D$14</f>
        <v>Overview CMIP6-Endorsed MIPs</v>
      </c>
      <c r="O48" s="7" t="str">
        <f>references!$D$76</f>
        <v>Collins, W. J., J.-F. Lamarque, M. Schulz, O. Boucher, V. Eyring, M. I. Hegglin, A. Maycock, G. Myhre, M. Prather, D. Shindell, S. J. Smith (2016), AerChemMIP: Quantifying the effects of chemistry and aerosols in CMIP6, Geosci. Model Dev. Discuss., Published 12 July 2016</v>
      </c>
      <c r="U48" s="21" t="str">
        <f>party!$A$6</f>
        <v>Charlotte Pascoe</v>
      </c>
      <c r="V48" s="22" t="str">
        <f t="shared" ref="V48:V66" si="4">$C$34</f>
        <v>piClim-control</v>
      </c>
      <c r="X48" s="22" t="str">
        <f t="shared" ref="X48:X66" si="5">$C$9</f>
        <v>piControl</v>
      </c>
      <c r="AE48" s="21" t="str">
        <f>TemporalConstraint!$A$5</f>
        <v>1850-1851 30yrs</v>
      </c>
      <c r="AG48" s="21" t="str">
        <f>EnsembleRequirement!$A$4</f>
        <v>SingleMember</v>
      </c>
      <c r="AO48" s="21" t="str">
        <f>requirement!$A$84</f>
        <v>AGCM-Aer Configuration</v>
      </c>
      <c r="AT48" s="21" t="str">
        <f>ForcingConstraint!$A$126</f>
        <v>2014 Aerosol Emissions</v>
      </c>
      <c r="AU48" s="21" t="str">
        <f>ForcingConstraint!$A$127</f>
        <v>2014 Aerosol Precursor Emissions</v>
      </c>
      <c r="AV48" s="21" t="str">
        <f>ForcingConstraint!$A$95</f>
        <v>piControl SST Climatology</v>
      </c>
      <c r="AW48" s="21" t="str">
        <f>ForcingConstraint!$A$96</f>
        <v>piControl SIC Climatology</v>
      </c>
      <c r="AX48" s="21" t="str">
        <f>ForcingConstraint!$A$120</f>
        <v>1850 Non-Reactive WMGHG Concentrations</v>
      </c>
      <c r="AY48" s="21" t="str">
        <f>ForcingConstraint!$A$112</f>
        <v>1850 Methane Concentration</v>
      </c>
      <c r="AZ48" s="21" t="str">
        <f>ForcingConstraint!$A$138</f>
        <v>1850 N2O Concentration</v>
      </c>
      <c r="BA48" s="21" t="str">
        <f>ForcingConstraint!$A$124</f>
        <v>1850 Tropospheric Ozone Precursor Emissions</v>
      </c>
      <c r="BB48" s="21" t="str">
        <f>ForcingConstraint!$A$118</f>
        <v>1850 Ozone Depleting Halocarbon Concentrations</v>
      </c>
      <c r="BC48" s="21" t="str">
        <f>ForcingConstraint!$A$30</f>
        <v>Pre-Industrial Land Use</v>
      </c>
      <c r="BD48" s="21" t="str">
        <f>ForcingConstraint!$A$418</f>
        <v>Pre-Industrial Solar Irradiance Forcing</v>
      </c>
      <c r="BE48" s="34" t="str">
        <f>requirement!$A$11</f>
        <v>Pre-Industrial Solar Particle Forcing</v>
      </c>
      <c r="BK48" s="34"/>
    </row>
    <row r="49" spans="1:63" ht="144" x14ac:dyDescent="0.2">
      <c r="A49" s="22" t="s">
        <v>4205</v>
      </c>
      <c r="B49" s="21" t="s">
        <v>2960</v>
      </c>
      <c r="C49" s="22" t="s">
        <v>2961</v>
      </c>
      <c r="D49" s="22" t="s">
        <v>4189</v>
      </c>
      <c r="E49" s="21" t="s">
        <v>2962</v>
      </c>
      <c r="F49" s="22" t="s">
        <v>4179</v>
      </c>
      <c r="G49" s="22" t="s">
        <v>1653</v>
      </c>
      <c r="H49" s="21" t="s">
        <v>73</v>
      </c>
      <c r="I49" s="21" t="str">
        <f>party!$A$30</f>
        <v>William Collins</v>
      </c>
      <c r="J49" s="21" t="str">
        <f>party!$A$31</f>
        <v>Jean-François Lamarque</v>
      </c>
      <c r="K49" s="21" t="str">
        <f>party!$A$19</f>
        <v>Michael Schulz</v>
      </c>
      <c r="N49" s="22" t="str">
        <f>references!$D$14</f>
        <v>Overview CMIP6-Endorsed MIPs</v>
      </c>
      <c r="O49" s="7" t="str">
        <f>references!$D$76</f>
        <v>Collins, W. J., J.-F. Lamarque, M. Schulz, O. Boucher, V. Eyring, M. I. Hegglin, A. Maycock, G. Myhre, M. Prather, D. Shindell, S. J. Smith (2016), AerChemMIP: Quantifying the effects of chemistry and aerosols in CMIP6, Geosci. Model Dev. Discuss., Published 12 July 2016</v>
      </c>
      <c r="U49" s="21" t="str">
        <f>party!$A$6</f>
        <v>Charlotte Pascoe</v>
      </c>
      <c r="V49" s="22" t="str">
        <f t="shared" si="4"/>
        <v>piClim-control</v>
      </c>
      <c r="X49" s="22" t="str">
        <f t="shared" si="5"/>
        <v>piControl</v>
      </c>
      <c r="AE49" s="21" t="str">
        <f>TemporalConstraint!$A$5</f>
        <v>1850-1851 30yrs</v>
      </c>
      <c r="AG49" s="21" t="str">
        <f>EnsembleRequirement!$A$4</f>
        <v>SingleMember</v>
      </c>
      <c r="AO49" s="21" t="str">
        <f>requirement!$A$84</f>
        <v>AGCM-Aer Configuration</v>
      </c>
      <c r="AT49" s="21" t="str">
        <f>ForcingConstraint!$A$128</f>
        <v>2014 BC Emissions</v>
      </c>
      <c r="AU49" s="21" t="str">
        <f>ForcingConstraint!$A$95</f>
        <v>piControl SST Climatology</v>
      </c>
      <c r="AV49" s="21" t="str">
        <f>ForcingConstraint!$A$96</f>
        <v>piControl SIC Climatology</v>
      </c>
      <c r="AW49" s="21" t="str">
        <f>ForcingConstraint!$A$120</f>
        <v>1850 Non-Reactive WMGHG Concentrations</v>
      </c>
      <c r="AX49" s="21" t="str">
        <f>ForcingConstraint!$A$112</f>
        <v>1850 Methane Concentration</v>
      </c>
      <c r="AY49" s="21" t="str">
        <f>ForcingConstraint!$A$138</f>
        <v>1850 N2O Concentration</v>
      </c>
      <c r="AZ49" s="21" t="str">
        <f>ForcingConstraint!$A$129</f>
        <v>1850 non-BC Aerosol Emissions</v>
      </c>
      <c r="BA49" s="21" t="str">
        <f>ForcingConstraint!$A$123</f>
        <v>1850 Aerosol Precursor Emissions</v>
      </c>
      <c r="BB49" s="21" t="str">
        <f>ForcingConstraint!$A$124</f>
        <v>1850 Tropospheric Ozone Precursor Emissions</v>
      </c>
      <c r="BC49" s="21" t="str">
        <f>ForcingConstraint!$A$118</f>
        <v>1850 Ozone Depleting Halocarbon Concentrations</v>
      </c>
      <c r="BD49" s="21" t="str">
        <f>ForcingConstraint!$A$30</f>
        <v>Pre-Industrial Land Use</v>
      </c>
      <c r="BE49" s="21" t="str">
        <f>ForcingConstraint!$A$418</f>
        <v>Pre-Industrial Solar Irradiance Forcing</v>
      </c>
      <c r="BF49" s="34" t="str">
        <f>requirement!$A$11</f>
        <v>Pre-Industrial Solar Particle Forcing</v>
      </c>
      <c r="BK49" s="34"/>
    </row>
    <row r="50" spans="1:63" ht="144" x14ac:dyDescent="0.2">
      <c r="A50" s="22" t="s">
        <v>4206</v>
      </c>
      <c r="B50" s="21" t="s">
        <v>2964</v>
      </c>
      <c r="C50" s="22" t="s">
        <v>2963</v>
      </c>
      <c r="D50" s="22" t="s">
        <v>4191</v>
      </c>
      <c r="E50" s="21" t="s">
        <v>2965</v>
      </c>
      <c r="F50" s="22" t="s">
        <v>4190</v>
      </c>
      <c r="G50" s="22" t="s">
        <v>1653</v>
      </c>
      <c r="H50" s="21" t="s">
        <v>73</v>
      </c>
      <c r="I50" s="21" t="str">
        <f>party!$A$30</f>
        <v>William Collins</v>
      </c>
      <c r="J50" s="21" t="str">
        <f>party!$A$31</f>
        <v>Jean-François Lamarque</v>
      </c>
      <c r="K50" s="21" t="str">
        <f>party!$A$19</f>
        <v>Michael Schulz</v>
      </c>
      <c r="N50" s="22" t="str">
        <f>references!$D$14</f>
        <v>Overview CMIP6-Endorsed MIPs</v>
      </c>
      <c r="O50" s="7" t="str">
        <f>references!$D$76</f>
        <v>Collins, W. J., J.-F. Lamarque, M. Schulz, O. Boucher, V. Eyring, M. I. Hegglin, A. Maycock, G. Myhre, M. Prather, D. Shindell, S. J. Smith (2016), AerChemMIP: Quantifying the effects of chemistry and aerosols in CMIP6, Geosci. Model Dev. Discuss., Published 12 July 2016</v>
      </c>
      <c r="U50" s="21" t="str">
        <f>party!$A$6</f>
        <v>Charlotte Pascoe</v>
      </c>
      <c r="V50" s="22" t="str">
        <f t="shared" si="4"/>
        <v>piClim-control</v>
      </c>
      <c r="X50" s="22" t="str">
        <f t="shared" si="5"/>
        <v>piControl</v>
      </c>
      <c r="AE50" s="21" t="str">
        <f>TemporalConstraint!$A$5</f>
        <v>1850-1851 30yrs</v>
      </c>
      <c r="AG50" s="21" t="str">
        <f>EnsembleRequirement!$A$4</f>
        <v>SingleMember</v>
      </c>
      <c r="AO50" s="21" t="str">
        <f>requirement!$A$78</f>
        <v>AGCM-Chem Configuration</v>
      </c>
      <c r="AT50" s="21" t="str">
        <f>ForcingConstraint!$A$130</f>
        <v>2014 Tropospheric Ozone Precursor Emissions</v>
      </c>
      <c r="AU50" s="21" t="str">
        <f>ForcingConstraint!$A$95</f>
        <v>piControl SST Climatology</v>
      </c>
      <c r="AV50" s="21" t="str">
        <f>ForcingConstraint!$A$96</f>
        <v>piControl SIC Climatology</v>
      </c>
      <c r="AW50" s="21" t="str">
        <f>ForcingConstraint!$A$120</f>
        <v>1850 Non-Reactive WMGHG Concentrations</v>
      </c>
      <c r="AX50" s="21" t="str">
        <f>ForcingConstraint!$A$112</f>
        <v>1850 Methane Concentration</v>
      </c>
      <c r="AY50" s="21" t="str">
        <f>ForcingConstraint!$A$138</f>
        <v>1850 N2O Concentration</v>
      </c>
      <c r="AZ50" s="21" t="str">
        <f>ForcingConstraint!$A$122</f>
        <v>1850 Aerosol Emissions</v>
      </c>
      <c r="BA50" s="21" t="str">
        <f>ForcingConstraint!$A$123</f>
        <v>1850 Aerosol Precursor Emissions</v>
      </c>
      <c r="BB50" s="21" t="str">
        <f>ForcingConstraint!$A$118</f>
        <v>1850 Ozone Depleting Halocarbon Concentrations</v>
      </c>
      <c r="BC50" s="21" t="str">
        <f>ForcingConstraint!$A$30</f>
        <v>Pre-Industrial Land Use</v>
      </c>
      <c r="BD50" s="21" t="str">
        <f>ForcingConstraint!$A$418</f>
        <v>Pre-Industrial Solar Irradiance Forcing</v>
      </c>
      <c r="BE50" s="34" t="str">
        <f>requirement!$A$11</f>
        <v>Pre-Industrial Solar Particle Forcing</v>
      </c>
      <c r="BK50" s="34"/>
    </row>
    <row r="51" spans="1:63" ht="95" customHeight="1" x14ac:dyDescent="0.2">
      <c r="A51" s="22" t="s">
        <v>4207</v>
      </c>
      <c r="B51" s="21" t="s">
        <v>2969</v>
      </c>
      <c r="C51" s="22" t="s">
        <v>2966</v>
      </c>
      <c r="D51" s="22" t="s">
        <v>4192</v>
      </c>
      <c r="E51" s="21" t="s">
        <v>6680</v>
      </c>
      <c r="F51" s="22" t="s">
        <v>4193</v>
      </c>
      <c r="G51" s="22" t="s">
        <v>1653</v>
      </c>
      <c r="H51" s="21" t="s">
        <v>73</v>
      </c>
      <c r="I51" s="21" t="str">
        <f>party!$A$30</f>
        <v>William Collins</v>
      </c>
      <c r="J51" s="21" t="str">
        <f>party!$A$31</f>
        <v>Jean-François Lamarque</v>
      </c>
      <c r="K51" s="21" t="str">
        <f>party!$A$19</f>
        <v>Michael Schulz</v>
      </c>
      <c r="N51" s="22" t="str">
        <f>references!$D$14</f>
        <v>Overview CMIP6-Endorsed MIPs</v>
      </c>
      <c r="O51" s="7" t="str">
        <f>references!$D$76</f>
        <v>Collins, W. J., J.-F. Lamarque, M. Schulz, O. Boucher, V. Eyring, M. I. Hegglin, A. Maycock, G. Myhre, M. Prather, D. Shindell, S. J. Smith (2016), AerChemMIP: Quantifying the effects of chemistry and aerosols in CMIP6, Geosci. Model Dev. Discuss., Published 12 July 2016</v>
      </c>
      <c r="U51" s="21" t="str">
        <f>party!$A$6</f>
        <v>Charlotte Pascoe</v>
      </c>
      <c r="V51" s="22" t="str">
        <f t="shared" si="4"/>
        <v>piClim-control</v>
      </c>
      <c r="X51" s="22" t="str">
        <f t="shared" si="5"/>
        <v>piControl</v>
      </c>
      <c r="AE51" s="21" t="str">
        <f>TemporalConstraint!$A$5</f>
        <v>1850-1851 30yrs</v>
      </c>
      <c r="AG51" s="21" t="str">
        <f>EnsembleRequirement!$A$4</f>
        <v>SingleMember</v>
      </c>
      <c r="AO51" s="21" t="str">
        <f>requirement!$A$78</f>
        <v>AGCM-Chem Configuration</v>
      </c>
      <c r="AT51" s="21" t="str">
        <f>ForcingConstraint!$A$131</f>
        <v>2014 Methane Concentration</v>
      </c>
      <c r="AU51" s="21" t="str">
        <f>ForcingConstraint!$A$95</f>
        <v>piControl SST Climatology</v>
      </c>
      <c r="AV51" s="21" t="str">
        <f>ForcingConstraint!$A$96</f>
        <v>piControl SIC Climatology</v>
      </c>
      <c r="AW51" s="21" t="str">
        <f>ForcingConstraint!$A$120</f>
        <v>1850 Non-Reactive WMGHG Concentrations</v>
      </c>
      <c r="AX51" s="21" t="str">
        <f>ForcingConstraint!$A$138</f>
        <v>1850 N2O Concentration</v>
      </c>
      <c r="AY51" s="21" t="str">
        <f>requirement!$A$86</f>
        <v>1850 NTCF Emissions</v>
      </c>
      <c r="AZ51" s="21" t="str">
        <f>ForcingConstraint!$A$118</f>
        <v>1850 Ozone Depleting Halocarbon Concentrations</v>
      </c>
      <c r="BA51" s="21" t="str">
        <f>ForcingConstraint!$A$30</f>
        <v>Pre-Industrial Land Use</v>
      </c>
      <c r="BB51" s="21" t="str">
        <f>ForcingConstraint!$A$418</f>
        <v>Pre-Industrial Solar Irradiance Forcing</v>
      </c>
      <c r="BC51" s="34" t="str">
        <f>requirement!$A$11</f>
        <v>Pre-Industrial Solar Particle Forcing</v>
      </c>
      <c r="BK51" s="34"/>
    </row>
    <row r="52" spans="1:63" ht="94" customHeight="1" x14ac:dyDescent="0.2">
      <c r="A52" s="22" t="s">
        <v>4208</v>
      </c>
      <c r="B52" s="21" t="s">
        <v>2970</v>
      </c>
      <c r="C52" s="22" t="s">
        <v>2968</v>
      </c>
      <c r="D52" s="22" t="s">
        <v>4194</v>
      </c>
      <c r="E52" s="21" t="s">
        <v>2967</v>
      </c>
      <c r="F52" s="22" t="s">
        <v>4211</v>
      </c>
      <c r="G52" s="22" t="s">
        <v>1653</v>
      </c>
      <c r="H52" s="21" t="s">
        <v>73</v>
      </c>
      <c r="I52" s="21" t="str">
        <f>party!$A$30</f>
        <v>William Collins</v>
      </c>
      <c r="J52" s="21" t="str">
        <f>party!$A$31</f>
        <v>Jean-François Lamarque</v>
      </c>
      <c r="K52" s="21" t="str">
        <f>party!$A$19</f>
        <v>Michael Schulz</v>
      </c>
      <c r="N52" s="22" t="str">
        <f>references!$D$14</f>
        <v>Overview CMIP6-Endorsed MIPs</v>
      </c>
      <c r="O52" s="7" t="str">
        <f>references!$D$76</f>
        <v>Collins, W. J., J.-F. Lamarque, M. Schulz, O. Boucher, V. Eyring, M. I. Hegglin, A. Maycock, G. Myhre, M. Prather, D. Shindell, S. J. Smith (2016), AerChemMIP: Quantifying the effects of chemistry and aerosols in CMIP6, Geosci. Model Dev. Discuss., Published 12 July 2016</v>
      </c>
      <c r="U52" s="21" t="str">
        <f>party!$A$6</f>
        <v>Charlotte Pascoe</v>
      </c>
      <c r="V52" s="22" t="str">
        <f t="shared" si="4"/>
        <v>piClim-control</v>
      </c>
      <c r="X52" s="22" t="str">
        <f t="shared" si="5"/>
        <v>piControl</v>
      </c>
      <c r="AE52" s="21" t="str">
        <f>TemporalConstraint!$A$5</f>
        <v>1850-1851 30yrs</v>
      </c>
      <c r="AG52" s="21" t="str">
        <f>EnsembleRequirement!$A$4</f>
        <v>SingleMember</v>
      </c>
      <c r="AO52" s="21" t="str">
        <f>requirement!$A$88</f>
        <v>AGCM-StratChem Configuration</v>
      </c>
      <c r="AT52" s="21" t="str">
        <f>ForcingConstraint!$A$132</f>
        <v>2014 N2O Concentration</v>
      </c>
      <c r="AU52" s="21" t="str">
        <f>ForcingConstraint!$A$95</f>
        <v>piControl SST Climatology</v>
      </c>
      <c r="AV52" s="21" t="str">
        <f>ForcingConstraint!$A$96</f>
        <v>piControl SIC Climatology</v>
      </c>
      <c r="AW52" s="21" t="str">
        <f>ForcingConstraint!$A$120</f>
        <v>1850 Non-Reactive WMGHG Concentrations</v>
      </c>
      <c r="AX52" s="21" t="str">
        <f>ForcingConstraint!$A$112</f>
        <v>1850 Methane Concentration</v>
      </c>
      <c r="AY52" s="21" t="str">
        <f>requirement!$A$86</f>
        <v>1850 NTCF Emissions</v>
      </c>
      <c r="AZ52" s="21" t="str">
        <f>ForcingConstraint!$A$118</f>
        <v>1850 Ozone Depleting Halocarbon Concentrations</v>
      </c>
      <c r="BA52" s="21" t="str">
        <f>ForcingConstraint!$A$30</f>
        <v>Pre-Industrial Land Use</v>
      </c>
      <c r="BB52" s="21" t="str">
        <f>ForcingConstraint!$A$418</f>
        <v>Pre-Industrial Solar Irradiance Forcing</v>
      </c>
      <c r="BC52" s="34" t="str">
        <f>requirement!$A$11</f>
        <v>Pre-Industrial Solar Particle Forcing</v>
      </c>
      <c r="BK52" s="34"/>
    </row>
    <row r="53" spans="1:63" ht="144" x14ac:dyDescent="0.2">
      <c r="A53" s="22" t="s">
        <v>4209</v>
      </c>
      <c r="B53" s="21" t="s">
        <v>2974</v>
      </c>
      <c r="C53" s="22" t="s">
        <v>2975</v>
      </c>
      <c r="D53" s="22" t="s">
        <v>4199</v>
      </c>
      <c r="E53" s="21" t="s">
        <v>6681</v>
      </c>
      <c r="F53" s="22" t="s">
        <v>4210</v>
      </c>
      <c r="G53" s="22" t="s">
        <v>1653</v>
      </c>
      <c r="H53" s="21" t="s">
        <v>73</v>
      </c>
      <c r="I53" s="21" t="str">
        <f>party!$A$30</f>
        <v>William Collins</v>
      </c>
      <c r="J53" s="21" t="str">
        <f>party!$A$31</f>
        <v>Jean-François Lamarque</v>
      </c>
      <c r="K53" s="21" t="str">
        <f>party!$A$19</f>
        <v>Michael Schulz</v>
      </c>
      <c r="N53" s="22" t="str">
        <f>references!$D$14</f>
        <v>Overview CMIP6-Endorsed MIPs</v>
      </c>
      <c r="O53" s="7" t="str">
        <f>references!$D$76</f>
        <v>Collins, W. J., J.-F. Lamarque, M. Schulz, O. Boucher, V. Eyring, M. I. Hegglin, A. Maycock, G. Myhre, M. Prather, D. Shindell, S. J. Smith (2016), AerChemMIP: Quantifying the effects of chemistry and aerosols in CMIP6, Geosci. Model Dev. Discuss., Published 12 July 2016</v>
      </c>
      <c r="U53" s="21" t="str">
        <f>party!$A$6</f>
        <v>Charlotte Pascoe</v>
      </c>
      <c r="V53" s="22" t="str">
        <f t="shared" si="4"/>
        <v>piClim-control</v>
      </c>
      <c r="X53" s="22" t="str">
        <f t="shared" si="5"/>
        <v>piControl</v>
      </c>
      <c r="AE53" s="21" t="str">
        <f>TemporalConstraint!$A$5</f>
        <v>1850-1851 30yrs</v>
      </c>
      <c r="AG53" s="21" t="str">
        <f>EnsembleRequirement!$A$4</f>
        <v>SingleMember</v>
      </c>
      <c r="AO53" s="21" t="str">
        <f>requirement!$A$88</f>
        <v>AGCM-StratChem Configuration</v>
      </c>
      <c r="AT53" s="21" t="str">
        <f>ForcingConstraint!$A$133</f>
        <v>2014 Ozone Depleating Halocarbon Concentrations</v>
      </c>
      <c r="AU53" s="21" t="str">
        <f>ForcingConstraint!$A$95</f>
        <v>piControl SST Climatology</v>
      </c>
      <c r="AV53" s="21" t="str">
        <f>ForcingConstraint!$A$96</f>
        <v>piControl SIC Climatology</v>
      </c>
      <c r="AW53" s="21" t="str">
        <f>ForcingConstraint!$A$120</f>
        <v>1850 Non-Reactive WMGHG Concentrations</v>
      </c>
      <c r="AX53" s="21" t="str">
        <f>ForcingConstraint!$A$112</f>
        <v>1850 Methane Concentration</v>
      </c>
      <c r="AY53" s="21" t="str">
        <f>ForcingConstraint!$A$138</f>
        <v>1850 N2O Concentration</v>
      </c>
      <c r="AZ53" s="21" t="str">
        <f>requirement!$A$86</f>
        <v>1850 NTCF Emissions</v>
      </c>
      <c r="BA53" s="21" t="str">
        <f>ForcingConstraint!$A$30</f>
        <v>Pre-Industrial Land Use</v>
      </c>
      <c r="BB53" s="21" t="str">
        <f>ForcingConstraint!$A$418</f>
        <v>Pre-Industrial Solar Irradiance Forcing</v>
      </c>
      <c r="BC53" s="34" t="str">
        <f>requirement!$A$11</f>
        <v>Pre-Industrial Solar Particle Forcing</v>
      </c>
      <c r="BG53" s="42"/>
      <c r="BH53" s="42"/>
      <c r="BI53" s="42"/>
      <c r="BJ53" s="42"/>
      <c r="BK53" s="34"/>
    </row>
    <row r="54" spans="1:63" ht="128" x14ac:dyDescent="0.2">
      <c r="A54" s="22" t="s">
        <v>4319</v>
      </c>
      <c r="B54" s="21" t="s">
        <v>2973</v>
      </c>
      <c r="C54" s="22" t="s">
        <v>6675</v>
      </c>
      <c r="D54" s="22" t="s">
        <v>6674</v>
      </c>
      <c r="E54" s="21" t="s">
        <v>2976</v>
      </c>
      <c r="F54" s="22" t="s">
        <v>4212</v>
      </c>
      <c r="G54" s="22" t="s">
        <v>1653</v>
      </c>
      <c r="H54" s="21" t="s">
        <v>73</v>
      </c>
      <c r="I54" s="21" t="str">
        <f>party!$A$30</f>
        <v>William Collins</v>
      </c>
      <c r="J54" s="21" t="str">
        <f>party!$A$31</f>
        <v>Jean-François Lamarque</v>
      </c>
      <c r="K54" s="21" t="str">
        <f>party!$A$19</f>
        <v>Michael Schulz</v>
      </c>
      <c r="N54" s="22" t="str">
        <f>references!$D$14</f>
        <v>Overview CMIP6-Endorsed MIPs</v>
      </c>
      <c r="O54" s="7" t="str">
        <f>references!$D$76</f>
        <v>Collins, W. J., J.-F. Lamarque, M. Schulz, O. Boucher, V. Eyring, M. I. Hegglin, A. Maycock, G. Myhre, M. Prather, D. Shindell, S. J. Smith (2016), AerChemMIP: Quantifying the effects of chemistry and aerosols in CMIP6, Geosci. Model Dev. Discuss., Published 12 July 2016</v>
      </c>
      <c r="U54" s="21" t="str">
        <f>party!$A$6</f>
        <v>Charlotte Pascoe</v>
      </c>
      <c r="V54" s="22" t="str">
        <f t="shared" si="4"/>
        <v>piClim-control</v>
      </c>
      <c r="X54" s="22" t="str">
        <f t="shared" si="5"/>
        <v>piControl</v>
      </c>
      <c r="AE54" s="21" t="str">
        <f>TemporalConstraint!$A$5</f>
        <v>1850-1851 30yrs</v>
      </c>
      <c r="AG54" s="21" t="str">
        <f>EnsembleRequirement!$A$4</f>
        <v>SingleMember</v>
      </c>
      <c r="AO54" s="21" t="str">
        <f>requirement!$A$78</f>
        <v>AGCM-Chem Configuration</v>
      </c>
      <c r="AT54" s="21" t="str">
        <f>ForcingConstraint!$A$134</f>
        <v>2014 NOx Emissions</v>
      </c>
      <c r="AU54" s="21" t="str">
        <f>ForcingConstraint!$A$95</f>
        <v>piControl SST Climatology</v>
      </c>
      <c r="AV54" s="21" t="str">
        <f>ForcingConstraint!$A$96</f>
        <v>piControl SIC Climatology</v>
      </c>
      <c r="AW54" s="21" t="str">
        <f>ForcingConstraint!$A$120</f>
        <v>1850 Non-Reactive WMGHG Concentrations</v>
      </c>
      <c r="AX54" s="21" t="str">
        <f>ForcingConstraint!$A$112</f>
        <v>1850 Methane Concentration</v>
      </c>
      <c r="AY54" s="21" t="str">
        <f>ForcingConstraint!$A$138</f>
        <v>1850 N2O Concentration</v>
      </c>
      <c r="AZ54" s="21" t="str">
        <f>ForcingConstraint!$A$122</f>
        <v>1850 Aerosol Emissions</v>
      </c>
      <c r="BA54" s="21" t="str">
        <f>ForcingConstraint!$A$123</f>
        <v>1850 Aerosol Precursor Emissions</v>
      </c>
      <c r="BB54" s="21" t="str">
        <f>ForcingConstraint!$A$135</f>
        <v>1850 non-NOx Tropospheric Ozone Precursor Emissions</v>
      </c>
      <c r="BC54" s="21" t="str">
        <f>ForcingConstraint!$A$118</f>
        <v>1850 Ozone Depleting Halocarbon Concentrations</v>
      </c>
      <c r="BD54" s="21" t="str">
        <f>ForcingConstraint!$A$30</f>
        <v>Pre-Industrial Land Use</v>
      </c>
      <c r="BE54" s="21" t="str">
        <f>ForcingConstraint!$A$418</f>
        <v>Pre-Industrial Solar Irradiance Forcing</v>
      </c>
      <c r="BF54" s="34" t="str">
        <f>requirement!$A$11</f>
        <v>Pre-Industrial Solar Particle Forcing</v>
      </c>
      <c r="BK54" s="34"/>
    </row>
    <row r="55" spans="1:63" ht="128" x14ac:dyDescent="0.2">
      <c r="A55" s="22" t="s">
        <v>4320</v>
      </c>
      <c r="B55" s="21" t="s">
        <v>2972</v>
      </c>
      <c r="C55" s="22" t="s">
        <v>2971</v>
      </c>
      <c r="D55" s="22" t="s">
        <v>4224</v>
      </c>
      <c r="E55" s="21" t="s">
        <v>2977</v>
      </c>
      <c r="F55" s="22" t="s">
        <v>4213</v>
      </c>
      <c r="G55" s="22" t="s">
        <v>1653</v>
      </c>
      <c r="H55" s="21" t="s">
        <v>73</v>
      </c>
      <c r="I55" s="21" t="str">
        <f>party!$A$30</f>
        <v>William Collins</v>
      </c>
      <c r="J55" s="21" t="str">
        <f>party!$A$31</f>
        <v>Jean-François Lamarque</v>
      </c>
      <c r="K55" s="21" t="str">
        <f>party!$A$19</f>
        <v>Michael Schulz</v>
      </c>
      <c r="N55" s="22" t="str">
        <f>references!$D$14</f>
        <v>Overview CMIP6-Endorsed MIPs</v>
      </c>
      <c r="O55" s="7" t="str">
        <f>references!$D$76</f>
        <v>Collins, W. J., J.-F. Lamarque, M. Schulz, O. Boucher, V. Eyring, M. I. Hegglin, A. Maycock, G. Myhre, M. Prather, D. Shindell, S. J. Smith (2016), AerChemMIP: Quantifying the effects of chemistry and aerosols in CMIP6, Geosci. Model Dev. Discuss., Published 12 July 2016</v>
      </c>
      <c r="U55" s="21" t="str">
        <f>party!$A$6</f>
        <v>Charlotte Pascoe</v>
      </c>
      <c r="V55" s="22" t="str">
        <f t="shared" si="4"/>
        <v>piClim-control</v>
      </c>
      <c r="X55" s="22" t="str">
        <f t="shared" si="5"/>
        <v>piControl</v>
      </c>
      <c r="AE55" s="21" t="str">
        <f>TemporalConstraint!$A$5</f>
        <v>1850-1851 30yrs</v>
      </c>
      <c r="AG55" s="21" t="str">
        <f>EnsembleRequirement!$A$4</f>
        <v>SingleMember</v>
      </c>
      <c r="AO55" s="21" t="str">
        <f>requirement!$A$78</f>
        <v>AGCM-Chem Configuration</v>
      </c>
      <c r="AT55" s="21" t="str">
        <f>ForcingConstraint!$A$136</f>
        <v>2014 CO VOC Emissions</v>
      </c>
      <c r="AU55" s="21" t="str">
        <f>ForcingConstraint!$A$95</f>
        <v>piControl SST Climatology</v>
      </c>
      <c r="AV55" s="21" t="str">
        <f>ForcingConstraint!$A$96</f>
        <v>piControl SIC Climatology</v>
      </c>
      <c r="AW55" s="21" t="str">
        <f>ForcingConstraint!$A$120</f>
        <v>1850 Non-Reactive WMGHG Concentrations</v>
      </c>
      <c r="AX55" s="21" t="str">
        <f>ForcingConstraint!$A$112</f>
        <v>1850 Methane Concentration</v>
      </c>
      <c r="AY55" s="21" t="str">
        <f>ForcingConstraint!$A$138</f>
        <v>1850 N2O Concentration</v>
      </c>
      <c r="AZ55" s="21" t="str">
        <f>ForcingConstraint!$A$122</f>
        <v>1850 Aerosol Emissions</v>
      </c>
      <c r="BA55" s="21" t="str">
        <f>ForcingConstraint!$A$123</f>
        <v>1850 Aerosol Precursor Emissions</v>
      </c>
      <c r="BB55" s="21" t="str">
        <f>ForcingConstraint!$A$137</f>
        <v>1850 non-CO VOC Tropospheric Ozone Precursor Emissions</v>
      </c>
      <c r="BC55" s="21" t="str">
        <f>ForcingConstraint!$A$118</f>
        <v>1850 Ozone Depleting Halocarbon Concentrations</v>
      </c>
      <c r="BD55" s="21" t="str">
        <f>ForcingConstraint!$A$30</f>
        <v>Pre-Industrial Land Use</v>
      </c>
      <c r="BE55" s="21" t="str">
        <f>ForcingConstraint!$A$418</f>
        <v>Pre-Industrial Solar Irradiance Forcing</v>
      </c>
      <c r="BF55" s="34" t="str">
        <f>requirement!$A$11</f>
        <v>Pre-Industrial Solar Particle Forcing</v>
      </c>
      <c r="BK55" s="34"/>
    </row>
    <row r="56" spans="1:63" ht="128" x14ac:dyDescent="0.2">
      <c r="A56" s="22" t="s">
        <v>4203</v>
      </c>
      <c r="B56" s="21" t="s">
        <v>2978</v>
      </c>
      <c r="C56" s="22" t="s">
        <v>2980</v>
      </c>
      <c r="D56" s="22" t="s">
        <v>2979</v>
      </c>
      <c r="E56" s="21" t="s">
        <v>2981</v>
      </c>
      <c r="F56" s="22" t="s">
        <v>1670</v>
      </c>
      <c r="G56" s="22" t="s">
        <v>1650</v>
      </c>
      <c r="H56" s="21" t="s">
        <v>73</v>
      </c>
      <c r="I56" s="21" t="str">
        <f>party!$A$30</f>
        <v>William Collins</v>
      </c>
      <c r="J56" s="21" t="str">
        <f>party!$A$31</f>
        <v>Jean-François Lamarque</v>
      </c>
      <c r="K56" s="21" t="str">
        <f>party!$A$19</f>
        <v>Michael Schulz</v>
      </c>
      <c r="N56" s="22" t="str">
        <f>references!$D$14</f>
        <v>Overview CMIP6-Endorsed MIPs</v>
      </c>
      <c r="O56" s="7" t="str">
        <f>references!$D$76</f>
        <v>Collins, W. J., J.-F. Lamarque, M. Schulz, O. Boucher, V. Eyring, M. I. Hegglin, A. Maycock, G. Myhre, M. Prather, D. Shindell, S. J. Smith (2016), AerChemMIP: Quantifying the effects of chemistry and aerosols in CMIP6, Geosci. Model Dev. Discuss., Published 12 July 2016</v>
      </c>
      <c r="U56" s="21" t="str">
        <f>party!$A$6</f>
        <v>Charlotte Pascoe</v>
      </c>
      <c r="V56" s="22" t="str">
        <f>$C$31</f>
        <v>histSST</v>
      </c>
      <c r="X56" s="22" t="str">
        <f>$C$12</f>
        <v>historical</v>
      </c>
      <c r="AE56" s="21" t="str">
        <f>TemporalConstraint!$A$3</f>
        <v>1850-2014 165yrs</v>
      </c>
      <c r="AG56" s="21" t="str">
        <f>EnsembleRequirement!$A$4</f>
        <v>SingleMember</v>
      </c>
      <c r="AO56" s="21" t="str">
        <f>requirement!$A$88</f>
        <v>AGCM-StratChem Configuration</v>
      </c>
      <c r="AT56" s="21" t="str">
        <f>ForcingConstraint!$A$138</f>
        <v>1850 N2O Concentration</v>
      </c>
      <c r="AU56" s="21" t="str">
        <f>ForcingConstraint!$A$94</f>
        <v>Historical AerChemMIP hist-piNTCF SSTs</v>
      </c>
      <c r="AV56" s="21" t="str">
        <f>ForcingConstraint!$A$119</f>
        <v>Historical Non-Reactive WMGHG Concentrations</v>
      </c>
      <c r="AW56" s="21" t="str">
        <f>ForcingConstraint!$A$113</f>
        <v>Historical Methane Concentrations</v>
      </c>
      <c r="AX56" s="21" t="str">
        <f>requirement!$A$87</f>
        <v>Historical NTCF Emissions</v>
      </c>
      <c r="AY56" s="21" t="str">
        <f>ForcingConstraint!$A$117</f>
        <v>Historical Ozone Depleating Halocarbon Concentrations</v>
      </c>
      <c r="AZ56" s="21" t="str">
        <f>ForcingConstraint!$A$13</f>
        <v>Historical Land Use</v>
      </c>
      <c r="BA56" s="21" t="str">
        <f>ForcingConstraint!$A$17</f>
        <v>Historical Solar Irradiance Forcing</v>
      </c>
      <c r="BB56" s="21" t="str">
        <f>requirement!$A$9</f>
        <v xml:space="preserve">Historical Solar Particle Forcing </v>
      </c>
      <c r="BE56" s="42"/>
      <c r="BF56" s="42"/>
      <c r="BG56" s="42"/>
      <c r="BH56" s="42"/>
      <c r="BI56" s="42"/>
      <c r="BK56" s="34"/>
    </row>
    <row r="57" spans="1:63" ht="128" x14ac:dyDescent="0.2">
      <c r="A57" s="22" t="s">
        <v>4230</v>
      </c>
      <c r="B57" s="21" t="s">
        <v>2983</v>
      </c>
      <c r="C57" s="22" t="s">
        <v>2982</v>
      </c>
      <c r="D57" s="22" t="s">
        <v>4229</v>
      </c>
      <c r="E57" s="21" t="s">
        <v>2992</v>
      </c>
      <c r="F57" s="22" t="s">
        <v>4288</v>
      </c>
      <c r="G57" s="22" t="s">
        <v>4294</v>
      </c>
      <c r="H57" s="21" t="s">
        <v>73</v>
      </c>
      <c r="I57" s="21" t="str">
        <f>party!$A$30</f>
        <v>William Collins</v>
      </c>
      <c r="J57" s="21" t="str">
        <f>party!$A$31</f>
        <v>Jean-François Lamarque</v>
      </c>
      <c r="K57" s="21" t="str">
        <f>party!$A$19</f>
        <v>Michael Schulz</v>
      </c>
      <c r="N57" s="22" t="str">
        <f>references!$D$14</f>
        <v>Overview CMIP6-Endorsed MIPs</v>
      </c>
      <c r="O57" s="7" t="str">
        <f>references!$D$76</f>
        <v>Collins, W. J., J.-F. Lamarque, M. Schulz, O. Boucher, V. Eyring, M. I. Hegglin, A. Maycock, G. Myhre, M. Prather, D. Shindell, S. J. Smith (2016), AerChemMIP: Quantifying the effects of chemistry and aerosols in CMIP6, Geosci. Model Dev. Discuss., Published 12 July 2016</v>
      </c>
      <c r="U57" s="21" t="str">
        <f>party!$A$6</f>
        <v>Charlotte Pascoe</v>
      </c>
      <c r="V57" s="22" t="str">
        <f t="shared" si="4"/>
        <v>piClim-control</v>
      </c>
      <c r="X57" s="22" t="str">
        <f t="shared" si="5"/>
        <v>piControl</v>
      </c>
      <c r="AE57" s="21" t="str">
        <f>TemporalConstraint!$A$5</f>
        <v>1850-1851 30yrs</v>
      </c>
      <c r="AG57" s="21" t="str">
        <f>EnsembleRequirement!$A$4</f>
        <v>SingleMember</v>
      </c>
      <c r="AO57" s="21" t="str">
        <f>requirement!$A$84</f>
        <v>AGCM-Aer Configuration</v>
      </c>
      <c r="AT57" s="21" t="str">
        <f>ForcingConstraint!$A139</f>
        <v>2x 1850 Dust Aerosol Emissions</v>
      </c>
      <c r="AU57" s="21" t="str">
        <f>ForcingConstraint!$A$95</f>
        <v>piControl SST Climatology</v>
      </c>
      <c r="AV57" s="21" t="str">
        <f>ForcingConstraint!$A$96</f>
        <v>piControl SIC Climatology</v>
      </c>
      <c r="AW57" s="21" t="str">
        <f>ForcingConstraint!$A$119</f>
        <v>Historical Non-Reactive WMGHG Concentrations</v>
      </c>
      <c r="AX57" s="21" t="str">
        <f>ForcingConstraint!$A$113</f>
        <v>Historical Methane Concentrations</v>
      </c>
      <c r="AY57" s="21" t="str">
        <f>ForcingConstraint!$A$138</f>
        <v>1850 N2O Concentration</v>
      </c>
      <c r="AZ57" s="21" t="str">
        <f>ForcingConstraint!$A140</f>
        <v>1850 non-Dust Aerosol emissions</v>
      </c>
      <c r="BA57" s="21" t="str">
        <f>ForcingConstraint!$A$123</f>
        <v>1850 Aerosol Precursor Emissions</v>
      </c>
      <c r="BB57" s="21" t="str">
        <f>ForcingConstraint!$A$124</f>
        <v>1850 Tropospheric Ozone Precursor Emissions</v>
      </c>
      <c r="BC57" s="21" t="str">
        <f>ForcingConstraint!$A$118</f>
        <v>1850 Ozone Depleting Halocarbon Concentrations</v>
      </c>
      <c r="BD57" s="21" t="str">
        <f>ForcingConstraint!$A$30</f>
        <v>Pre-Industrial Land Use</v>
      </c>
      <c r="BE57" s="21" t="str">
        <f>ForcingConstraint!$A$418</f>
        <v>Pre-Industrial Solar Irradiance Forcing</v>
      </c>
      <c r="BF57" s="34" t="str">
        <f>requirement!$A$11</f>
        <v>Pre-Industrial Solar Particle Forcing</v>
      </c>
      <c r="BK57" s="34"/>
    </row>
    <row r="58" spans="1:63" ht="128" x14ac:dyDescent="0.2">
      <c r="A58" s="22" t="s">
        <v>4285</v>
      </c>
      <c r="B58" s="21" t="s">
        <v>2985</v>
      </c>
      <c r="C58" s="22" t="s">
        <v>2984</v>
      </c>
      <c r="D58" s="22" t="s">
        <v>4286</v>
      </c>
      <c r="E58" s="21" t="s">
        <v>2993</v>
      </c>
      <c r="F58" s="22" t="s">
        <v>4287</v>
      </c>
      <c r="G58" s="22" t="s">
        <v>4294</v>
      </c>
      <c r="H58" s="21" t="s">
        <v>73</v>
      </c>
      <c r="I58" s="21" t="str">
        <f>party!$A$30</f>
        <v>William Collins</v>
      </c>
      <c r="J58" s="21" t="str">
        <f>party!$A$31</f>
        <v>Jean-François Lamarque</v>
      </c>
      <c r="K58" s="21" t="str">
        <f>party!$A$19</f>
        <v>Michael Schulz</v>
      </c>
      <c r="N58" s="22" t="str">
        <f>references!$D$14</f>
        <v>Overview CMIP6-Endorsed MIPs</v>
      </c>
      <c r="O58" s="7" t="str">
        <f>references!$D$76</f>
        <v>Collins, W. J., J.-F. Lamarque, M. Schulz, O. Boucher, V. Eyring, M. I. Hegglin, A. Maycock, G. Myhre, M. Prather, D. Shindell, S. J. Smith (2016), AerChemMIP: Quantifying the effects of chemistry and aerosols in CMIP6, Geosci. Model Dev. Discuss., Published 12 July 2016</v>
      </c>
      <c r="U58" s="21" t="str">
        <f>party!$A$6</f>
        <v>Charlotte Pascoe</v>
      </c>
      <c r="V58" s="22" t="str">
        <f t="shared" si="4"/>
        <v>piClim-control</v>
      </c>
      <c r="X58" s="22" t="str">
        <f t="shared" si="5"/>
        <v>piControl</v>
      </c>
      <c r="AE58" s="21" t="str">
        <f>TemporalConstraint!$A$5</f>
        <v>1850-1851 30yrs</v>
      </c>
      <c r="AG58" s="21" t="str">
        <f>EnsembleRequirement!$A$4</f>
        <v>SingleMember</v>
      </c>
      <c r="AO58" s="21" t="str">
        <f>requirement!$A$84</f>
        <v>AGCM-Aer Configuration</v>
      </c>
      <c r="AT58" s="21" t="str">
        <f>ForcingConstraint!$A141</f>
        <v>2x 1850 Sea Salt Aerosol Emissions</v>
      </c>
      <c r="AU58" s="21" t="str">
        <f>ForcingConstraint!$A$95</f>
        <v>piControl SST Climatology</v>
      </c>
      <c r="AV58" s="21" t="str">
        <f>ForcingConstraint!$A$96</f>
        <v>piControl SIC Climatology</v>
      </c>
      <c r="AW58" s="21" t="str">
        <f>ForcingConstraint!$A$119</f>
        <v>Historical Non-Reactive WMGHG Concentrations</v>
      </c>
      <c r="AX58" s="21" t="str">
        <f>ForcingConstraint!$A$113</f>
        <v>Historical Methane Concentrations</v>
      </c>
      <c r="AY58" s="21" t="str">
        <f>ForcingConstraint!$A$138</f>
        <v>1850 N2O Concentration</v>
      </c>
      <c r="AZ58" s="21" t="str">
        <f>ForcingConstraint!$A142</f>
        <v>1850 non-Sea Salt Aerosol Emissions</v>
      </c>
      <c r="BA58" s="21" t="str">
        <f>ForcingConstraint!$A$123</f>
        <v>1850 Aerosol Precursor Emissions</v>
      </c>
      <c r="BB58" s="21" t="str">
        <f>ForcingConstraint!$A$124</f>
        <v>1850 Tropospheric Ozone Precursor Emissions</v>
      </c>
      <c r="BC58" s="21" t="str">
        <f>ForcingConstraint!$A$118</f>
        <v>1850 Ozone Depleting Halocarbon Concentrations</v>
      </c>
      <c r="BD58" s="21" t="str">
        <f>ForcingConstraint!$A$30</f>
        <v>Pre-Industrial Land Use</v>
      </c>
      <c r="BE58" s="21" t="str">
        <f>ForcingConstraint!$A$418</f>
        <v>Pre-Industrial Solar Irradiance Forcing</v>
      </c>
      <c r="BF58" s="34" t="str">
        <f>requirement!$A$11</f>
        <v>Pre-Industrial Solar Particle Forcing</v>
      </c>
      <c r="BK58" s="34"/>
    </row>
    <row r="59" spans="1:63" ht="128" x14ac:dyDescent="0.2">
      <c r="A59" s="22" t="s">
        <v>4321</v>
      </c>
      <c r="B59" s="21" t="s">
        <v>2987</v>
      </c>
      <c r="C59" s="22" t="s">
        <v>2986</v>
      </c>
      <c r="D59" s="22" t="s">
        <v>4289</v>
      </c>
      <c r="E59" s="21" t="s">
        <v>2994</v>
      </c>
      <c r="F59" s="22" t="s">
        <v>4295</v>
      </c>
      <c r="G59" s="22" t="s">
        <v>4294</v>
      </c>
      <c r="H59" s="21" t="s">
        <v>73</v>
      </c>
      <c r="I59" s="21" t="str">
        <f>party!$A$30</f>
        <v>William Collins</v>
      </c>
      <c r="J59" s="21" t="str">
        <f>party!$A$31</f>
        <v>Jean-François Lamarque</v>
      </c>
      <c r="K59" s="21" t="str">
        <f>party!$A$19</f>
        <v>Michael Schulz</v>
      </c>
      <c r="N59" s="22" t="str">
        <f>references!$D$14</f>
        <v>Overview CMIP6-Endorsed MIPs</v>
      </c>
      <c r="O59" s="7" t="str">
        <f>references!$D$76</f>
        <v>Collins, W. J., J.-F. Lamarque, M. Schulz, O. Boucher, V. Eyring, M. I. Hegglin, A. Maycock, G. Myhre, M. Prather, D. Shindell, S. J. Smith (2016), AerChemMIP: Quantifying the effects of chemistry and aerosols in CMIP6, Geosci. Model Dev. Discuss., Published 12 July 2016</v>
      </c>
      <c r="U59" s="21" t="str">
        <f>party!$A$6</f>
        <v>Charlotte Pascoe</v>
      </c>
      <c r="V59" s="22" t="str">
        <f t="shared" si="4"/>
        <v>piClim-control</v>
      </c>
      <c r="X59" s="22" t="str">
        <f t="shared" si="5"/>
        <v>piControl</v>
      </c>
      <c r="AE59" s="21" t="str">
        <f>TemporalConstraint!$A$5</f>
        <v>1850-1851 30yrs</v>
      </c>
      <c r="AG59" s="21" t="str">
        <f>EnsembleRequirement!$A$4</f>
        <v>SingleMember</v>
      </c>
      <c r="AO59" s="21" t="str">
        <f>requirement!$A$84</f>
        <v>AGCM-Aer Configuration</v>
      </c>
      <c r="AT59" s="21" t="str">
        <f>ForcingConstraint!$A143</f>
        <v>2x 1850 DMS Aerosol Emissions</v>
      </c>
      <c r="AU59" s="21" t="str">
        <f>ForcingConstraint!$A$95</f>
        <v>piControl SST Climatology</v>
      </c>
      <c r="AV59" s="21" t="str">
        <f>ForcingConstraint!$A$96</f>
        <v>piControl SIC Climatology</v>
      </c>
      <c r="AW59" s="21" t="str">
        <f>ForcingConstraint!$A$119</f>
        <v>Historical Non-Reactive WMGHG Concentrations</v>
      </c>
      <c r="AX59" s="21" t="str">
        <f>ForcingConstraint!$A$113</f>
        <v>Historical Methane Concentrations</v>
      </c>
      <c r="AY59" s="21" t="str">
        <f>ForcingConstraint!$A$138</f>
        <v>1850 N2O Concentration</v>
      </c>
      <c r="AZ59" s="21" t="str">
        <f>ForcingConstraint!$A144</f>
        <v>1850 non-DMS Aerosol Emissions</v>
      </c>
      <c r="BA59" s="21" t="str">
        <f>ForcingConstraint!$A$123</f>
        <v>1850 Aerosol Precursor Emissions</v>
      </c>
      <c r="BB59" s="21" t="str">
        <f>ForcingConstraint!$A$124</f>
        <v>1850 Tropospheric Ozone Precursor Emissions</v>
      </c>
      <c r="BC59" s="21" t="str">
        <f>ForcingConstraint!$A$118</f>
        <v>1850 Ozone Depleting Halocarbon Concentrations</v>
      </c>
      <c r="BD59" s="21" t="str">
        <f>ForcingConstraint!$A$30</f>
        <v>Pre-Industrial Land Use</v>
      </c>
      <c r="BE59" s="21" t="str">
        <f>ForcingConstraint!$A$418</f>
        <v>Pre-Industrial Solar Irradiance Forcing</v>
      </c>
      <c r="BF59" s="34" t="str">
        <f>requirement!$A$11</f>
        <v>Pre-Industrial Solar Particle Forcing</v>
      </c>
      <c r="BK59" s="34"/>
    </row>
    <row r="60" spans="1:63" ht="128" x14ac:dyDescent="0.2">
      <c r="A60" s="22" t="s">
        <v>4322</v>
      </c>
      <c r="B60" s="21" t="s">
        <v>2989</v>
      </c>
      <c r="C60" s="22" t="s">
        <v>2988</v>
      </c>
      <c r="D60" s="22" t="s">
        <v>4290</v>
      </c>
      <c r="E60" s="21" t="s">
        <v>2995</v>
      </c>
      <c r="F60" s="22" t="s">
        <v>4291</v>
      </c>
      <c r="G60" s="22" t="s">
        <v>4294</v>
      </c>
      <c r="H60" s="21" t="s">
        <v>73</v>
      </c>
      <c r="I60" s="21" t="str">
        <f>party!$A$30</f>
        <v>William Collins</v>
      </c>
      <c r="J60" s="21" t="str">
        <f>party!$A$31</f>
        <v>Jean-François Lamarque</v>
      </c>
      <c r="K60" s="21" t="str">
        <f>party!$A$19</f>
        <v>Michael Schulz</v>
      </c>
      <c r="N60" s="22" t="str">
        <f>references!$D$14</f>
        <v>Overview CMIP6-Endorsed MIPs</v>
      </c>
      <c r="O60" s="7" t="str">
        <f>references!$D$76</f>
        <v>Collins, W. J., J.-F. Lamarque, M. Schulz, O. Boucher, V. Eyring, M. I. Hegglin, A. Maycock, G. Myhre, M. Prather, D. Shindell, S. J. Smith (2016), AerChemMIP: Quantifying the effects of chemistry and aerosols in CMIP6, Geosci. Model Dev. Discuss., Published 12 July 2016</v>
      </c>
      <c r="U60" s="21" t="str">
        <f>party!$A$6</f>
        <v>Charlotte Pascoe</v>
      </c>
      <c r="V60" s="22" t="str">
        <f t="shared" si="4"/>
        <v>piClim-control</v>
      </c>
      <c r="X60" s="22" t="str">
        <f t="shared" si="5"/>
        <v>piControl</v>
      </c>
      <c r="AE60" s="21" t="str">
        <f>TemporalConstraint!$A$5</f>
        <v>1850-1851 30yrs</v>
      </c>
      <c r="AG60" s="21" t="str">
        <f>EnsembleRequirement!$A$4</f>
        <v>SingleMember</v>
      </c>
      <c r="AO60" s="21" t="str">
        <f>requirement!$A$84</f>
        <v>AGCM-Aer Configuration</v>
      </c>
      <c r="AT60" s="21" t="str">
        <f>ForcingConstraint!$A145</f>
        <v>2x 1850 Fire Aerosol Emissions</v>
      </c>
      <c r="AU60" s="21" t="str">
        <f>ForcingConstraint!$A$95</f>
        <v>piControl SST Climatology</v>
      </c>
      <c r="AV60" s="21" t="str">
        <f>ForcingConstraint!$A$96</f>
        <v>piControl SIC Climatology</v>
      </c>
      <c r="AW60" s="21" t="str">
        <f>ForcingConstraint!$A$119</f>
        <v>Historical Non-Reactive WMGHG Concentrations</v>
      </c>
      <c r="AX60" s="21" t="str">
        <f>ForcingConstraint!$A$113</f>
        <v>Historical Methane Concentrations</v>
      </c>
      <c r="AY60" s="21" t="str">
        <f>ForcingConstraint!$A$138</f>
        <v>1850 N2O Concentration</v>
      </c>
      <c r="AZ60" s="21" t="str">
        <f>ForcingConstraint!$A146</f>
        <v>1850 non-Fire Aerosol Emissions</v>
      </c>
      <c r="BA60" s="21" t="str">
        <f>ForcingConstraint!$A$123</f>
        <v>1850 Aerosol Precursor Emissions</v>
      </c>
      <c r="BB60" s="21" t="str">
        <f>ForcingConstraint!$A$124</f>
        <v>1850 Tropospheric Ozone Precursor Emissions</v>
      </c>
      <c r="BC60" s="21" t="str">
        <f>ForcingConstraint!$A$118</f>
        <v>1850 Ozone Depleting Halocarbon Concentrations</v>
      </c>
      <c r="BD60" s="21" t="str">
        <f>ForcingConstraint!$A$30</f>
        <v>Pre-Industrial Land Use</v>
      </c>
      <c r="BE60" s="21" t="str">
        <f>ForcingConstraint!$A$418</f>
        <v>Pre-Industrial Solar Irradiance Forcing</v>
      </c>
      <c r="BF60" s="34" t="str">
        <f>requirement!$A$11</f>
        <v>Pre-Industrial Solar Particle Forcing</v>
      </c>
      <c r="BK60" s="34"/>
    </row>
    <row r="61" spans="1:63" ht="176" x14ac:dyDescent="0.2">
      <c r="A61" s="22" t="s">
        <v>4323</v>
      </c>
      <c r="B61" s="21" t="s">
        <v>2991</v>
      </c>
      <c r="C61" s="22" t="s">
        <v>2990</v>
      </c>
      <c r="D61" s="22" t="s">
        <v>4292</v>
      </c>
      <c r="E61" s="21" t="s">
        <v>2996</v>
      </c>
      <c r="F61" s="22" t="s">
        <v>4293</v>
      </c>
      <c r="G61" s="22" t="s">
        <v>4294</v>
      </c>
      <c r="H61" s="21" t="s">
        <v>73</v>
      </c>
      <c r="I61" s="21" t="str">
        <f>party!$A$30</f>
        <v>William Collins</v>
      </c>
      <c r="J61" s="21" t="str">
        <f>party!$A$31</f>
        <v>Jean-François Lamarque</v>
      </c>
      <c r="K61" s="21" t="str">
        <f>party!$A$19</f>
        <v>Michael Schulz</v>
      </c>
      <c r="N61" s="22" t="str">
        <f>references!$D$14</f>
        <v>Overview CMIP6-Endorsed MIPs</v>
      </c>
      <c r="O61" s="7" t="str">
        <f>references!$D$76</f>
        <v>Collins, W. J., J.-F. Lamarque, M. Schulz, O. Boucher, V. Eyring, M. I. Hegglin, A. Maycock, G. Myhre, M. Prather, D. Shindell, S. J. Smith (2016), AerChemMIP: Quantifying the effects of chemistry and aerosols in CMIP6, Geosci. Model Dev. Discuss., Published 12 July 2016</v>
      </c>
      <c r="U61" s="21" t="str">
        <f>party!$A$6</f>
        <v>Charlotte Pascoe</v>
      </c>
      <c r="V61" s="22" t="str">
        <f t="shared" si="4"/>
        <v>piClim-control</v>
      </c>
      <c r="X61" s="22" t="str">
        <f t="shared" si="5"/>
        <v>piControl</v>
      </c>
      <c r="AE61" s="21" t="str">
        <f>TemporalConstraint!$A$5</f>
        <v>1850-1851 30yrs</v>
      </c>
      <c r="AG61" s="21" t="str">
        <f>EnsembleRequirement!$A$4</f>
        <v>SingleMember</v>
      </c>
      <c r="AO61" s="21" t="str">
        <f>requirement!$A$78</f>
        <v>AGCM-Chem Configuration</v>
      </c>
      <c r="AT61" s="21" t="str">
        <f>ForcingConstraint!$A147</f>
        <v>2x 1850 Biogenic VOC Emissions</v>
      </c>
      <c r="AU61" s="21" t="str">
        <f>ForcingConstraint!$A$95</f>
        <v>piControl SST Climatology</v>
      </c>
      <c r="AV61" s="21" t="str">
        <f>ForcingConstraint!$A$96</f>
        <v>piControl SIC Climatology</v>
      </c>
      <c r="AW61" s="21" t="str">
        <f>ForcingConstraint!$A$119</f>
        <v>Historical Non-Reactive WMGHG Concentrations</v>
      </c>
      <c r="AX61" s="21" t="str">
        <f>ForcingConstraint!$A$113</f>
        <v>Historical Methane Concentrations</v>
      </c>
      <c r="AY61" s="21" t="str">
        <f>ForcingConstraint!$A$138</f>
        <v>1850 N2O Concentration</v>
      </c>
      <c r="AZ61" s="21" t="str">
        <f>ForcingConstraint!$A$122</f>
        <v>1850 Aerosol Emissions</v>
      </c>
      <c r="BA61" s="21" t="str">
        <f>ForcingConstraint!$A$123</f>
        <v>1850 Aerosol Precursor Emissions</v>
      </c>
      <c r="BB61" s="21" t="str">
        <f>ForcingConstraint!$A148</f>
        <v>1850 Tropospheric Ozone Precursor Emissions excluding Biogenic VOCs</v>
      </c>
      <c r="BC61" s="21" t="str">
        <f>ForcingConstraint!$A$118</f>
        <v>1850 Ozone Depleting Halocarbon Concentrations</v>
      </c>
      <c r="BD61" s="21" t="str">
        <f>ForcingConstraint!$A$30</f>
        <v>Pre-Industrial Land Use</v>
      </c>
      <c r="BE61" s="21" t="str">
        <f>ForcingConstraint!$A$418</f>
        <v>Pre-Industrial Solar Irradiance Forcing</v>
      </c>
      <c r="BF61" s="34" t="str">
        <f>requirement!$A$11</f>
        <v>Pre-Industrial Solar Particle Forcing</v>
      </c>
      <c r="BK61" s="34"/>
    </row>
    <row r="62" spans="1:63" ht="128" x14ac:dyDescent="0.2">
      <c r="A62" s="22" t="s">
        <v>4324</v>
      </c>
      <c r="B62" s="21" t="s">
        <v>2997</v>
      </c>
      <c r="C62" s="22" t="s">
        <v>6676</v>
      </c>
      <c r="D62" s="22" t="s">
        <v>6677</v>
      </c>
      <c r="E62" s="21" t="s">
        <v>3000</v>
      </c>
      <c r="F62" s="22" t="s">
        <v>4296</v>
      </c>
      <c r="G62" s="22" t="s">
        <v>4294</v>
      </c>
      <c r="H62" s="21" t="s">
        <v>73</v>
      </c>
      <c r="I62" s="21" t="str">
        <f>party!$A$30</f>
        <v>William Collins</v>
      </c>
      <c r="J62" s="21" t="str">
        <f>party!$A$31</f>
        <v>Jean-François Lamarque</v>
      </c>
      <c r="K62" s="21" t="str">
        <f>party!$A$19</f>
        <v>Michael Schulz</v>
      </c>
      <c r="N62" s="22" t="str">
        <f>references!$D$14</f>
        <v>Overview CMIP6-Endorsed MIPs</v>
      </c>
      <c r="O62" s="7" t="str">
        <f>references!$D$76</f>
        <v>Collins, W. J., J.-F. Lamarque, M. Schulz, O. Boucher, V. Eyring, M. I. Hegglin, A. Maycock, G. Myhre, M. Prather, D. Shindell, S. J. Smith (2016), AerChemMIP: Quantifying the effects of chemistry and aerosols in CMIP6, Geosci. Model Dev. Discuss., Published 12 July 2016</v>
      </c>
      <c r="U62" s="21" t="str">
        <f>party!$A$6</f>
        <v>Charlotte Pascoe</v>
      </c>
      <c r="V62" s="22" t="str">
        <f t="shared" si="4"/>
        <v>piClim-control</v>
      </c>
      <c r="X62" s="22" t="str">
        <f t="shared" si="5"/>
        <v>piControl</v>
      </c>
      <c r="AE62" s="21" t="str">
        <f>TemporalConstraint!$A$5</f>
        <v>1850-1851 30yrs</v>
      </c>
      <c r="AG62" s="21" t="str">
        <f>EnsembleRequirement!$A$4</f>
        <v>SingleMember</v>
      </c>
      <c r="AO62" s="21" t="str">
        <f>requirement!$A$78</f>
        <v>AGCM-Chem Configuration</v>
      </c>
      <c r="AT62" s="21" t="str">
        <f>ForcingConstraint!$A$149</f>
        <v>2x 1850 Lightning NOx</v>
      </c>
      <c r="AU62" s="21" t="str">
        <f>ForcingConstraint!$A$95</f>
        <v>piControl SST Climatology</v>
      </c>
      <c r="AV62" s="21" t="str">
        <f>ForcingConstraint!$A$96</f>
        <v>piControl SIC Climatology</v>
      </c>
      <c r="AW62" s="21" t="str">
        <f>ForcingConstraint!$A$119</f>
        <v>Historical Non-Reactive WMGHG Concentrations</v>
      </c>
      <c r="AX62" s="21" t="str">
        <f>ForcingConstraint!$A$113</f>
        <v>Historical Methane Concentrations</v>
      </c>
      <c r="AY62" s="21" t="str">
        <f>ForcingConstraint!$A$138</f>
        <v>1850 N2O Concentration</v>
      </c>
      <c r="AZ62" s="21" t="str">
        <f>ForcingConstraint!$A$122</f>
        <v>1850 Aerosol Emissions</v>
      </c>
      <c r="BA62" s="21" t="str">
        <f>ForcingConstraint!$A$123</f>
        <v>1850 Aerosol Precursor Emissions</v>
      </c>
      <c r="BB62" s="21" t="str">
        <f>ForcingConstraint!$A$150</f>
        <v>1850 Tropospheric Ozone Precursor Emissions excluding Lightning NOx</v>
      </c>
      <c r="BC62" s="21" t="str">
        <f>ForcingConstraint!$A$118</f>
        <v>1850 Ozone Depleting Halocarbon Concentrations</v>
      </c>
      <c r="BD62" s="21" t="str">
        <f>ForcingConstraint!$A$30</f>
        <v>Pre-Industrial Land Use</v>
      </c>
      <c r="BE62" s="21" t="str">
        <f>ForcingConstraint!$A$418</f>
        <v>Pre-Industrial Solar Irradiance Forcing</v>
      </c>
      <c r="BF62" s="34" t="str">
        <f>requirement!$A$11</f>
        <v>Pre-Industrial Solar Particle Forcing</v>
      </c>
      <c r="BK62" s="34"/>
    </row>
    <row r="63" spans="1:63" ht="128" x14ac:dyDescent="0.2">
      <c r="A63" s="22" t="s">
        <v>6743</v>
      </c>
      <c r="B63" s="21" t="s">
        <v>6744</v>
      </c>
      <c r="C63" s="22" t="s">
        <v>6745</v>
      </c>
      <c r="E63" s="21" t="s">
        <v>6746</v>
      </c>
      <c r="F63" s="22" t="s">
        <v>6747</v>
      </c>
      <c r="G63" s="22" t="s">
        <v>4294</v>
      </c>
      <c r="H63" s="21" t="s">
        <v>73</v>
      </c>
      <c r="I63" s="21" t="str">
        <f>party!$A$30</f>
        <v>William Collins</v>
      </c>
      <c r="J63" s="21" t="str">
        <f>party!$A$31</f>
        <v>Jean-François Lamarque</v>
      </c>
      <c r="K63" s="21" t="str">
        <f>party!$A$19</f>
        <v>Michael Schulz</v>
      </c>
      <c r="O63" s="7"/>
      <c r="U63" s="21" t="str">
        <f>party!$A$6</f>
        <v>Charlotte Pascoe</v>
      </c>
      <c r="V63" s="22" t="str">
        <f t="shared" si="4"/>
        <v>piClim-control</v>
      </c>
      <c r="X63" s="22" t="str">
        <f t="shared" si="5"/>
        <v>piControl</v>
      </c>
      <c r="AE63" s="21" t="str">
        <f>TemporalConstraint!$A$5</f>
        <v>1850-1851 30yrs</v>
      </c>
      <c r="AG63" s="21" t="str">
        <f>EnsembleRequirement!$A$4</f>
        <v>SingleMember</v>
      </c>
      <c r="AO63" s="21" t="str">
        <f>requirement!$A$78</f>
        <v>AGCM-Chem Configuration</v>
      </c>
      <c r="AT63" s="21" t="str">
        <f>ForcingConstraint!$A$425</f>
        <v>2014 Ammonia</v>
      </c>
      <c r="AU63" s="21" t="str">
        <f>ForcingConstraint!$A$95</f>
        <v>piControl SST Climatology</v>
      </c>
      <c r="AV63" s="21" t="str">
        <f>ForcingConstraint!$A$96</f>
        <v>piControl SIC Climatology</v>
      </c>
      <c r="AW63" s="21" t="str">
        <f>ForcingConstraint!$A$120</f>
        <v>1850 Non-Reactive WMGHG Concentrations</v>
      </c>
      <c r="AX63" s="21" t="str">
        <f>ForcingConstraint!$A$112</f>
        <v>1850 Methane Concentration</v>
      </c>
      <c r="AY63" s="21" t="str">
        <f>ForcingConstraint!$A$138</f>
        <v>1850 N2O Concentration</v>
      </c>
      <c r="AZ63" s="21" t="str">
        <f>ForcingConstraint!$A$122</f>
        <v>1850 Aerosol Emissions</v>
      </c>
      <c r="BA63" s="21" t="str">
        <f>ForcingConstraint!$A$426</f>
        <v xml:space="preserve">1850 non-NH3 Aerosol Precursor Emissions </v>
      </c>
      <c r="BB63" s="21" t="str">
        <f>ForcingConstraint!$A$124</f>
        <v>1850 Tropospheric Ozone Precursor Emissions</v>
      </c>
      <c r="BC63" s="21" t="str">
        <f>ForcingConstraint!$A$118</f>
        <v>1850 Ozone Depleting Halocarbon Concentrations</v>
      </c>
      <c r="BD63" s="21" t="str">
        <f>ForcingConstraint!$A$30</f>
        <v>Pre-Industrial Land Use</v>
      </c>
      <c r="BE63" s="21" t="str">
        <f>ForcingConstraint!$A$418</f>
        <v>Pre-Industrial Solar Irradiance Forcing</v>
      </c>
      <c r="BF63" s="34" t="str">
        <f>requirement!$A$11</f>
        <v>Pre-Industrial Solar Particle Forcing</v>
      </c>
      <c r="BI63" s="42"/>
      <c r="BJ63" s="42"/>
      <c r="BK63" s="34"/>
    </row>
    <row r="64" spans="1:63" ht="160" x14ac:dyDescent="0.2">
      <c r="A64" s="22" t="s">
        <v>6750</v>
      </c>
      <c r="B64" s="21" t="s">
        <v>6751</v>
      </c>
      <c r="C64" s="22" t="s">
        <v>6752</v>
      </c>
      <c r="E64" s="21" t="s">
        <v>6775</v>
      </c>
      <c r="F64" s="22" t="s">
        <v>6753</v>
      </c>
      <c r="G64" s="22" t="s">
        <v>4294</v>
      </c>
      <c r="H64" s="21" t="s">
        <v>73</v>
      </c>
      <c r="I64" s="21" t="str">
        <f>party!$A$30</f>
        <v>William Collins</v>
      </c>
      <c r="J64" s="21" t="str">
        <f>party!$A$31</f>
        <v>Jean-François Lamarque</v>
      </c>
      <c r="K64" s="21" t="str">
        <f>party!$A$19</f>
        <v>Michael Schulz</v>
      </c>
      <c r="O64" s="7"/>
      <c r="U64" s="21" t="str">
        <f>party!$A$6</f>
        <v>Charlotte Pascoe</v>
      </c>
      <c r="V64" s="22" t="str">
        <f t="shared" si="4"/>
        <v>piClim-control</v>
      </c>
      <c r="X64" s="22" t="str">
        <f t="shared" si="5"/>
        <v>piControl</v>
      </c>
      <c r="AE64" s="21" t="str">
        <f>TemporalConstraint!$A$5</f>
        <v>1850-1851 30yrs</v>
      </c>
      <c r="AG64" s="21" t="str">
        <f>EnsembleRequirement!$A$4</f>
        <v>SingleMember</v>
      </c>
      <c r="AO64" s="21" t="str">
        <f>requirement!$A$78</f>
        <v>AGCM-Chem Configuration</v>
      </c>
      <c r="AT64" s="21" t="str">
        <f>ForcingConstraint!$A$427</f>
        <v>2014 Organic Carbon</v>
      </c>
      <c r="AU64" s="21" t="str">
        <f>ForcingConstraint!$A$95</f>
        <v>piControl SST Climatology</v>
      </c>
      <c r="AV64" s="21" t="str">
        <f>ForcingConstraint!$A$96</f>
        <v>piControl SIC Climatology</v>
      </c>
      <c r="AW64" s="21" t="str">
        <f>ForcingConstraint!$A$120</f>
        <v>1850 Non-Reactive WMGHG Concentrations</v>
      </c>
      <c r="AX64" s="21" t="str">
        <f>ForcingConstraint!$A$112</f>
        <v>1850 Methane Concentration</v>
      </c>
      <c r="AY64" s="21" t="str">
        <f>ForcingConstraint!$A$138</f>
        <v>1850 N2O Concentration</v>
      </c>
      <c r="AZ64" s="21" t="str">
        <f>ForcingConstraint!$A$428</f>
        <v xml:space="preserve">1850 non-OC Aerosol Emissions </v>
      </c>
      <c r="BA64" s="21" t="str">
        <f>ForcingConstraint!$A$429</f>
        <v xml:space="preserve">1850 non-OC Aerosol Precursor Emissions </v>
      </c>
      <c r="BB64" s="21" t="str">
        <f>ForcingConstraint!$A$124</f>
        <v>1850 Tropospheric Ozone Precursor Emissions</v>
      </c>
      <c r="BC64" s="21" t="str">
        <f>ForcingConstraint!$A$118</f>
        <v>1850 Ozone Depleting Halocarbon Concentrations</v>
      </c>
      <c r="BD64" s="21" t="str">
        <f>ForcingConstraint!$A$30</f>
        <v>Pre-Industrial Land Use</v>
      </c>
      <c r="BE64" s="21" t="str">
        <f>ForcingConstraint!$A$418</f>
        <v>Pre-Industrial Solar Irradiance Forcing</v>
      </c>
      <c r="BF64" s="34" t="str">
        <f>requirement!$A$11</f>
        <v>Pre-Industrial Solar Particle Forcing</v>
      </c>
      <c r="BG64" s="42"/>
      <c r="BH64" s="42"/>
      <c r="BI64" s="42"/>
      <c r="BJ64" s="42"/>
      <c r="BK64" s="34"/>
    </row>
    <row r="65" spans="1:63" ht="160" x14ac:dyDescent="0.2">
      <c r="A65" s="22" t="s">
        <v>6771</v>
      </c>
      <c r="B65" s="21" t="s">
        <v>6772</v>
      </c>
      <c r="C65" s="22" t="s">
        <v>6773</v>
      </c>
      <c r="E65" s="21" t="s">
        <v>6774</v>
      </c>
      <c r="F65" s="22" t="s">
        <v>6776</v>
      </c>
      <c r="G65" s="22" t="s">
        <v>4294</v>
      </c>
      <c r="H65" s="21" t="s">
        <v>73</v>
      </c>
      <c r="I65" s="21" t="str">
        <f>party!$A$30</f>
        <v>William Collins</v>
      </c>
      <c r="J65" s="21" t="str">
        <f>party!$A$31</f>
        <v>Jean-François Lamarque</v>
      </c>
      <c r="K65" s="21" t="str">
        <f>party!$A$19</f>
        <v>Michael Schulz</v>
      </c>
      <c r="O65" s="7"/>
      <c r="U65" s="21" t="str">
        <f>party!$A$6</f>
        <v>Charlotte Pascoe</v>
      </c>
      <c r="V65" s="22" t="str">
        <f t="shared" si="4"/>
        <v>piClim-control</v>
      </c>
      <c r="X65" s="22" t="str">
        <f t="shared" si="5"/>
        <v>piControl</v>
      </c>
      <c r="AE65" s="21" t="str">
        <f>TemporalConstraint!$A$5</f>
        <v>1850-1851 30yrs</v>
      </c>
      <c r="AG65" s="21" t="str">
        <f>EnsembleRequirement!$A$4</f>
        <v>SingleMember</v>
      </c>
      <c r="AO65" s="21" t="str">
        <f>requirement!$A$78</f>
        <v>AGCM-Chem Configuration</v>
      </c>
      <c r="AT65" s="21" t="str">
        <f>ForcingConstraint!$A$430</f>
        <v>2014 SO2</v>
      </c>
      <c r="AU65" s="21" t="str">
        <f>ForcingConstraint!$A$95</f>
        <v>piControl SST Climatology</v>
      </c>
      <c r="AV65" s="21" t="str">
        <f>ForcingConstraint!$A$96</f>
        <v>piControl SIC Climatology</v>
      </c>
      <c r="AW65" s="21" t="str">
        <f>ForcingConstraint!$A$120</f>
        <v>1850 Non-Reactive WMGHG Concentrations</v>
      </c>
      <c r="AX65" s="21" t="str">
        <f>ForcingConstraint!$A$112</f>
        <v>1850 Methane Concentration</v>
      </c>
      <c r="AY65" s="21" t="str">
        <f>ForcingConstraint!$A$138</f>
        <v>1850 N2O Concentration</v>
      </c>
      <c r="AZ65" s="21" t="str">
        <f>ForcingConstraint!$A$122</f>
        <v>1850 Aerosol Emissions</v>
      </c>
      <c r="BA65" s="21" t="str">
        <f>ForcingConstraint!$A$431</f>
        <v xml:space="preserve">1850 non-SO2 Aerosol Precursor Emissions </v>
      </c>
      <c r="BB65" s="21" t="str">
        <f>ForcingConstraint!$A$124</f>
        <v>1850 Tropospheric Ozone Precursor Emissions</v>
      </c>
      <c r="BC65" s="21" t="str">
        <f>ForcingConstraint!$A$118</f>
        <v>1850 Ozone Depleting Halocarbon Concentrations</v>
      </c>
      <c r="BD65" s="21" t="str">
        <f>ForcingConstraint!$A$30</f>
        <v>Pre-Industrial Land Use</v>
      </c>
      <c r="BE65" s="21" t="str">
        <f>ForcingConstraint!$A$418</f>
        <v>Pre-Industrial Solar Irradiance Forcing</v>
      </c>
      <c r="BF65" s="34" t="str">
        <f>requirement!$A$11</f>
        <v>Pre-Industrial Solar Particle Forcing</v>
      </c>
      <c r="BG65" s="42"/>
      <c r="BH65" s="42"/>
      <c r="BI65" s="42"/>
      <c r="BJ65" s="42"/>
      <c r="BK65" s="34"/>
    </row>
    <row r="66" spans="1:63" s="123" customFormat="1" ht="144" x14ac:dyDescent="0.2">
      <c r="A66" s="105" t="s">
        <v>3642</v>
      </c>
      <c r="B66" s="83" t="s">
        <v>2999</v>
      </c>
      <c r="C66" s="105" t="s">
        <v>90</v>
      </c>
      <c r="D66" s="105" t="s">
        <v>2998</v>
      </c>
      <c r="E66" s="83" t="s">
        <v>3001</v>
      </c>
      <c r="F66" s="105" t="s">
        <v>1671</v>
      </c>
      <c r="G66" s="105" t="s">
        <v>1654</v>
      </c>
      <c r="H66" s="83" t="s">
        <v>73</v>
      </c>
      <c r="I66" s="83" t="str">
        <f>party!$A$30</f>
        <v>William Collins</v>
      </c>
      <c r="J66" s="83" t="str">
        <f>party!$A$31</f>
        <v>Jean-François Lamarque</v>
      </c>
      <c r="K66" s="83" t="str">
        <f>party!$A$19</f>
        <v>Michael Schulz</v>
      </c>
      <c r="L66" s="83"/>
      <c r="M66" s="83"/>
      <c r="N66" s="105" t="str">
        <f>references!$D$14</f>
        <v>Overview CMIP6-Endorsed MIPs</v>
      </c>
      <c r="O66" s="118" t="str">
        <f>references!$D$76</f>
        <v>Collins, W. J., J.-F. Lamarque, M. Schulz, O. Boucher, V. Eyring, M. I. Hegglin, A. Maycock, G. Myhre, M. Prather, D. Shindell, S. J. Smith (2016), AerChemMIP: Quantifying the effects of chemistry and aerosols in CMIP6, Geosci. Model Dev. Discuss., Published 12 July 2016</v>
      </c>
      <c r="P66" s="105"/>
      <c r="Q66" s="105"/>
      <c r="R66" s="105"/>
      <c r="S66" s="105"/>
      <c r="T66" s="105"/>
      <c r="U66" s="83" t="str">
        <f>party!$A$6</f>
        <v>Charlotte Pascoe</v>
      </c>
      <c r="V66" s="105" t="str">
        <f t="shared" si="4"/>
        <v>piClim-control</v>
      </c>
      <c r="W66" s="105"/>
      <c r="X66" s="105" t="str">
        <f t="shared" si="5"/>
        <v>piControl</v>
      </c>
      <c r="Y66" s="105"/>
      <c r="Z66" s="105"/>
      <c r="AA66" s="105"/>
      <c r="AB66" s="105"/>
      <c r="AC66" s="105"/>
      <c r="AD66" s="105"/>
      <c r="AE66" s="83" t="str">
        <f>TemporalConstraint!$A$5</f>
        <v>1850-1851 30yrs</v>
      </c>
      <c r="AF66" s="83"/>
      <c r="AG66" s="83" t="str">
        <f>EnsembleRequirement!$A$4</f>
        <v>SingleMember</v>
      </c>
      <c r="AH66" s="83"/>
      <c r="AI66" s="83"/>
      <c r="AJ66" s="83"/>
      <c r="AK66" s="83"/>
      <c r="AL66" s="83"/>
      <c r="AM66" s="83"/>
      <c r="AN66" s="83"/>
      <c r="AO66" s="83" t="str">
        <f>requirement!$A$78</f>
        <v>AGCM-Chem Configuration</v>
      </c>
      <c r="AP66" s="83"/>
      <c r="AQ66" s="83"/>
      <c r="AR66" s="83"/>
      <c r="AS66" s="83"/>
      <c r="AT66" s="83" t="str">
        <f>ForcingConstraint!$A$95</f>
        <v>piControl SST Climatology</v>
      </c>
      <c r="AU66" s="83" t="str">
        <f>ForcingConstraint!$A$97</f>
        <v>1850 WMGHG</v>
      </c>
      <c r="AV66" s="83" t="str">
        <f>ForcingConstraint!$A151</f>
        <v>2x 1850 wetland Methane</v>
      </c>
      <c r="AW66" s="83"/>
      <c r="AX66" s="83"/>
      <c r="AY66" s="83"/>
      <c r="AZ66" s="83"/>
      <c r="BA66" s="119"/>
      <c r="BB66" s="172"/>
      <c r="BC66" s="120"/>
      <c r="BD66" s="121"/>
      <c r="BE66" s="120"/>
      <c r="BF66" s="120"/>
      <c r="BG66" s="120"/>
      <c r="BH66" s="120"/>
      <c r="BI66" s="120"/>
      <c r="BJ66" s="120"/>
      <c r="BK66" s="121"/>
    </row>
    <row r="67" spans="1:63" ht="75" customHeight="1" x14ac:dyDescent="0.2">
      <c r="A67" s="22" t="s">
        <v>615</v>
      </c>
      <c r="B67" s="21" t="s">
        <v>3002</v>
      </c>
      <c r="C67" s="22" t="s">
        <v>1387</v>
      </c>
      <c r="D67" s="22" t="s">
        <v>3620</v>
      </c>
      <c r="E67" s="21" t="s">
        <v>3003</v>
      </c>
      <c r="F67" s="22" t="s">
        <v>1672</v>
      </c>
      <c r="G67" s="22" t="s">
        <v>3619</v>
      </c>
      <c r="H67" s="21" t="s">
        <v>73</v>
      </c>
      <c r="I67" s="21" t="str">
        <f>party!$A$32</f>
        <v>Vivek Arora</v>
      </c>
      <c r="J67" s="21" t="str">
        <f>party!$A$33</f>
        <v>Pierre Friedlingstein</v>
      </c>
      <c r="K67" s="21" t="str">
        <f>party!$A$34</f>
        <v>Chris Jones</v>
      </c>
      <c r="N67" s="22" t="str">
        <f>references!$D$14</f>
        <v>Overview CMIP6-Endorsed MIPs</v>
      </c>
      <c r="O67"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7" s="21" t="str">
        <f>party!$A$6</f>
        <v>Charlotte Pascoe</v>
      </c>
      <c r="V67" s="22" t="str">
        <f>$C$3</f>
        <v>1pctCO2</v>
      </c>
      <c r="W67" s="22" t="str">
        <f t="shared" ref="W67" si="6">$C$9</f>
        <v>piControl</v>
      </c>
      <c r="Z67" s="22" t="str">
        <f>$C$69</f>
        <v>1pctCO2-rad</v>
      </c>
      <c r="AB67" s="40"/>
      <c r="AC67" s="196"/>
      <c r="AD67" s="196"/>
      <c r="AE67" s="30" t="str">
        <f>TemporalConstraint!$A$67</f>
        <v>1850-1999 150yrs</v>
      </c>
      <c r="AF67" s="38"/>
      <c r="AG67" s="21" t="str">
        <f>EnsembleRequirement!$A$4</f>
        <v>SingleMember</v>
      </c>
      <c r="AH67" s="30"/>
      <c r="AI67" s="38"/>
      <c r="AJ67" s="81"/>
      <c r="AK67" s="81"/>
      <c r="AL67" s="81"/>
      <c r="AM67" s="179"/>
      <c r="AN67" s="70"/>
      <c r="AO67" s="35" t="str">
        <f>requirement!$A$79</f>
        <v>AOGCM-BGC Configuration</v>
      </c>
      <c r="AT67" s="21" t="str">
        <f>ForcingConstraint!$A$153</f>
        <v>1% per year CO2 for Carbon Cycle</v>
      </c>
      <c r="AU67" s="21" t="str">
        <f>ForcingConstraint!$A$154</f>
        <v>1850 CO2 for Radiation</v>
      </c>
      <c r="AV67" s="21" t="str">
        <f>ForcingConstraint!$A$152</f>
        <v>1850 Nitrogen Deposition</v>
      </c>
      <c r="BE67" s="42"/>
      <c r="BF67" s="42"/>
      <c r="BG67" s="42"/>
      <c r="BH67" s="42"/>
      <c r="BI67" s="42"/>
      <c r="BJ67" s="42"/>
      <c r="BK67" s="34"/>
    </row>
    <row r="68" spans="1:63" ht="96" x14ac:dyDescent="0.2">
      <c r="A68" s="22" t="s">
        <v>614</v>
      </c>
      <c r="B68" s="21" t="s">
        <v>3006</v>
      </c>
      <c r="C68" s="22" t="s">
        <v>3005</v>
      </c>
      <c r="D68" s="22" t="s">
        <v>3626</v>
      </c>
      <c r="E68" s="21" t="s">
        <v>3004</v>
      </c>
      <c r="F68" s="22" t="s">
        <v>1674</v>
      </c>
      <c r="G68" s="22" t="s">
        <v>1673</v>
      </c>
      <c r="H68" s="21" t="s">
        <v>73</v>
      </c>
      <c r="I68" s="21" t="str">
        <f>party!$A$32</f>
        <v>Vivek Arora</v>
      </c>
      <c r="J68" s="21" t="str">
        <f>party!$A$33</f>
        <v>Pierre Friedlingstein</v>
      </c>
      <c r="K68" s="21" t="str">
        <f>party!$A$34</f>
        <v>Chris Jones</v>
      </c>
      <c r="N68" s="22" t="str">
        <f>references!$D$14</f>
        <v>Overview CMIP6-Endorsed MIPs</v>
      </c>
      <c r="O6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8" s="21" t="str">
        <f>party!$A$6</f>
        <v>Charlotte Pascoe</v>
      </c>
      <c r="V68" s="22" t="str">
        <f>C17</f>
        <v>ssp585</v>
      </c>
      <c r="W68" s="22" t="str">
        <f>$C$14</f>
        <v>esm-hist</v>
      </c>
      <c r="Z68" s="22" t="str">
        <f>$C$12</f>
        <v>historical</v>
      </c>
      <c r="AE68" s="21" t="str">
        <f>TemporalConstraint!$A$36</f>
        <v xml:space="preserve">2015-2100 86yrs </v>
      </c>
      <c r="AG68" s="21" t="str">
        <f>EnsembleRequirement!$A$4</f>
        <v>SingleMember</v>
      </c>
      <c r="AH68" s="21" t="str">
        <f>EnsembleRequirement!$A$5</f>
        <v>HistoricalInitialisation</v>
      </c>
      <c r="AM68" s="179"/>
      <c r="AO68" s="35" t="str">
        <f>requirement!$A$75</f>
        <v>ESM Configuration</v>
      </c>
      <c r="AT68" s="21" t="str">
        <f>ForcingConstraint!$A$155</f>
        <v>RCP85 Well Mixed GHG Emissions</v>
      </c>
      <c r="AU68" s="21" t="str">
        <f>ForcingConstraint!$A$156</f>
        <v>RCP85 Short Lived Gas Species Emissions</v>
      </c>
      <c r="AV68" s="21" t="str">
        <f>ForcingConstraint!$A$157</f>
        <v>RCP85 Aerosol Emissions</v>
      </c>
      <c r="AW68" s="21" t="str">
        <f>ForcingConstraint!$A$158</f>
        <v>RCP85 Aerosol Precursor Emissions</v>
      </c>
      <c r="AX68" s="21" t="str">
        <f>ForcingConstraint!$A$80</f>
        <v>RCP85 Land Use</v>
      </c>
      <c r="BE68" s="42"/>
      <c r="BF68" s="42"/>
      <c r="BG68" s="42"/>
      <c r="BH68" s="42"/>
      <c r="BI68" s="42"/>
      <c r="BJ68" s="42"/>
      <c r="BK68" s="34"/>
    </row>
    <row r="69" spans="1:63" ht="128" x14ac:dyDescent="0.2">
      <c r="A69" s="22" t="s">
        <v>625</v>
      </c>
      <c r="B69" s="21" t="s">
        <v>3008</v>
      </c>
      <c r="C69" s="22" t="s">
        <v>1386</v>
      </c>
      <c r="D69" s="22" t="s">
        <v>3621</v>
      </c>
      <c r="E69" s="21" t="s">
        <v>3007</v>
      </c>
      <c r="F69" s="22" t="s">
        <v>1676</v>
      </c>
      <c r="G69" s="22" t="s">
        <v>1675</v>
      </c>
      <c r="H69" s="21" t="s">
        <v>73</v>
      </c>
      <c r="I69" s="21" t="str">
        <f>party!$A$32</f>
        <v>Vivek Arora</v>
      </c>
      <c r="J69" s="21" t="str">
        <f>party!$A$33</f>
        <v>Pierre Friedlingstein</v>
      </c>
      <c r="K69" s="21" t="str">
        <f>party!$A$34</f>
        <v>Chris Jones</v>
      </c>
      <c r="N69" s="22" t="str">
        <f>references!$D$14</f>
        <v>Overview CMIP6-Endorsed MIPs</v>
      </c>
      <c r="O69"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9" s="21" t="str">
        <f>party!$A$6</f>
        <v>Charlotte Pascoe</v>
      </c>
      <c r="V69" s="22" t="str">
        <f>$C$3</f>
        <v>1pctCO2</v>
      </c>
      <c r="W69" s="22" t="str">
        <f t="shared" ref="W69:Z73" si="7">$C$9</f>
        <v>piControl</v>
      </c>
      <c r="Z69" s="22" t="str">
        <f>$C$67</f>
        <v>1pctCO2-bgc</v>
      </c>
      <c r="AB69" s="40"/>
      <c r="AC69" s="196"/>
      <c r="AD69" s="196"/>
      <c r="AE69" s="30" t="str">
        <f>TemporalConstraint!$A$67</f>
        <v>1850-1999 150yrs</v>
      </c>
      <c r="AF69" s="38"/>
      <c r="AG69" s="21" t="str">
        <f>EnsembleRequirement!$A$4</f>
        <v>SingleMember</v>
      </c>
      <c r="AH69" s="30"/>
      <c r="AI69" s="38"/>
      <c r="AJ69" s="81"/>
      <c r="AK69" s="81"/>
      <c r="AL69" s="81"/>
      <c r="AO69" s="35" t="str">
        <f>requirement!$A$79</f>
        <v>AOGCM-BGC Configuration</v>
      </c>
      <c r="AT69" s="21" t="str">
        <f>ForcingConstraint!$A159</f>
        <v>1% per year CO2 for Radiation</v>
      </c>
      <c r="AU69" s="21" t="str">
        <f>ForcingConstraint!$A160</f>
        <v>1850 CO2 for Carbon Cycle</v>
      </c>
      <c r="AV69" s="21" t="str">
        <f>ForcingConstraint!$A$152</f>
        <v>1850 Nitrogen Deposition</v>
      </c>
      <c r="BE69" s="42"/>
      <c r="BF69" s="42"/>
      <c r="BG69" s="42"/>
      <c r="BH69" s="42"/>
      <c r="BI69" s="42"/>
      <c r="BJ69" s="42"/>
      <c r="BK69" s="34"/>
    </row>
    <row r="70" spans="1:63" ht="160" x14ac:dyDescent="0.2">
      <c r="A70" s="22" t="s">
        <v>634</v>
      </c>
      <c r="B70" s="21" t="s">
        <v>3010</v>
      </c>
      <c r="C70" s="22" t="s">
        <v>1384</v>
      </c>
      <c r="D70" s="22" t="s">
        <v>3622</v>
      </c>
      <c r="E70" s="21" t="s">
        <v>3014</v>
      </c>
      <c r="F70" s="22" t="s">
        <v>3627</v>
      </c>
      <c r="G70" s="22" t="s">
        <v>1677</v>
      </c>
      <c r="H70" s="21" t="s">
        <v>73</v>
      </c>
      <c r="I70" s="21" t="str">
        <f>party!$A$32</f>
        <v>Vivek Arora</v>
      </c>
      <c r="J70" s="21" t="str">
        <f>party!$A$33</f>
        <v>Pierre Friedlingstein</v>
      </c>
      <c r="K70" s="21" t="str">
        <f>party!$A$34</f>
        <v>Chris Jones</v>
      </c>
      <c r="N70" s="22" t="str">
        <f>references!$D$14</f>
        <v>Overview CMIP6-Endorsed MIPs</v>
      </c>
      <c r="O70"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0" s="21" t="str">
        <f>party!$A$6</f>
        <v>Charlotte Pascoe</v>
      </c>
      <c r="V70" s="22" t="str">
        <f>$C$3</f>
        <v>1pctCO2</v>
      </c>
      <c r="W70" s="22" t="str">
        <f t="shared" si="7"/>
        <v>piControl</v>
      </c>
      <c r="AA70" s="40"/>
      <c r="AB70" s="40"/>
      <c r="AC70" s="196"/>
      <c r="AD70" s="196"/>
      <c r="AE70" s="30" t="str">
        <f>TemporalConstraint!$A$67</f>
        <v>1850-1999 150yrs</v>
      </c>
      <c r="AF70" s="38"/>
      <c r="AG70" s="21" t="str">
        <f>EnsembleRequirement!$A$4</f>
        <v>SingleMember</v>
      </c>
      <c r="AM70" s="161"/>
      <c r="AN70" s="161"/>
      <c r="AO70" s="35" t="str">
        <f>requirement!$A$79</f>
        <v>AOGCM-BGC Configuration</v>
      </c>
      <c r="AT70" s="21" t="str">
        <f>ForcingConstraint!$A$3</f>
        <v>1% per year CO2 Increase</v>
      </c>
      <c r="AU70" s="21" t="str">
        <f>ForcingConstraint!$A$161</f>
        <v>Anthropogenic Nitrogen Deposition</v>
      </c>
      <c r="BE70" s="42"/>
      <c r="BF70" s="42"/>
      <c r="BG70" s="42"/>
      <c r="BH70" s="42"/>
      <c r="BI70" s="42"/>
      <c r="BJ70" s="42"/>
      <c r="BK70" s="34"/>
    </row>
    <row r="71" spans="1:63" ht="176" x14ac:dyDescent="0.2">
      <c r="A71" s="22" t="s">
        <v>635</v>
      </c>
      <c r="B71" s="21" t="s">
        <v>3009</v>
      </c>
      <c r="C71" s="22" t="s">
        <v>1385</v>
      </c>
      <c r="D71" s="22" t="s">
        <v>3623</v>
      </c>
      <c r="E71" s="21" t="s">
        <v>3015</v>
      </c>
      <c r="F71" s="22" t="s">
        <v>3628</v>
      </c>
      <c r="G71" s="22" t="s">
        <v>1677</v>
      </c>
      <c r="H71" s="21" t="s">
        <v>73</v>
      </c>
      <c r="I71" s="21" t="str">
        <f>party!$A$32</f>
        <v>Vivek Arora</v>
      </c>
      <c r="J71" s="21" t="str">
        <f>party!$A$33</f>
        <v>Pierre Friedlingstein</v>
      </c>
      <c r="K71" s="21" t="str">
        <f>party!$A$34</f>
        <v>Chris Jones</v>
      </c>
      <c r="N71" s="22" t="str">
        <f>references!$D$14</f>
        <v>Overview CMIP6-Endorsed MIPs</v>
      </c>
      <c r="O71"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1" s="21" t="str">
        <f>party!$A$6</f>
        <v>Charlotte Pascoe</v>
      </c>
      <c r="V71" s="40" t="str">
        <f>$C$70</f>
        <v>1pctCO2Ndep</v>
      </c>
      <c r="W71" s="22" t="str">
        <f t="shared" si="7"/>
        <v>piControl</v>
      </c>
      <c r="Z71" s="22" t="str">
        <f>$C$3</f>
        <v>1pctCO2</v>
      </c>
      <c r="AC71" s="196"/>
      <c r="AD71" s="196"/>
      <c r="AE71" s="30" t="str">
        <f>TemporalConstraint!$A$67</f>
        <v>1850-1999 150yrs</v>
      </c>
      <c r="AF71" s="38"/>
      <c r="AG71" s="21" t="str">
        <f>EnsembleRequirement!$A$4</f>
        <v>SingleMember</v>
      </c>
      <c r="AM71" s="161"/>
      <c r="AN71" s="161"/>
      <c r="AO71" s="35" t="str">
        <f>requirement!$A$79</f>
        <v>AOGCM-BGC Configuration</v>
      </c>
      <c r="AT71" s="21" t="str">
        <f>ForcingConstraint!$A$153</f>
        <v>1% per year CO2 for Carbon Cycle</v>
      </c>
      <c r="AU71" s="21" t="str">
        <f>ForcingConstraint!$A$154</f>
        <v>1850 CO2 for Radiation</v>
      </c>
      <c r="AV71" s="21" t="str">
        <f>ForcingConstraint!$A$161</f>
        <v>Anthropogenic Nitrogen Deposition</v>
      </c>
      <c r="BE71" s="42"/>
      <c r="BF71" s="42"/>
      <c r="BG71" s="42"/>
      <c r="BH71" s="42"/>
      <c r="BI71" s="42"/>
      <c r="BJ71" s="42"/>
      <c r="BK71" s="34"/>
    </row>
    <row r="72" spans="1:63" ht="112" x14ac:dyDescent="0.2">
      <c r="A72" s="22" t="s">
        <v>636</v>
      </c>
      <c r="B72" s="21" t="s">
        <v>3012</v>
      </c>
      <c r="C72" s="22" t="s">
        <v>3011</v>
      </c>
      <c r="D72" s="22" t="s">
        <v>3624</v>
      </c>
      <c r="E72" s="21" t="s">
        <v>3016</v>
      </c>
      <c r="F72" s="22" t="s">
        <v>1679</v>
      </c>
      <c r="G72" s="22" t="s">
        <v>1678</v>
      </c>
      <c r="H72" s="21" t="s">
        <v>73</v>
      </c>
      <c r="I72" s="21" t="str">
        <f>party!$A$32</f>
        <v>Vivek Arora</v>
      </c>
      <c r="J72" s="21" t="str">
        <f>party!$A$33</f>
        <v>Pierre Friedlingstein</v>
      </c>
      <c r="K72" s="21" t="str">
        <f>party!$A$34</f>
        <v>Chris Jones</v>
      </c>
      <c r="N72" s="22" t="str">
        <f>references!$D$14</f>
        <v>Overview CMIP6-Endorsed MIPs</v>
      </c>
      <c r="O72" s="22" t="str">
        <f>references!D11</f>
        <v xml:space="preserve">Meehl, G. A., R. Moss, K. E. Taylor, V. Eyring, R. J. Stouffer, S. Bony, B. Stevens, 2014: Climate Model Intercomparisons: Preparing for the Next Phase, Eos Trans. AGU, 95(9), 77. </v>
      </c>
      <c r="P72"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2" s="21" t="str">
        <f>party!$A$6</f>
        <v>Charlotte Pascoe</v>
      </c>
      <c r="V72" s="22" t="str">
        <f>$C$12</f>
        <v>historical</v>
      </c>
      <c r="W72" s="22" t="str">
        <f t="shared" si="7"/>
        <v>piControl</v>
      </c>
      <c r="AE72" s="21" t="str">
        <f>TemporalConstraint!A3</f>
        <v>1850-2014 165yrs</v>
      </c>
      <c r="AG72" s="21" t="str">
        <f>EnsembleRequirement!$A$4</f>
        <v>SingleMember</v>
      </c>
      <c r="AM72" s="161"/>
      <c r="AN72" s="161"/>
      <c r="AO72" s="35" t="str">
        <f>requirement!$A$79</f>
        <v>AOGCM-BGC Configuration</v>
      </c>
      <c r="AP72" s="39"/>
      <c r="AQ72" s="39"/>
      <c r="AR72" s="39"/>
      <c r="AS72" s="39"/>
      <c r="AT72" s="21" t="str">
        <f>ForcingConstraint!$A$154</f>
        <v>1850 CO2 for Radiation</v>
      </c>
      <c r="AU72" s="31" t="str">
        <f>requirement!$A$5</f>
        <v>Historical Aerosol Forcing</v>
      </c>
      <c r="AV72" s="31" t="str">
        <f>ForcingConstraint!$A$12</f>
        <v>Historical WMGHG Concentrations</v>
      </c>
      <c r="AW72" s="31" t="str">
        <f>ForcingConstraint!$A$13</f>
        <v>Historical Land Use</v>
      </c>
      <c r="AX72" s="31" t="str">
        <f>requirement!$A$7</f>
        <v>Historical O3 and Stratospheric H2O Concentrations</v>
      </c>
      <c r="AY72" s="31" t="str">
        <f>ForcingConstraint!$A$18</f>
        <v>Historical Stratospheric Aerosol</v>
      </c>
      <c r="AZ72" s="31" t="str">
        <f>ForcingConstraint!$A$17</f>
        <v>Historical Solar Irradiance Forcing</v>
      </c>
      <c r="BA72" s="31" t="str">
        <f>requirement!$A$9</f>
        <v xml:space="preserve">Historical Solar Particle Forcing </v>
      </c>
      <c r="BE72" s="42"/>
      <c r="BF72" s="42"/>
      <c r="BG72" s="42"/>
      <c r="BH72" s="42"/>
      <c r="BI72" s="42"/>
      <c r="BJ72" s="42"/>
      <c r="BK72" s="34"/>
    </row>
    <row r="73" spans="1:63" ht="112" x14ac:dyDescent="0.2">
      <c r="A73" s="22" t="s">
        <v>637</v>
      </c>
      <c r="B73" s="21" t="s">
        <v>3013</v>
      </c>
      <c r="C73" s="22" t="s">
        <v>3018</v>
      </c>
      <c r="D73" s="22" t="s">
        <v>3625</v>
      </c>
      <c r="E73" s="21" t="s">
        <v>3017</v>
      </c>
      <c r="F73" s="22" t="s">
        <v>1680</v>
      </c>
      <c r="G73" s="22" t="s">
        <v>1678</v>
      </c>
      <c r="H73" s="21" t="s">
        <v>73</v>
      </c>
      <c r="I73" s="21" t="str">
        <f>party!$A$32</f>
        <v>Vivek Arora</v>
      </c>
      <c r="J73" s="21" t="str">
        <f>party!$A$33</f>
        <v>Pierre Friedlingstein</v>
      </c>
      <c r="K73" s="21" t="str">
        <f>party!$A$34</f>
        <v>Chris Jones</v>
      </c>
      <c r="N73" s="22" t="str">
        <f>references!$D$14</f>
        <v>Overview CMIP6-Endorsed MIPs</v>
      </c>
      <c r="O73"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3" s="21" t="str">
        <f>party!$A$6</f>
        <v>Charlotte Pascoe</v>
      </c>
      <c r="V73" s="22" t="str">
        <f>$C$17</f>
        <v>ssp585</v>
      </c>
      <c r="W73" s="22" t="str">
        <f>$C$72</f>
        <v>hist-bgc</v>
      </c>
      <c r="Z73" s="22" t="str">
        <f t="shared" si="7"/>
        <v>piControl</v>
      </c>
      <c r="AE73" s="21" t="str">
        <f>TemporalConstraint!$A$36</f>
        <v xml:space="preserve">2015-2100 86yrs </v>
      </c>
      <c r="AG73" s="21" t="str">
        <f>EnsembleRequirement!$A$4</f>
        <v>SingleMember</v>
      </c>
      <c r="AH73" s="21" t="str">
        <f>EnsembleRequirement!$A$5</f>
        <v>HistoricalInitialisation</v>
      </c>
      <c r="AM73" s="161"/>
      <c r="AN73" s="161"/>
      <c r="AO73" s="35" t="str">
        <f>requirement!$A$75</f>
        <v>ESM Configuration</v>
      </c>
      <c r="AT73" s="21" t="str">
        <f>ForcingConstraint!$A$154</f>
        <v>1850 CO2 for Radiation</v>
      </c>
      <c r="AU73" s="21" t="str">
        <f>requirement!$A$30</f>
        <v>RCP85 Forcing</v>
      </c>
      <c r="AV73" s="136" t="str">
        <f>ForcingConstraint!$A$413</f>
        <v>Future Solar Irradiance Forcing</v>
      </c>
      <c r="AW73" s="133" t="str">
        <f>requirement!$A$10</f>
        <v>Future Solar Particle Forcing</v>
      </c>
      <c r="BE73" s="42"/>
      <c r="BF73" s="42"/>
      <c r="BG73" s="42"/>
      <c r="BH73" s="42"/>
      <c r="BI73" s="42"/>
      <c r="BJ73" s="42"/>
      <c r="BK73" s="34"/>
    </row>
    <row r="74" spans="1:63" ht="128" x14ac:dyDescent="0.2">
      <c r="A74" s="22" t="s">
        <v>638</v>
      </c>
      <c r="B74" s="21" t="s">
        <v>6015</v>
      </c>
      <c r="C74" s="22" t="s">
        <v>6014</v>
      </c>
      <c r="D74" s="22" t="s">
        <v>6014</v>
      </c>
      <c r="E74" s="21" t="s">
        <v>6013</v>
      </c>
      <c r="F74" s="22" t="s">
        <v>6016</v>
      </c>
      <c r="G74" s="22" t="s">
        <v>5851</v>
      </c>
      <c r="H74" s="21" t="s">
        <v>73</v>
      </c>
      <c r="I74" s="21" t="str">
        <f>party!$A$32</f>
        <v>Vivek Arora</v>
      </c>
      <c r="J74" s="21" t="str">
        <f>party!$A$33</f>
        <v>Pierre Friedlingstein</v>
      </c>
      <c r="K74" s="21" t="str">
        <f>party!$A$34</f>
        <v>Chris Jones</v>
      </c>
      <c r="N74" s="13" t="str">
        <f>references!$D$66</f>
        <v>O’Neill, B. C., C. Tebaldi, D. van Vuuren, V. Eyring, P. Fridelingstein, G. Hurtt, R. Knutti, E. Kriegler, J.-F. Lamarque, J. Lowe, J. Meehl, R. Moss, K. Riahi, B. M. Sanderson (2016),  The Scenario Model Intercomparison Project (ScenarioMIP) for CMIP6, Geosci. Model Dev., 9, 3461-3482</v>
      </c>
      <c r="O74" s="68" t="s">
        <v>1174</v>
      </c>
      <c r="P74"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Q74" s="68"/>
      <c r="R74" s="68"/>
      <c r="S74" s="68"/>
      <c r="T74" s="68"/>
      <c r="U74" s="21" t="str">
        <f>party!$A$6</f>
        <v>Charlotte Pascoe</v>
      </c>
      <c r="V74" s="22" t="str">
        <f>$C$26</f>
        <v>ssp534-over</v>
      </c>
      <c r="W74" s="22" t="str">
        <f>$C$73</f>
        <v>ssp585-bgc</v>
      </c>
      <c r="AE74" s="21" t="str">
        <f>TemporalConstraint!$A$64</f>
        <v>2040-2099 60 yrs</v>
      </c>
      <c r="AG74" s="21" t="str">
        <f>EnsembleRequirement!$A$4</f>
        <v>SingleMember</v>
      </c>
      <c r="AH74" s="21" t="str">
        <f>EnsembleRequirement!$A$10</f>
        <v>SSP585-bgc-Initialisation2040</v>
      </c>
      <c r="AM74" s="235"/>
      <c r="AN74" s="235"/>
      <c r="AO74" s="35" t="str">
        <f>requirement!$A$75</f>
        <v>ESM Configuration</v>
      </c>
      <c r="AT74" s="73" t="str">
        <f>requirement!$A$40</f>
        <v>RCP34 overshoot Forcing</v>
      </c>
      <c r="AU74" s="136" t="str">
        <f>ForcingConstraint!$A$413</f>
        <v>Future Solar Irradiance Forcing</v>
      </c>
      <c r="AV74" s="133" t="str">
        <f>requirement!$A$10</f>
        <v>Future Solar Particle Forcing</v>
      </c>
      <c r="BE74" s="42"/>
      <c r="BF74" s="42"/>
      <c r="BG74" s="42"/>
      <c r="BH74" s="42"/>
      <c r="BI74" s="42"/>
      <c r="BJ74" s="42"/>
      <c r="BK74" s="34"/>
    </row>
    <row r="75" spans="1:63" s="272" customFormat="1" ht="160" x14ac:dyDescent="0.2">
      <c r="A75" s="264" t="s">
        <v>90</v>
      </c>
      <c r="B75" s="265" t="s">
        <v>3019</v>
      </c>
      <c r="C75" s="264" t="s">
        <v>3642</v>
      </c>
      <c r="D75" s="264" t="s">
        <v>6706</v>
      </c>
      <c r="E75" s="265" t="s">
        <v>3020</v>
      </c>
      <c r="F75" s="264" t="s">
        <v>1682</v>
      </c>
      <c r="G75" s="264" t="s">
        <v>1681</v>
      </c>
      <c r="H75" s="265" t="s">
        <v>73</v>
      </c>
      <c r="I75" s="265" t="str">
        <f>party!$A$32</f>
        <v>Vivek Arora</v>
      </c>
      <c r="J75" s="265" t="str">
        <f>party!$A$33</f>
        <v>Pierre Friedlingstein</v>
      </c>
      <c r="K75" s="265" t="str">
        <f>party!$A$34</f>
        <v>Chris Jones</v>
      </c>
      <c r="L75" s="265"/>
      <c r="M75" s="265"/>
      <c r="N75" s="264" t="str">
        <f>references!$D$14</f>
        <v>Overview CMIP6-Endorsed MIPs</v>
      </c>
      <c r="O75" s="26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5" s="264"/>
      <c r="Q75" s="264"/>
      <c r="R75" s="264"/>
      <c r="S75" s="264"/>
      <c r="T75" s="264"/>
      <c r="U75" s="265" t="str">
        <f>party!$A$6</f>
        <v>Charlotte Pascoe</v>
      </c>
      <c r="V75" s="264"/>
      <c r="W75" s="264" t="str">
        <f>$C$73</f>
        <v>ssp585-bgc</v>
      </c>
      <c r="X75" s="264"/>
      <c r="Y75" s="264"/>
      <c r="Z75" s="264" t="str">
        <f>$D$76</f>
        <v>ssp534-over-bgcExt</v>
      </c>
      <c r="AA75" s="264"/>
      <c r="AB75" s="264"/>
      <c r="AC75" s="264"/>
      <c r="AD75" s="264"/>
      <c r="AE75" s="265" t="str">
        <f>TemporalConstraint!$A$69</f>
        <v>2101-2300 200yrs</v>
      </c>
      <c r="AF75" s="265"/>
      <c r="AG75" s="265" t="str">
        <f>EnsembleRequirement!$A$4</f>
        <v>SingleMember</v>
      </c>
      <c r="AH75" s="265" t="str">
        <f>EnsembleRequirement!$A$12</f>
        <v>SSP585-bgc-Initialisation</v>
      </c>
      <c r="AI75" s="265"/>
      <c r="AJ75" s="265"/>
      <c r="AK75" s="265"/>
      <c r="AL75" s="265"/>
      <c r="AM75" s="266"/>
      <c r="AN75" s="266"/>
      <c r="AO75" s="267" t="str">
        <f>requirement!$A$75</f>
        <v>ESM Configuration</v>
      </c>
      <c r="AP75" s="265"/>
      <c r="AQ75" s="265"/>
      <c r="AR75" s="265"/>
      <c r="AS75" s="265"/>
      <c r="AT75" s="265" t="str">
        <f>ForcingConstraint!$A$154</f>
        <v>1850 CO2 for Radiation</v>
      </c>
      <c r="AU75" s="265" t="str">
        <f>requirement!$A$37</f>
        <v>RCP85 extension Forcing</v>
      </c>
      <c r="AV75" s="136" t="str">
        <f>ForcingConstraint!$A$413</f>
        <v>Future Solar Irradiance Forcing</v>
      </c>
      <c r="AW75" s="133" t="str">
        <f>requirement!$A$10</f>
        <v>Future Solar Particle Forcing</v>
      </c>
      <c r="AX75" s="265"/>
      <c r="AY75" s="265"/>
      <c r="AZ75" s="265"/>
      <c r="BA75" s="268"/>
      <c r="BB75" s="269"/>
      <c r="BC75" s="270"/>
      <c r="BD75" s="271"/>
      <c r="BE75" s="270"/>
      <c r="BF75" s="270"/>
      <c r="BG75" s="270"/>
      <c r="BH75" s="270"/>
      <c r="BI75" s="270"/>
      <c r="BJ75" s="270"/>
      <c r="BK75" s="271"/>
    </row>
    <row r="76" spans="1:63" s="272" customFormat="1" ht="128" x14ac:dyDescent="0.2">
      <c r="A76" s="264" t="s">
        <v>90</v>
      </c>
      <c r="B76" s="265" t="s">
        <v>6321</v>
      </c>
      <c r="C76" s="285" t="s">
        <v>3642</v>
      </c>
      <c r="D76" s="264" t="s">
        <v>6320</v>
      </c>
      <c r="E76" s="265" t="s">
        <v>6318</v>
      </c>
      <c r="F76" s="264" t="s">
        <v>3410</v>
      </c>
      <c r="G76" s="264" t="s">
        <v>3399</v>
      </c>
      <c r="H76" s="265" t="s">
        <v>73</v>
      </c>
      <c r="I76" s="265" t="str">
        <f>party!$A$32</f>
        <v>Vivek Arora</v>
      </c>
      <c r="J76" s="265" t="str">
        <f>party!$A$33</f>
        <v>Pierre Friedlingstein</v>
      </c>
      <c r="K76" s="265" t="str">
        <f>party!$A$34</f>
        <v>Chris Jones</v>
      </c>
      <c r="L76" s="265"/>
      <c r="M76" s="265"/>
      <c r="N76" s="26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O76" s="264"/>
      <c r="P76" s="264"/>
      <c r="Q76" s="264"/>
      <c r="R76" s="264"/>
      <c r="S76" s="264"/>
      <c r="T76" s="264"/>
      <c r="U76" s="265" t="str">
        <f>party!$A$6</f>
        <v>Charlotte Pascoe</v>
      </c>
      <c r="W76" s="264" t="str">
        <f>$C$74</f>
        <v>ssp534-over-bgc</v>
      </c>
      <c r="X76" s="264"/>
      <c r="Y76" s="264"/>
      <c r="Z76" s="264" t="str">
        <f>$C$75</f>
        <v>n/a</v>
      </c>
      <c r="AA76" s="273"/>
      <c r="AB76" s="273"/>
      <c r="AC76" s="273"/>
      <c r="AD76" s="273"/>
      <c r="AE76" s="265" t="str">
        <f>TemporalConstraint!$A$69</f>
        <v>2101-2300 200yrs</v>
      </c>
      <c r="AF76" s="274"/>
      <c r="AG76" s="265" t="str">
        <f>EnsembleRequirement!$A$4</f>
        <v>SingleMember</v>
      </c>
      <c r="AH76" s="21" t="str">
        <f>EnsembleRequirement!$A$11</f>
        <v>SSP534-over-bgc-Initialisation</v>
      </c>
      <c r="AI76" s="274"/>
      <c r="AJ76" s="274"/>
      <c r="AK76" s="274"/>
      <c r="AL76" s="274"/>
      <c r="AM76" s="275"/>
      <c r="AN76" s="275"/>
      <c r="AO76" s="267" t="str">
        <f>requirement!$A$75</f>
        <v>ESM Configuration</v>
      </c>
      <c r="AP76" s="274"/>
      <c r="AQ76" s="274"/>
      <c r="AR76" s="274"/>
      <c r="AS76" s="274"/>
      <c r="AT76" s="274" t="str">
        <f>requirement!$A$39</f>
        <v>RCP34 extension overshoot Forcing</v>
      </c>
      <c r="AU76" s="136" t="str">
        <f>ForcingConstraint!$A$413</f>
        <v>Future Solar Irradiance Forcing</v>
      </c>
      <c r="AV76" s="133" t="str">
        <f>requirement!$A$10</f>
        <v>Future Solar Particle Forcing</v>
      </c>
      <c r="AW76" s="274"/>
      <c r="AX76" s="274"/>
      <c r="AY76" s="274"/>
      <c r="AZ76" s="274"/>
      <c r="BA76" s="276"/>
      <c r="BB76" s="277"/>
      <c r="BC76" s="270"/>
      <c r="BD76" s="271"/>
      <c r="BE76" s="270"/>
      <c r="BF76" s="270"/>
      <c r="BG76" s="270"/>
      <c r="BH76" s="270"/>
      <c r="BI76" s="270"/>
      <c r="BJ76" s="270"/>
      <c r="BK76" s="271"/>
    </row>
    <row r="77" spans="1:63" ht="112" x14ac:dyDescent="0.2">
      <c r="A77" s="22" t="s">
        <v>679</v>
      </c>
      <c r="B77" s="21" t="s">
        <v>6349</v>
      </c>
      <c r="C77" s="22" t="s">
        <v>1383</v>
      </c>
      <c r="D77" s="22" t="s">
        <v>3022</v>
      </c>
      <c r="E77" s="21" t="s">
        <v>690</v>
      </c>
      <c r="F77" s="22" t="s">
        <v>3631</v>
      </c>
      <c r="G77" s="22" t="s">
        <v>1683</v>
      </c>
      <c r="H77" s="21" t="s">
        <v>73</v>
      </c>
      <c r="I77" s="21" t="str">
        <f>party!$A$35</f>
        <v>Mark Webb</v>
      </c>
      <c r="J77" s="21" t="str">
        <f>party!$A$36</f>
        <v>Chris Bretherton</v>
      </c>
      <c r="N7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7" s="22" t="str">
        <f>references!$D$15</f>
        <v>McAvaney BJ, Le Treut H (2003), The cloud feedback intercomparison project: (CFMIP). In: CLIVAR Exchanges - supplementary contributions. 26: March 2003.</v>
      </c>
      <c r="P77" s="22" t="str">
        <f>references!$D$16</f>
        <v>Karl E. Taylor, Ronald J. Stouffer and Gerald A. Meehl (2009) A Summary of the CMIP5 Experiment Design</v>
      </c>
      <c r="Q77" s="22" t="str">
        <f>references!$D$14</f>
        <v>Overview CMIP6-Endorsed MIPs</v>
      </c>
      <c r="U77" s="21" t="str">
        <f>party!$A$6</f>
        <v>Charlotte Pascoe</v>
      </c>
      <c r="V77" s="22" t="str">
        <f>$C$7</f>
        <v>amip</v>
      </c>
      <c r="Z77" s="22" t="str">
        <f>$C$12</f>
        <v>historical</v>
      </c>
      <c r="AA77" s="40"/>
      <c r="AB77" s="40"/>
      <c r="AC77" s="196"/>
      <c r="AD77" s="196"/>
      <c r="AE77" s="30" t="str">
        <f>TemporalConstraint!$A$7</f>
        <v>1979-2014 36yrs</v>
      </c>
      <c r="AF77" s="30"/>
      <c r="AG77" s="30" t="str">
        <f>EnsembleRequirement!$A$4</f>
        <v>SingleMember</v>
      </c>
      <c r="AH77" s="30"/>
      <c r="AI77" s="30"/>
      <c r="AJ77" s="30"/>
      <c r="AK77" s="30"/>
      <c r="AL77" s="30"/>
      <c r="AM77" s="30"/>
      <c r="AN77" s="30"/>
      <c r="AO77" s="30" t="str">
        <f>requirement!$A$3</f>
        <v>AGCM Configuration</v>
      </c>
      <c r="AP77" s="30"/>
      <c r="AQ77" s="30"/>
      <c r="AR77" s="30"/>
      <c r="AS77" s="30"/>
      <c r="AT77" s="30" t="str">
        <f>ForcingConstraint!$A$162</f>
        <v>AMIP SST Plus Uniform 4K</v>
      </c>
      <c r="AU77" s="30" t="str">
        <f>ForcingConstraint!$A$19</f>
        <v>AMIP SIC</v>
      </c>
      <c r="AV77" s="30" t="str">
        <f>requirement!$A$5</f>
        <v>Historical Aerosol Forcing</v>
      </c>
      <c r="AW77" s="30" t="str">
        <f>ForcingConstraint!$A$12</f>
        <v>Historical WMGHG Concentrations</v>
      </c>
      <c r="AX77" s="30" t="str">
        <f>requirement!$A$6</f>
        <v>Historical Emissions</v>
      </c>
      <c r="AY77" s="30" t="str">
        <f>ForcingConstraint!$A$13</f>
        <v>Historical Land Use</v>
      </c>
      <c r="AZ77" s="30" t="str">
        <f>requirement!$A$7</f>
        <v>Historical O3 and Stratospheric H2O Concentrations</v>
      </c>
      <c r="BA77" s="36" t="str">
        <f>ForcingConstraint!$A$18</f>
        <v>Historical Stratospheric Aerosol</v>
      </c>
      <c r="BB77" s="31" t="str">
        <f>ForcingConstraint!$A$17</f>
        <v>Historical Solar Irradiance Forcing</v>
      </c>
      <c r="BC77" s="31" t="str">
        <f>requirement!$A$9</f>
        <v xml:space="preserve">Historical Solar Particle Forcing </v>
      </c>
      <c r="BE77" s="42"/>
      <c r="BF77" s="42"/>
      <c r="BG77" s="42"/>
      <c r="BH77" s="42"/>
      <c r="BI77" s="42"/>
      <c r="BJ77" s="42"/>
      <c r="BK77" s="34"/>
    </row>
    <row r="78" spans="1:63" ht="136" customHeight="1" x14ac:dyDescent="0.2">
      <c r="A78" s="22" t="s">
        <v>680</v>
      </c>
      <c r="B78" s="21" t="s">
        <v>3024</v>
      </c>
      <c r="C78" s="22" t="s">
        <v>1382</v>
      </c>
      <c r="D78" s="22" t="s">
        <v>3023</v>
      </c>
      <c r="E78" s="21" t="s">
        <v>689</v>
      </c>
      <c r="F78" s="22" t="s">
        <v>3635</v>
      </c>
      <c r="G78" s="22" t="s">
        <v>1684</v>
      </c>
      <c r="H78" s="21" t="s">
        <v>73</v>
      </c>
      <c r="I78" s="21" t="str">
        <f>party!$A$35</f>
        <v>Mark Webb</v>
      </c>
      <c r="J78" s="21" t="str">
        <f>party!$A$36</f>
        <v>Chris Bretherton</v>
      </c>
      <c r="N7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8" s="22" t="str">
        <f>references!$D$15</f>
        <v>McAvaney BJ, Le Treut H (2003), The cloud feedback intercomparison project: (CFMIP). In: CLIVAR Exchanges - supplementary contributions. 26: March 2003.</v>
      </c>
      <c r="P78" s="22" t="str">
        <f>references!$D$16</f>
        <v>Karl E. Taylor, Ronald J. Stouffer and Gerald A. Meehl (2009) A Summary of the CMIP5 Experiment Design</v>
      </c>
      <c r="Q78" s="22" t="str">
        <f>references!$D$14</f>
        <v>Overview CMIP6-Endorsed MIPs</v>
      </c>
      <c r="U78" s="21" t="str">
        <f>party!$A$6</f>
        <v>Charlotte Pascoe</v>
      </c>
      <c r="V78" s="22" t="str">
        <f>$C$7</f>
        <v>amip</v>
      </c>
      <c r="Z78" s="22" t="str">
        <f>$C$12</f>
        <v>historical</v>
      </c>
      <c r="AA78" s="40"/>
      <c r="AB78" s="40"/>
      <c r="AC78" s="196"/>
      <c r="AD78" s="196"/>
      <c r="AE78" s="30" t="str">
        <f>TemporalConstraint!$A$7</f>
        <v>1979-2014 36yrs</v>
      </c>
      <c r="AF78" s="30"/>
      <c r="AG78" s="30" t="str">
        <f>EnsembleRequirement!$A$4</f>
        <v>SingleMember</v>
      </c>
      <c r="AH78" s="35"/>
      <c r="AI78" s="70"/>
      <c r="AJ78" s="70"/>
      <c r="AK78" s="70"/>
      <c r="AL78" s="70"/>
      <c r="AM78" s="70"/>
      <c r="AN78" s="70"/>
      <c r="AO78" s="30" t="str">
        <f>requirement!$A$3</f>
        <v>AGCM Configuration</v>
      </c>
      <c r="AP78" s="71"/>
      <c r="AQ78" s="71"/>
      <c r="AR78" s="71"/>
      <c r="AS78" s="71"/>
      <c r="AT78" s="35" t="str">
        <f>ForcingConstraint!$A$20</f>
        <v>AMIP SST</v>
      </c>
      <c r="AU78" s="30" t="str">
        <f>ForcingConstraint!$A$19</f>
        <v>AMIP SIC</v>
      </c>
      <c r="AV78" s="43" t="str">
        <f>ForcingConstraint!$A$163</f>
        <v>AMIP CO2 x4 for Radiation</v>
      </c>
      <c r="AW78" s="30" t="str">
        <f>requirement!$A$5</f>
        <v>Historical Aerosol Forcing</v>
      </c>
      <c r="AX78" s="30" t="str">
        <f>ForcingConstraint!$A$12</f>
        <v>Historical WMGHG Concentrations</v>
      </c>
      <c r="AY78" s="30" t="str">
        <f>requirement!$A$6</f>
        <v>Historical Emissions</v>
      </c>
      <c r="AZ78" s="30" t="str">
        <f>ForcingConstraint!$A$13</f>
        <v>Historical Land Use</v>
      </c>
      <c r="BA78" s="30" t="str">
        <f>requirement!$A$7</f>
        <v>Historical O3 and Stratospheric H2O Concentrations</v>
      </c>
      <c r="BB78" s="36" t="str">
        <f>ForcingConstraint!$A$18</f>
        <v>Historical Stratospheric Aerosol</v>
      </c>
      <c r="BC78" s="31" t="str">
        <f>ForcingConstraint!$A$17</f>
        <v>Historical Solar Irradiance Forcing</v>
      </c>
      <c r="BD78" s="31" t="str">
        <f>requirement!$A$9</f>
        <v xml:space="preserve">Historical Solar Particle Forcing </v>
      </c>
      <c r="BE78" s="42"/>
      <c r="BF78" s="42"/>
      <c r="BG78" s="42"/>
      <c r="BH78" s="42"/>
      <c r="BI78" s="42"/>
      <c r="BJ78" s="42"/>
      <c r="BK78" s="34"/>
    </row>
    <row r="79" spans="1:63" ht="112" x14ac:dyDescent="0.2">
      <c r="A79" s="22" t="s">
        <v>681</v>
      </c>
      <c r="B79" s="21" t="s">
        <v>3025</v>
      </c>
      <c r="C79" s="22" t="s">
        <v>5934</v>
      </c>
      <c r="D79" s="22" t="s">
        <v>5935</v>
      </c>
      <c r="E79" s="21" t="s">
        <v>709</v>
      </c>
      <c r="F79" s="22" t="s">
        <v>3634</v>
      </c>
      <c r="G79" s="22" t="s">
        <v>1685</v>
      </c>
      <c r="H79" s="21" t="s">
        <v>73</v>
      </c>
      <c r="I79" s="21" t="str">
        <f>party!$A$35</f>
        <v>Mark Webb</v>
      </c>
      <c r="J79" s="21" t="str">
        <f>party!$A$36</f>
        <v>Chris Bretherton</v>
      </c>
      <c r="N7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9" s="22" t="str">
        <f>references!$D$15</f>
        <v>McAvaney BJ, Le Treut H (2003), The cloud feedback intercomparison project: (CFMIP). In: CLIVAR Exchanges - supplementary contributions. 26: March 2003.</v>
      </c>
      <c r="P79" s="22" t="str">
        <f>references!$D$16</f>
        <v>Karl E. Taylor, Ronald J. Stouffer and Gerald A. Meehl (2009) A Summary of the CMIP5 Experiment Design</v>
      </c>
      <c r="Q79" s="22" t="str">
        <f>references!$D$14</f>
        <v>Overview CMIP6-Endorsed MIPs</v>
      </c>
      <c r="U79" s="21" t="str">
        <f>party!$A$6</f>
        <v>Charlotte Pascoe</v>
      </c>
      <c r="V79" s="22" t="str">
        <f>$C$7</f>
        <v>amip</v>
      </c>
      <c r="Z79" s="22" t="str">
        <f>$C$12</f>
        <v>historical</v>
      </c>
      <c r="AA79" s="40"/>
      <c r="AB79" s="40"/>
      <c r="AC79" s="196"/>
      <c r="AD79" s="196"/>
      <c r="AE79" s="30" t="str">
        <f>TemporalConstraint!$A$7</f>
        <v>1979-2014 36yrs</v>
      </c>
      <c r="AF79" s="30"/>
      <c r="AG79" s="30" t="str">
        <f>EnsembleRequirement!$A$4</f>
        <v>SingleMember</v>
      </c>
      <c r="AI79" s="39"/>
      <c r="AJ79" s="82"/>
      <c r="AK79" s="82"/>
      <c r="AL79" s="82"/>
      <c r="AM79" s="160"/>
      <c r="AN79" s="160"/>
      <c r="AO79" s="30" t="str">
        <f>requirement!$A$3</f>
        <v>AGCM Configuration</v>
      </c>
      <c r="AP79" s="71"/>
      <c r="AQ79" s="71"/>
      <c r="AR79" s="71"/>
      <c r="AS79" s="71"/>
      <c r="AT79" s="35" t="str">
        <f>ForcingConstraint!$A$164</f>
        <v>AMIP SST plus patterned 4K</v>
      </c>
      <c r="AU79" s="30" t="str">
        <f>ForcingConstraint!$A$19</f>
        <v>AMIP SIC</v>
      </c>
      <c r="AV79" s="30" t="str">
        <f>requirement!$A$5</f>
        <v>Historical Aerosol Forcing</v>
      </c>
      <c r="AW79" s="30" t="str">
        <f>ForcingConstraint!$A$12</f>
        <v>Historical WMGHG Concentrations</v>
      </c>
      <c r="AX79" s="30" t="str">
        <f>requirement!$A$6</f>
        <v>Historical Emissions</v>
      </c>
      <c r="AY79" s="30" t="str">
        <f>ForcingConstraint!$A$13</f>
        <v>Historical Land Use</v>
      </c>
      <c r="AZ79" s="30" t="str">
        <f>requirement!$A$7</f>
        <v>Historical O3 and Stratospheric H2O Concentrations</v>
      </c>
      <c r="BA79" s="36" t="str">
        <f>ForcingConstraint!$A$18</f>
        <v>Historical Stratospheric Aerosol</v>
      </c>
      <c r="BB79" s="31" t="str">
        <f>ForcingConstraint!$A$17</f>
        <v>Historical Solar Irradiance Forcing</v>
      </c>
      <c r="BC79" s="31" t="str">
        <f>requirement!$A$9</f>
        <v xml:space="preserve">Historical Solar Particle Forcing </v>
      </c>
      <c r="BE79" s="42"/>
      <c r="BF79" s="42"/>
      <c r="BG79" s="42"/>
      <c r="BH79" s="42"/>
      <c r="BI79" s="42"/>
      <c r="BJ79" s="42"/>
      <c r="BK79" s="34"/>
    </row>
    <row r="80" spans="1:63" ht="112" x14ac:dyDescent="0.2">
      <c r="A80" s="22" t="s">
        <v>682</v>
      </c>
      <c r="B80" s="21" t="s">
        <v>3027</v>
      </c>
      <c r="C80" s="22" t="s">
        <v>1381</v>
      </c>
      <c r="D80" s="22" t="s">
        <v>3026</v>
      </c>
      <c r="E80" s="21" t="s">
        <v>714</v>
      </c>
      <c r="F80" s="22" t="s">
        <v>1687</v>
      </c>
      <c r="G80" s="22" t="s">
        <v>1686</v>
      </c>
      <c r="H80" s="21" t="s">
        <v>73</v>
      </c>
      <c r="I80" s="21" t="str">
        <f>party!$A$35</f>
        <v>Mark Webb</v>
      </c>
      <c r="J80" s="21" t="str">
        <f>party!$A$36</f>
        <v>Chris Bretherton</v>
      </c>
      <c r="N8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0" s="22" t="str">
        <f>references!$D$15</f>
        <v>McAvaney BJ, Le Treut H (2003), The cloud feedback intercomparison project: (CFMIP). In: CLIVAR Exchanges - supplementary contributions. 26: March 2003.</v>
      </c>
      <c r="P80" s="22" t="str">
        <f>references!$D$16</f>
        <v>Karl E. Taylor, Ronald J. Stouffer and Gerald A. Meehl (2009) A Summary of the CMIP5 Experiment Design</v>
      </c>
      <c r="Q80" s="22" t="str">
        <f>references!$D$14</f>
        <v>Overview CMIP6-Endorsed MIPs</v>
      </c>
      <c r="R80"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80" s="21" t="str">
        <f>party!$A$6</f>
        <v>Charlotte Pascoe</v>
      </c>
      <c r="Z80" s="22" t="str">
        <f>$C$81</f>
        <v>aqua-4xCO2</v>
      </c>
      <c r="AA80" s="22" t="str">
        <f>$C$82</f>
        <v>aqua-p4K</v>
      </c>
      <c r="AC80" s="196"/>
      <c r="AD80" s="196"/>
      <c r="AE80" s="30" t="str">
        <f>TemporalConstraint!$A$66</f>
        <v>1979-1988 10yrs</v>
      </c>
      <c r="AF80" s="30"/>
      <c r="AG80" s="30" t="str">
        <f>EnsembleRequirement!$A$4</f>
        <v>SingleMember</v>
      </c>
      <c r="AI80" s="39"/>
      <c r="AJ80" s="82"/>
      <c r="AK80" s="82"/>
      <c r="AL80" s="82"/>
      <c r="AM80" s="160"/>
      <c r="AN80" s="160"/>
      <c r="AO80" s="30" t="str">
        <f>requirement!$A$3</f>
        <v>AGCM Configuration</v>
      </c>
      <c r="AP80" s="30" t="str">
        <f>requirement!$A$80</f>
        <v>Aquaplanet Configuration</v>
      </c>
      <c r="AQ80" s="71"/>
      <c r="AR80" s="71"/>
      <c r="AS80" s="71"/>
      <c r="AT80" s="35" t="str">
        <f>ForcingConstraint!$A$165</f>
        <v>Zonally Uniform SST</v>
      </c>
      <c r="AU80" s="35" t="str">
        <f>ForcingConstraint!$A$166</f>
        <v>No Sea Ice</v>
      </c>
      <c r="AV80" s="35" t="str">
        <f>ForcingConstraint!$A$168</f>
        <v>AMIP II GHG</v>
      </c>
      <c r="AW80" s="35" t="str">
        <f>ForcingConstraint!$A$170</f>
        <v>AMIP II Ozone</v>
      </c>
      <c r="AX80" s="35" t="str">
        <f>ForcingConstraint!$A$167</f>
        <v>perpetual Equinox</v>
      </c>
      <c r="BE80" s="42"/>
      <c r="BF80" s="42"/>
      <c r="BG80" s="42"/>
      <c r="BH80" s="42"/>
      <c r="BI80" s="42"/>
      <c r="BJ80" s="42"/>
      <c r="BK80" s="34"/>
    </row>
    <row r="81" spans="1:63" ht="112" x14ac:dyDescent="0.2">
      <c r="A81" s="22" t="s">
        <v>683</v>
      </c>
      <c r="B81" s="21" t="s">
        <v>3029</v>
      </c>
      <c r="C81" s="22" t="s">
        <v>1380</v>
      </c>
      <c r="D81" s="22" t="s">
        <v>3028</v>
      </c>
      <c r="E81" s="21" t="s">
        <v>715</v>
      </c>
      <c r="F81" s="22" t="s">
        <v>1689</v>
      </c>
      <c r="G81" s="22" t="s">
        <v>1688</v>
      </c>
      <c r="H81" s="21" t="s">
        <v>73</v>
      </c>
      <c r="I81" s="21" t="str">
        <f>party!$A$35</f>
        <v>Mark Webb</v>
      </c>
      <c r="J81" s="21" t="str">
        <f>party!$A$36</f>
        <v>Chris Bretherton</v>
      </c>
      <c r="N8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1" s="22" t="str">
        <f>references!$D$15</f>
        <v>McAvaney BJ, Le Treut H (2003), The cloud feedback intercomparison project: (CFMIP). In: CLIVAR Exchanges - supplementary contributions. 26: March 2003.</v>
      </c>
      <c r="P81" s="22" t="str">
        <f>references!$D$16</f>
        <v>Karl E. Taylor, Ronald J. Stouffer and Gerald A. Meehl (2009) A Summary of the CMIP5 Experiment Design</v>
      </c>
      <c r="Q81" s="22" t="str">
        <f>references!$D$14</f>
        <v>Overview CMIP6-Endorsed MIPs</v>
      </c>
      <c r="R81"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81" s="21" t="str">
        <f>party!$A$6</f>
        <v>Charlotte Pascoe</v>
      </c>
      <c r="V81" s="22" t="str">
        <f>$C$80</f>
        <v>aqua-control</v>
      </c>
      <c r="AA81" s="40"/>
      <c r="AB81" s="40"/>
      <c r="AC81" s="196"/>
      <c r="AD81" s="196"/>
      <c r="AE81" s="30" t="str">
        <f>TemporalConstraint!$A$66</f>
        <v>1979-1988 10yrs</v>
      </c>
      <c r="AF81" s="30"/>
      <c r="AG81" s="30" t="str">
        <f>EnsembleRequirement!$A$4</f>
        <v>SingleMember</v>
      </c>
      <c r="AI81" s="39"/>
      <c r="AJ81" s="82"/>
      <c r="AK81" s="82"/>
      <c r="AL81" s="82"/>
      <c r="AM81" s="160"/>
      <c r="AN81" s="160"/>
      <c r="AO81" s="30" t="str">
        <f>requirement!$A$3</f>
        <v>AGCM Configuration</v>
      </c>
      <c r="AP81" s="30" t="str">
        <f>requirement!$A$80</f>
        <v>Aquaplanet Configuration</v>
      </c>
      <c r="AQ81" s="71"/>
      <c r="AR81" s="71"/>
      <c r="AS81" s="71"/>
      <c r="AT81" s="35" t="str">
        <f>ForcingConstraint!$A$165</f>
        <v>Zonally Uniform SST</v>
      </c>
      <c r="AU81" s="35" t="str">
        <f>ForcingConstraint!$A$166</f>
        <v>No Sea Ice</v>
      </c>
      <c r="AV81" s="35" t="str">
        <f>ForcingConstraint!$A$169</f>
        <v>AMIP II GHG with 4xCO2</v>
      </c>
      <c r="AW81" s="35" t="str">
        <f>ForcingConstraint!$A$170</f>
        <v>AMIP II Ozone</v>
      </c>
      <c r="AX81" s="35" t="str">
        <f>ForcingConstraint!$A$167</f>
        <v>perpetual Equinox</v>
      </c>
      <c r="BE81" s="42"/>
      <c r="BF81" s="42"/>
      <c r="BG81" s="42"/>
      <c r="BH81" s="42"/>
      <c r="BI81" s="42"/>
      <c r="BJ81" s="42"/>
      <c r="BK81" s="34"/>
    </row>
    <row r="82" spans="1:63" ht="112" x14ac:dyDescent="0.2">
      <c r="A82" s="22" t="s">
        <v>684</v>
      </c>
      <c r="B82" s="21" t="s">
        <v>3031</v>
      </c>
      <c r="C82" s="22" t="s">
        <v>1379</v>
      </c>
      <c r="D82" s="22" t="s">
        <v>3030</v>
      </c>
      <c r="E82" s="21" t="s">
        <v>719</v>
      </c>
      <c r="F82" s="22" t="s">
        <v>1691</v>
      </c>
      <c r="G82" s="22" t="s">
        <v>1690</v>
      </c>
      <c r="H82" s="21" t="s">
        <v>73</v>
      </c>
      <c r="I82" s="21" t="str">
        <f>party!$A$35</f>
        <v>Mark Webb</v>
      </c>
      <c r="J82" s="21" t="str">
        <f>party!$A$36</f>
        <v>Chris Bretherton</v>
      </c>
      <c r="N8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2" s="22" t="str">
        <f>references!$D$15</f>
        <v>McAvaney BJ, Le Treut H (2003), The cloud feedback intercomparison project: (CFMIP). In: CLIVAR Exchanges - supplementary contributions. 26: March 2003.</v>
      </c>
      <c r="P82" s="22" t="str">
        <f>references!$D$16</f>
        <v>Karl E. Taylor, Ronald J. Stouffer and Gerald A. Meehl (2009) A Summary of the CMIP5 Experiment Design</v>
      </c>
      <c r="Q82" s="22" t="str">
        <f>references!$D$14</f>
        <v>Overview CMIP6-Endorsed MIPs</v>
      </c>
      <c r="R82"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82" s="21" t="str">
        <f>party!$A$6</f>
        <v>Charlotte Pascoe</v>
      </c>
      <c r="V82" s="22" t="str">
        <f>$C$80</f>
        <v>aqua-control</v>
      </c>
      <c r="AA82" s="40"/>
      <c r="AB82" s="40"/>
      <c r="AC82" s="196"/>
      <c r="AD82" s="196"/>
      <c r="AE82" s="30" t="str">
        <f>TemporalConstraint!$A$66</f>
        <v>1979-1988 10yrs</v>
      </c>
      <c r="AF82" s="30"/>
      <c r="AG82" s="30" t="str">
        <f>EnsembleRequirement!$A$4</f>
        <v>SingleMember</v>
      </c>
      <c r="AI82" s="39"/>
      <c r="AJ82" s="82"/>
      <c r="AK82" s="82"/>
      <c r="AL82" s="82"/>
      <c r="AM82" s="160"/>
      <c r="AN82" s="160"/>
      <c r="AO82" s="30" t="str">
        <f>requirement!$A$3</f>
        <v>AGCM Configuration</v>
      </c>
      <c r="AP82" s="30" t="str">
        <f>requirement!$A$80</f>
        <v>Aquaplanet Configuration</v>
      </c>
      <c r="AQ82" s="71"/>
      <c r="AR82" s="71"/>
      <c r="AS82" s="71"/>
      <c r="AT82" s="35" t="str">
        <f>ForcingConstraint!$A$171</f>
        <v>Zonally Uniform SST +4K</v>
      </c>
      <c r="AU82" s="35" t="str">
        <f>ForcingConstraint!$A$166</f>
        <v>No Sea Ice</v>
      </c>
      <c r="AV82" s="35" t="str">
        <f>ForcingConstraint!$A$168</f>
        <v>AMIP II GHG</v>
      </c>
      <c r="AW82" s="35" t="str">
        <f>ForcingConstraint!$A$170</f>
        <v>AMIP II Ozone</v>
      </c>
      <c r="AX82" s="35" t="str">
        <f>ForcingConstraint!$A$167</f>
        <v>perpetual Equinox</v>
      </c>
      <c r="BE82" s="42"/>
      <c r="BF82" s="42"/>
      <c r="BG82" s="42"/>
      <c r="BH82" s="42"/>
      <c r="BI82" s="42"/>
      <c r="BJ82" s="42"/>
      <c r="BK82" s="34"/>
    </row>
    <row r="83" spans="1:63" s="123" customFormat="1" ht="96" x14ac:dyDescent="0.2">
      <c r="A83" s="105" t="s">
        <v>3642</v>
      </c>
      <c r="B83" s="83" t="s">
        <v>2887</v>
      </c>
      <c r="C83" s="105" t="s">
        <v>5941</v>
      </c>
      <c r="D83" s="105" t="s">
        <v>5940</v>
      </c>
      <c r="E83" s="83" t="s">
        <v>720</v>
      </c>
      <c r="F83" s="105" t="s">
        <v>1693</v>
      </c>
      <c r="G83" s="105" t="s">
        <v>1692</v>
      </c>
      <c r="H83" s="83" t="s">
        <v>73</v>
      </c>
      <c r="I83" s="83" t="str">
        <f>party!$A$35</f>
        <v>Mark Webb</v>
      </c>
      <c r="J83" s="83" t="str">
        <f>party!$A$36</f>
        <v>Chris Bretherton</v>
      </c>
      <c r="K83" s="83"/>
      <c r="L83" s="83"/>
      <c r="M83" s="83"/>
      <c r="N83" s="105" t="str">
        <f>references!$D$14</f>
        <v>Overview CMIP6-Endorsed MIPs</v>
      </c>
      <c r="O83" s="105" t="str">
        <f>references!$D$15</f>
        <v>McAvaney BJ, Le Treut H (2003), The cloud feedback intercomparison project: (CFMIP). In: CLIVAR Exchanges - supplementary contributions. 26: March 2003.</v>
      </c>
      <c r="P83" s="105"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Q83" s="105"/>
      <c r="R83" s="105"/>
      <c r="S83" s="105"/>
      <c r="T83" s="105"/>
      <c r="U83" s="83" t="str">
        <f>party!$A$6</f>
        <v>Charlotte Pascoe</v>
      </c>
      <c r="V83" s="105" t="str">
        <f>$C$7</f>
        <v>amip</v>
      </c>
      <c r="W83" s="105"/>
      <c r="X83" s="105"/>
      <c r="Y83" s="105"/>
      <c r="Z83" s="105" t="str">
        <f>$C$77</f>
        <v>amip-p4K</v>
      </c>
      <c r="AA83" s="105" t="str">
        <f>$C$78</f>
        <v>amip-4xCO2</v>
      </c>
      <c r="AB83" s="105" t="str">
        <f>$C$79</f>
        <v>amip-future4K</v>
      </c>
      <c r="AC83" s="105" t="str">
        <f>$C$102</f>
        <v>amip-lwoff</v>
      </c>
      <c r="AD83" s="213"/>
      <c r="AE83" s="176" t="str">
        <f>TemporalConstraint!$A$7</f>
        <v>1979-2014 36yrs</v>
      </c>
      <c r="AF83" s="176"/>
      <c r="AG83" s="176" t="str">
        <f>EnsembleRequirement!$A$4</f>
        <v>SingleMember</v>
      </c>
      <c r="AH83" s="237"/>
      <c r="AI83" s="83"/>
      <c r="AJ83" s="83"/>
      <c r="AK83" s="83"/>
      <c r="AL83" s="83"/>
      <c r="AM83" s="238"/>
      <c r="AN83" s="238"/>
      <c r="AO83" s="176" t="str">
        <f>requirement!$A$3</f>
        <v>AGCM Configuration</v>
      </c>
      <c r="AP83" s="237"/>
      <c r="AQ83" s="237"/>
      <c r="AR83" s="237"/>
      <c r="AS83" s="237"/>
      <c r="AT83" s="237" t="str">
        <f>ForcingConstraint!$A$20</f>
        <v>AMIP SST</v>
      </c>
      <c r="AU83" s="176" t="str">
        <f>ForcingConstraint!$A$19</f>
        <v>AMIP SIC</v>
      </c>
      <c r="AV83" s="176" t="str">
        <f>requirement!$A$5</f>
        <v>Historical Aerosol Forcing</v>
      </c>
      <c r="AW83" s="176" t="str">
        <f>ForcingConstraint!$A$12</f>
        <v>Historical WMGHG Concentrations</v>
      </c>
      <c r="AX83" s="176" t="str">
        <f>requirement!$A$6</f>
        <v>Historical Emissions</v>
      </c>
      <c r="AY83" s="176" t="str">
        <f>ForcingConstraint!$A$13</f>
        <v>Historical Land Use</v>
      </c>
      <c r="AZ83" s="176" t="str">
        <f>requirement!$A$8</f>
        <v>Historical Solar Forcing</v>
      </c>
      <c r="BA83" s="176" t="str">
        <f>requirement!$A$7</f>
        <v>Historical O3 and Stratospheric H2O Concentrations</v>
      </c>
      <c r="BB83" s="239" t="str">
        <f>ForcingConstraint!$A$18</f>
        <v>Historical Stratospheric Aerosol</v>
      </c>
      <c r="BC83" s="120" t="str">
        <f>requirement!$A$15</f>
        <v>CFMIP Diagnostics</v>
      </c>
      <c r="BD83" s="121"/>
      <c r="BE83" s="120"/>
      <c r="BF83" s="120"/>
      <c r="BG83" s="120"/>
      <c r="BH83" s="120"/>
      <c r="BI83" s="120"/>
      <c r="BJ83" s="120"/>
      <c r="BK83" s="121"/>
    </row>
    <row r="84" spans="1:63" ht="112" x14ac:dyDescent="0.2">
      <c r="A84" s="22" t="s">
        <v>3693</v>
      </c>
      <c r="B84" s="21" t="s">
        <v>3033</v>
      </c>
      <c r="C84" s="22" t="s">
        <v>3034</v>
      </c>
      <c r="D84" s="22" t="s">
        <v>3032</v>
      </c>
      <c r="E84" s="21" t="s">
        <v>727</v>
      </c>
      <c r="F84" s="22" t="s">
        <v>3673</v>
      </c>
      <c r="G84" s="22" t="s">
        <v>1694</v>
      </c>
      <c r="H84" s="21" t="s">
        <v>73</v>
      </c>
      <c r="I84" s="21" t="str">
        <f>party!$A$36</f>
        <v>Chris Bretherton</v>
      </c>
      <c r="J84" s="21" t="str">
        <f>party!$A$37</f>
        <v>Roger Marchand</v>
      </c>
      <c r="K84" s="21" t="str">
        <f>party!$A$4</f>
        <v>Bjorn Stevens</v>
      </c>
      <c r="N8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4" s="22" t="str">
        <f>references!$D$15</f>
        <v>McAvaney BJ, Le Treut H (2003), The cloud feedback intercomparison project: (CFMIP). In: CLIVAR Exchanges - supplementary contributions. 26: March 2003.</v>
      </c>
      <c r="P84" s="22" t="str">
        <f>references!$D$16</f>
        <v>Karl E. Taylor, Ronald J. Stouffer and Gerald A. Meehl (2009) A Summary of the CMIP5 Experiment Design</v>
      </c>
      <c r="Q84" s="22" t="str">
        <f>references!$D$14</f>
        <v>Overview CMIP6-Endorsed MIPs</v>
      </c>
      <c r="U84" s="21" t="str">
        <f>party!$A$6</f>
        <v>Charlotte Pascoe</v>
      </c>
      <c r="W84" s="22" t="str">
        <f>$C$9</f>
        <v>piControl</v>
      </c>
      <c r="Z84" s="22" t="str">
        <f>$C$85</f>
        <v>abrupt-solm4p</v>
      </c>
      <c r="AA84" s="22" t="str">
        <f>$C$5</f>
        <v>abrupt-4xCO2</v>
      </c>
      <c r="AE84" s="21" t="str">
        <f>TemporalConstraint!$A$67</f>
        <v>1850-1999 150yrs</v>
      </c>
      <c r="AF84" s="39"/>
      <c r="AG84" s="30" t="str">
        <f>EnsembleRequirement!$A$4</f>
        <v>SingleMember</v>
      </c>
      <c r="AO84" s="21" t="str">
        <f>requirement!$A$76</f>
        <v>AOGCM Configuration</v>
      </c>
      <c r="AT84" s="21" t="str">
        <f>ForcingConstraint!$A$172</f>
        <v>abrupt +4 percent Solar</v>
      </c>
      <c r="AU84" s="21" t="str">
        <f>ForcingConstraint!$A$23</f>
        <v>Pre-Industrial CO2 Concentration</v>
      </c>
      <c r="AV84" s="21" t="str">
        <f>requirement!$A$44</f>
        <v>Pre-Industrial Forcing Excluding CO2 and Solar</v>
      </c>
      <c r="AY84" s="16"/>
      <c r="AZ84" s="33"/>
      <c r="BA84" s="42"/>
      <c r="BE84" s="42"/>
      <c r="BF84" s="42"/>
      <c r="BG84" s="42"/>
      <c r="BH84" s="42"/>
      <c r="BI84" s="42"/>
      <c r="BJ84" s="42"/>
      <c r="BK84" s="34"/>
    </row>
    <row r="85" spans="1:63" ht="112" x14ac:dyDescent="0.2">
      <c r="A85" s="22" t="s">
        <v>3694</v>
      </c>
      <c r="B85" s="21" t="s">
        <v>3037</v>
      </c>
      <c r="C85" s="22" t="s">
        <v>3036</v>
      </c>
      <c r="D85" s="45" t="s">
        <v>3035</v>
      </c>
      <c r="E85" s="21" t="s">
        <v>728</v>
      </c>
      <c r="F85" s="22" t="s">
        <v>3683</v>
      </c>
      <c r="G85" s="22" t="s">
        <v>1695</v>
      </c>
      <c r="H85" s="21" t="s">
        <v>73</v>
      </c>
      <c r="I85" s="21" t="str">
        <f>party!$A$36</f>
        <v>Chris Bretherton</v>
      </c>
      <c r="J85" s="21" t="str">
        <f>party!$A$37</f>
        <v>Roger Marchand</v>
      </c>
      <c r="K85" s="21" t="str">
        <f>party!$A$4</f>
        <v>Bjorn Stevens</v>
      </c>
      <c r="N8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5" s="22" t="str">
        <f>references!$D$15</f>
        <v>McAvaney BJ, Le Treut H (2003), The cloud feedback intercomparison project: (CFMIP). In: CLIVAR Exchanges - supplementary contributions. 26: March 2003.</v>
      </c>
      <c r="P85" s="22" t="str">
        <f>references!$D$16</f>
        <v>Karl E. Taylor, Ronald J. Stouffer and Gerald A. Meehl (2009) A Summary of the CMIP5 Experiment Design</v>
      </c>
      <c r="Q85" s="22" t="str">
        <f>references!$D$14</f>
        <v>Overview CMIP6-Endorsed MIPs</v>
      </c>
      <c r="U85" s="21" t="str">
        <f>party!$A$6</f>
        <v>Charlotte Pascoe</v>
      </c>
      <c r="W85" s="22" t="str">
        <f>$C$9</f>
        <v>piControl</v>
      </c>
      <c r="Z85" s="22" t="str">
        <f>$C$84</f>
        <v>abrupt-solp4p</v>
      </c>
      <c r="AE85" s="21" t="str">
        <f>TemporalConstraint!$A$67</f>
        <v>1850-1999 150yrs</v>
      </c>
      <c r="AF85" s="39"/>
      <c r="AG85" s="30" t="str">
        <f>EnsembleRequirement!$A$4</f>
        <v>SingleMember</v>
      </c>
      <c r="AO85" s="21" t="str">
        <f>requirement!$A$76</f>
        <v>AOGCM Configuration</v>
      </c>
      <c r="AT85" s="21" t="str">
        <f>ForcingConstraint!$A$173</f>
        <v>abrupt -4 percent Solar</v>
      </c>
      <c r="AU85" s="21" t="str">
        <f>ForcingConstraint!$A$23</f>
        <v>Pre-Industrial CO2 Concentration</v>
      </c>
      <c r="AV85" s="21" t="str">
        <f>requirement!$A$44</f>
        <v>Pre-Industrial Forcing Excluding CO2 and Solar</v>
      </c>
      <c r="AY85" s="16"/>
      <c r="AZ85" s="33"/>
      <c r="BA85" s="42"/>
      <c r="BE85" s="42"/>
      <c r="BF85" s="42"/>
      <c r="BG85" s="42"/>
      <c r="BH85" s="42"/>
      <c r="BI85" s="42"/>
      <c r="BJ85" s="42"/>
      <c r="BK85" s="34"/>
    </row>
    <row r="86" spans="1:63" ht="112" x14ac:dyDescent="0.2">
      <c r="A86" s="22" t="s">
        <v>3695</v>
      </c>
      <c r="B86" s="21" t="s">
        <v>3039</v>
      </c>
      <c r="C86" s="22" t="s">
        <v>1378</v>
      </c>
      <c r="D86" s="22" t="s">
        <v>3038</v>
      </c>
      <c r="E86" s="21" t="s">
        <v>729</v>
      </c>
      <c r="F86" s="22" t="s">
        <v>1697</v>
      </c>
      <c r="G86" s="22" t="s">
        <v>1696</v>
      </c>
      <c r="H86" s="21" t="s">
        <v>73</v>
      </c>
      <c r="I86" s="21" t="str">
        <f>party!$A$38</f>
        <v>Peter Good</v>
      </c>
      <c r="J86" s="21" t="str">
        <f>party!$A$35</f>
        <v>Mark Webb</v>
      </c>
      <c r="N8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6" s="22" t="str">
        <f>references!$D$15</f>
        <v>McAvaney BJ, Le Treut H (2003), The cloud feedback intercomparison project: (CFMIP). In: CLIVAR Exchanges - supplementary contributions. 26: March 2003.</v>
      </c>
      <c r="P86" s="22" t="str">
        <f>references!$D$11</f>
        <v xml:space="preserve">Meehl, G. A., R. Moss, K. E. Taylor, V. Eyring, R. J. Stouffer, S. Bony, B. Stevens, 2014: Climate Model Intercomparisons: Preparing for the Next Phase, Eos Trans. AGU, 95(9), 77. </v>
      </c>
      <c r="Q86" s="22" t="str">
        <f>references!$D$14</f>
        <v>Overview CMIP6-Endorsed MIPs</v>
      </c>
      <c r="U86" s="21" t="str">
        <f>party!$A$6</f>
        <v>Charlotte Pascoe</v>
      </c>
      <c r="V86" s="22" t="str">
        <f>$C$9</f>
        <v>piControl</v>
      </c>
      <c r="Z86" s="22" t="str">
        <f>$C$5</f>
        <v>abrupt-4xCO2</v>
      </c>
      <c r="AA86" s="22" t="str">
        <f>$C$87</f>
        <v>abrupt-0p5xCO2</v>
      </c>
      <c r="AE86" s="21" t="str">
        <f>TemporalConstraint!$A$67</f>
        <v>1850-1999 150yrs</v>
      </c>
      <c r="AF86" s="39"/>
      <c r="AG86" s="30" t="str">
        <f>EnsembleRequirement!$A$4</f>
        <v>SingleMember</v>
      </c>
      <c r="AO86" s="21" t="str">
        <f>requirement!$A$76</f>
        <v>AOGCM Configuration</v>
      </c>
      <c r="AT86" s="21" t="str">
        <f>ForcingConstraint!$A$174</f>
        <v xml:space="preserve">Abrupt 2xCO2 </v>
      </c>
      <c r="AU86" s="21" t="str">
        <f>requirement!$A$42</f>
        <v>Pre-Industrial Forcing Excluding CO2</v>
      </c>
      <c r="AX86" s="16"/>
      <c r="AY86" s="33"/>
      <c r="AZ86" s="42"/>
      <c r="BA86" s="34"/>
      <c r="BE86" s="42"/>
      <c r="BF86" s="42"/>
      <c r="BG86" s="42"/>
      <c r="BH86" s="42"/>
      <c r="BI86" s="42"/>
      <c r="BJ86" s="42"/>
      <c r="BK86" s="34"/>
    </row>
    <row r="87" spans="1:63" ht="112" x14ac:dyDescent="0.2">
      <c r="A87" s="22" t="s">
        <v>3696</v>
      </c>
      <c r="B87" s="21" t="s">
        <v>3041</v>
      </c>
      <c r="C87" s="22" t="s">
        <v>1377</v>
      </c>
      <c r="D87" s="22" t="s">
        <v>3040</v>
      </c>
      <c r="E87" s="21" t="s">
        <v>736</v>
      </c>
      <c r="F87" s="22" t="s">
        <v>1699</v>
      </c>
      <c r="G87" s="22" t="s">
        <v>1698</v>
      </c>
      <c r="H87" s="21" t="s">
        <v>73</v>
      </c>
      <c r="I87" s="21" t="str">
        <f>party!$A$38</f>
        <v>Peter Good</v>
      </c>
      <c r="J87" s="21" t="str">
        <f>party!$A$35</f>
        <v>Mark Webb</v>
      </c>
      <c r="N8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7" s="22" t="str">
        <f>references!$D$15</f>
        <v>McAvaney BJ, Le Treut H (2003), The cloud feedback intercomparison project: (CFMIP). In: CLIVAR Exchanges - supplementary contributions. 26: March 2003.</v>
      </c>
      <c r="P87" s="22" t="str">
        <f>references!$D$11</f>
        <v xml:space="preserve">Meehl, G. A., R. Moss, K. E. Taylor, V. Eyring, R. J. Stouffer, S. Bony, B. Stevens, 2014: Climate Model Intercomparisons: Preparing for the Next Phase, Eos Trans. AGU, 95(9), 77. </v>
      </c>
      <c r="Q87" s="22" t="str">
        <f>references!$D$14</f>
        <v>Overview CMIP6-Endorsed MIPs</v>
      </c>
      <c r="U87" s="21" t="str">
        <f>party!$A$6</f>
        <v>Charlotte Pascoe</v>
      </c>
      <c r="V87" s="22" t="str">
        <f>$C$9</f>
        <v>piControl</v>
      </c>
      <c r="Z87" s="22" t="str">
        <f>$C$5</f>
        <v>abrupt-4xCO2</v>
      </c>
      <c r="AA87" s="22" t="str">
        <f>$C$86</f>
        <v>abrupt-2xCO2</v>
      </c>
      <c r="AE87" s="21" t="str">
        <f>TemporalConstraint!$A$67</f>
        <v>1850-1999 150yrs</v>
      </c>
      <c r="AF87" s="39"/>
      <c r="AG87" s="30" t="str">
        <f>EnsembleRequirement!$A$4</f>
        <v>SingleMember</v>
      </c>
      <c r="AO87" s="21" t="str">
        <f>requirement!$A$76</f>
        <v>AOGCM Configuration</v>
      </c>
      <c r="AT87" s="21" t="str">
        <f>ForcingConstraint!$A$175</f>
        <v xml:space="preserve">Abrupt 0.5xCO2 </v>
      </c>
      <c r="AU87" s="21" t="str">
        <f>requirement!$A$42</f>
        <v>Pre-Industrial Forcing Excluding CO2</v>
      </c>
      <c r="AX87" s="16"/>
      <c r="AY87" s="33"/>
      <c r="AZ87" s="42"/>
      <c r="BA87" s="34"/>
      <c r="BE87" s="42"/>
      <c r="BF87" s="42"/>
      <c r="BG87" s="42"/>
      <c r="BH87" s="42"/>
      <c r="BI87" s="42"/>
      <c r="BJ87" s="42"/>
      <c r="BK87" s="34"/>
    </row>
    <row r="88" spans="1:63" ht="112" x14ac:dyDescent="0.2">
      <c r="A88" s="22" t="s">
        <v>3697</v>
      </c>
      <c r="B88" s="21" t="s">
        <v>3043</v>
      </c>
      <c r="C88" s="22" t="s">
        <v>1376</v>
      </c>
      <c r="D88" s="22" t="s">
        <v>3042</v>
      </c>
      <c r="E88" s="21" t="s">
        <v>737</v>
      </c>
      <c r="F88" s="22" t="s">
        <v>3662</v>
      </c>
      <c r="G88" s="22" t="s">
        <v>1700</v>
      </c>
      <c r="H88" s="21" t="s">
        <v>73</v>
      </c>
      <c r="I88" s="21" t="str">
        <f>party!$A$35</f>
        <v>Mark Webb</v>
      </c>
      <c r="N8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8" s="22" t="str">
        <f>references!$D$15</f>
        <v>McAvaney BJ, Le Treut H (2003), The cloud feedback intercomparison project: (CFMIP). In: CLIVAR Exchanges - supplementary contributions. 26: March 2003.</v>
      </c>
      <c r="P88" s="22" t="str">
        <f>references!$D$14</f>
        <v>Overview CMIP6-Endorsed MIPs</v>
      </c>
      <c r="U88" s="21" t="str">
        <f>party!$A$6</f>
        <v>Charlotte Pascoe</v>
      </c>
      <c r="V88" s="22" t="str">
        <f>$C$7</f>
        <v>amip</v>
      </c>
      <c r="Z88" s="22" t="str">
        <f>$C$77</f>
        <v>amip-p4K</v>
      </c>
      <c r="AA88" s="22" t="str">
        <f>$C$12</f>
        <v>historical</v>
      </c>
      <c r="AC88" s="196"/>
      <c r="AD88" s="196"/>
      <c r="AE88" s="30" t="str">
        <f>TemporalConstraint!$A$7</f>
        <v>1979-2014 36yrs</v>
      </c>
      <c r="AF88" s="30"/>
      <c r="AG88" s="30" t="str">
        <f>EnsembleRequirement!$A$4</f>
        <v>SingleMember</v>
      </c>
      <c r="AH88" s="30"/>
      <c r="AI88" s="30"/>
      <c r="AJ88" s="30"/>
      <c r="AK88" s="30"/>
      <c r="AL88" s="30"/>
      <c r="AM88" s="30"/>
      <c r="AN88" s="30"/>
      <c r="AO88" s="30" t="str">
        <f>requirement!$A$3</f>
        <v>AGCM Configuration</v>
      </c>
      <c r="AP88" s="30"/>
      <c r="AQ88" s="30"/>
      <c r="AR88" s="30"/>
      <c r="AS88" s="30"/>
      <c r="AT88" s="30" t="str">
        <f>ForcingConstraint!$A$176</f>
        <v>AMIP SST minus uniform 4K</v>
      </c>
      <c r="AU88" s="30" t="str">
        <f>ForcingConstraint!$A$19</f>
        <v>AMIP SIC</v>
      </c>
      <c r="AV88" s="30" t="str">
        <f>requirement!$A$5</f>
        <v>Historical Aerosol Forcing</v>
      </c>
      <c r="AW88" s="30" t="str">
        <f>ForcingConstraint!$A$12</f>
        <v>Historical WMGHG Concentrations</v>
      </c>
      <c r="AX88" s="30" t="str">
        <f>requirement!$A$6</f>
        <v>Historical Emissions</v>
      </c>
      <c r="AY88" s="30" t="str">
        <f>ForcingConstraint!$A$13</f>
        <v>Historical Land Use</v>
      </c>
      <c r="AZ88" s="30" t="str">
        <f>requirement!$A$7</f>
        <v>Historical O3 and Stratospheric H2O Concentrations</v>
      </c>
      <c r="BA88" s="36" t="str">
        <f>ForcingConstraint!$A$18</f>
        <v>Historical Stratospheric Aerosol</v>
      </c>
      <c r="BB88" s="31" t="str">
        <f>ForcingConstraint!$A$17</f>
        <v>Historical Solar Irradiance Forcing</v>
      </c>
      <c r="BC88" s="31" t="str">
        <f>requirement!$A$9</f>
        <v xml:space="preserve">Historical Solar Particle Forcing </v>
      </c>
      <c r="BE88" s="42"/>
      <c r="BF88" s="42"/>
      <c r="BG88" s="42"/>
      <c r="BH88" s="42"/>
      <c r="BI88" s="42"/>
      <c r="BJ88" s="42"/>
      <c r="BK88" s="34"/>
    </row>
    <row r="89" spans="1:63" ht="112" x14ac:dyDescent="0.2">
      <c r="A89" s="22" t="s">
        <v>3698</v>
      </c>
      <c r="B89" s="21" t="s">
        <v>3045</v>
      </c>
      <c r="C89" s="22" t="s">
        <v>1375</v>
      </c>
      <c r="D89" s="22" t="s">
        <v>3044</v>
      </c>
      <c r="E89" s="21" t="s">
        <v>814</v>
      </c>
      <c r="F89" s="22" t="s">
        <v>3682</v>
      </c>
      <c r="G89" s="22" t="s">
        <v>1701</v>
      </c>
      <c r="H89" s="21" t="s">
        <v>73</v>
      </c>
      <c r="I89" s="21" t="str">
        <f>party!$A$39</f>
        <v>Tim Andrews</v>
      </c>
      <c r="J89" s="21" t="str">
        <f>party!$A$35</f>
        <v>Mark Webb</v>
      </c>
      <c r="N8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9" s="22" t="str">
        <f>references!$D$14</f>
        <v>Overview CMIP6-Endorsed MIPs</v>
      </c>
      <c r="U89" s="21" t="str">
        <f>party!$A$6</f>
        <v>Charlotte Pascoe</v>
      </c>
      <c r="V89" s="22" t="str">
        <f>$C$7</f>
        <v>amip</v>
      </c>
      <c r="Z89" s="22" t="str">
        <f>$C$9</f>
        <v>piControl</v>
      </c>
      <c r="AB89" s="40"/>
      <c r="AC89" s="196"/>
      <c r="AD89" s="196"/>
      <c r="AE89" s="30" t="str">
        <f>TemporalConstraint!$A$14</f>
        <v>1870-2014 145yrs</v>
      </c>
      <c r="AF89" s="30"/>
      <c r="AG89" s="30" t="str">
        <f>EnsembleRequirement!$A$4</f>
        <v>SingleMember</v>
      </c>
      <c r="AH89" s="30" t="str">
        <f>EnsembleRequirement!$A$19</f>
        <v>PreIndustrialInitialisation</v>
      </c>
      <c r="AI89" s="30"/>
      <c r="AJ89" s="30"/>
      <c r="AK89" s="30"/>
      <c r="AL89" s="30"/>
      <c r="AM89" s="30"/>
      <c r="AN89" s="30"/>
      <c r="AO89" s="30" t="str">
        <f>requirement!$A$3</f>
        <v>AGCM Configuration</v>
      </c>
      <c r="AP89" s="70"/>
      <c r="AQ89" s="70"/>
      <c r="AR89" s="70"/>
      <c r="AS89" s="70"/>
      <c r="AT89" s="35" t="str">
        <f>ForcingConstraint!$A$20</f>
        <v>AMIP SST</v>
      </c>
      <c r="AU89" s="30" t="str">
        <f>ForcingConstraint!$A$19</f>
        <v>AMIP SIC</v>
      </c>
      <c r="AV89" s="21" t="str">
        <f>ForcingConstraint!$A$23</f>
        <v>Pre-Industrial CO2 Concentration</v>
      </c>
      <c r="AW89" s="21" t="str">
        <f>requirement!$A$42</f>
        <v>Pre-Industrial Forcing Excluding CO2</v>
      </c>
      <c r="AX89" s="31"/>
      <c r="AZ89" s="16"/>
      <c r="BA89" s="33"/>
      <c r="BB89" s="42"/>
      <c r="BC89" s="34"/>
      <c r="BE89" s="42"/>
      <c r="BF89" s="42"/>
      <c r="BG89" s="42"/>
      <c r="BH89" s="42"/>
      <c r="BI89" s="42"/>
      <c r="BJ89" s="42"/>
      <c r="BK89" s="34"/>
    </row>
    <row r="90" spans="1:63" ht="112" x14ac:dyDescent="0.2">
      <c r="A90" s="22" t="s">
        <v>3720</v>
      </c>
      <c r="B90" s="21" t="s">
        <v>3046</v>
      </c>
      <c r="C90" s="22" t="s">
        <v>5943</v>
      </c>
      <c r="D90" s="22" t="s">
        <v>5942</v>
      </c>
      <c r="E90" s="21" t="s">
        <v>3740</v>
      </c>
      <c r="F90" s="22" t="s">
        <v>6098</v>
      </c>
      <c r="G90" s="22" t="s">
        <v>1702</v>
      </c>
      <c r="H90" s="21" t="s">
        <v>73</v>
      </c>
      <c r="I90" s="21" t="str">
        <f>party!$A$40</f>
        <v>Rob Chadwick</v>
      </c>
      <c r="J90" s="21" t="str">
        <f>party!$A$41</f>
        <v>Hervé Douville</v>
      </c>
      <c r="K90" s="21" t="str">
        <f>party!$A$35</f>
        <v>Mark Webb</v>
      </c>
      <c r="N9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0" s="22" t="str">
        <f>references!$D$14</f>
        <v>Overview CMIP6-Endorsed MIPs</v>
      </c>
      <c r="U90" s="21" t="str">
        <f>party!$A$6</f>
        <v>Charlotte Pascoe</v>
      </c>
      <c r="X90" s="22" t="str">
        <f t="shared" ref="X90:Z98" si="8">$C$9</f>
        <v>piControl</v>
      </c>
      <c r="AA90" s="40"/>
      <c r="AB90" s="40"/>
      <c r="AC90" s="196"/>
      <c r="AD90" s="196"/>
      <c r="AE90" s="30" t="str">
        <f>TemporalConstraint!$A$68</f>
        <v>1960-1989 30yrs</v>
      </c>
      <c r="AF90" s="30"/>
      <c r="AG90" s="30" t="str">
        <f>EnsembleRequirement!$A$4</f>
        <v>SingleMember</v>
      </c>
      <c r="AI90" s="39"/>
      <c r="AJ90" s="82"/>
      <c r="AK90" s="82"/>
      <c r="AL90" s="82"/>
      <c r="AM90" s="160"/>
      <c r="AN90" s="160"/>
      <c r="AO90" s="30" t="str">
        <f>requirement!$A$3</f>
        <v>AGCM Configuration</v>
      </c>
      <c r="AP90" s="30"/>
      <c r="AQ90" s="30"/>
      <c r="AR90" s="30"/>
      <c r="AS90" s="30"/>
      <c r="AT90" s="30" t="str">
        <f>ForcingConstraint!$A$177</f>
        <v>piControl SST Monthly Var</v>
      </c>
      <c r="AU90" s="30" t="str">
        <f>ForcingConstraint!$A$178</f>
        <v>piControl SIC Monthly Var</v>
      </c>
      <c r="AV90" s="21" t="str">
        <f>ForcingConstraint!$A$23</f>
        <v>Pre-Industrial CO2 Concentration</v>
      </c>
      <c r="AW90" s="21" t="str">
        <f>requirement!$A$42</f>
        <v>Pre-Industrial Forcing Excluding CO2</v>
      </c>
      <c r="AX90" s="30" t="str">
        <f>ForcingConstraint!$A$179</f>
        <v>piControl Vegetation Distribution</v>
      </c>
      <c r="AY90" s="31"/>
      <c r="AZ90" s="30"/>
      <c r="BA90" s="36"/>
      <c r="BE90" s="42"/>
      <c r="BF90" s="42"/>
      <c r="BG90" s="42"/>
      <c r="BH90" s="42"/>
      <c r="BI90" s="42"/>
      <c r="BJ90" s="42"/>
      <c r="BK90" s="34"/>
    </row>
    <row r="91" spans="1:63" s="123" customFormat="1" ht="112" x14ac:dyDescent="0.2">
      <c r="A91" s="105" t="s">
        <v>3642</v>
      </c>
      <c r="B91" s="186" t="s">
        <v>3047</v>
      </c>
      <c r="C91" s="105" t="s">
        <v>3642</v>
      </c>
      <c r="D91" s="105" t="s">
        <v>5944</v>
      </c>
      <c r="E91" s="83" t="s">
        <v>3741</v>
      </c>
      <c r="F91" s="105" t="s">
        <v>5772</v>
      </c>
      <c r="G91" s="105" t="s">
        <v>1702</v>
      </c>
      <c r="H91" s="83" t="s">
        <v>73</v>
      </c>
      <c r="I91" s="83" t="str">
        <f>party!$A$40</f>
        <v>Rob Chadwick</v>
      </c>
      <c r="J91" s="83" t="str">
        <f>party!$A$41</f>
        <v>Hervé Douville</v>
      </c>
      <c r="K91" s="83" t="str">
        <f>party!$A$35</f>
        <v>Mark Webb</v>
      </c>
      <c r="L91" s="83"/>
      <c r="M91" s="83"/>
      <c r="N91" s="105" t="str">
        <f>references!$D$14</f>
        <v>Overview CMIP6-Endorsed MIPs</v>
      </c>
      <c r="O91" s="105"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1" s="105"/>
      <c r="Q91" s="105"/>
      <c r="R91" s="105"/>
      <c r="S91" s="105"/>
      <c r="T91" s="105"/>
      <c r="U91" s="83" t="str">
        <f>party!$A$6</f>
        <v>Charlotte Pascoe</v>
      </c>
      <c r="V91" s="105" t="str">
        <f t="shared" ref="V91:V98" si="9">$C$90</f>
        <v>piSST</v>
      </c>
      <c r="W91" s="105"/>
      <c r="X91" s="105" t="str">
        <f t="shared" si="8"/>
        <v>piControl</v>
      </c>
      <c r="Y91" s="105"/>
      <c r="Z91" s="105"/>
      <c r="AA91" s="213"/>
      <c r="AB91" s="213"/>
      <c r="AC91" s="213"/>
      <c r="AD91" s="213"/>
      <c r="AE91" s="176" t="str">
        <f>TemporalConstraint!$A$68</f>
        <v>1960-1989 30yrs</v>
      </c>
      <c r="AF91" s="176"/>
      <c r="AG91" s="176" t="str">
        <f>EnsembleRequirement!$A$4</f>
        <v>SingleMember</v>
      </c>
      <c r="AH91" s="83"/>
      <c r="AI91" s="238"/>
      <c r="AJ91" s="238"/>
      <c r="AK91" s="238"/>
      <c r="AL91" s="238"/>
      <c r="AM91" s="238"/>
      <c r="AN91" s="238"/>
      <c r="AO91" s="176" t="str">
        <f>requirement!$A$3</f>
        <v>AGCM Configuration</v>
      </c>
      <c r="AP91" s="176"/>
      <c r="AQ91" s="176"/>
      <c r="AR91" s="176"/>
      <c r="AS91" s="176"/>
      <c r="AT91" s="176" t="str">
        <f>ForcingConstraint!$A$180</f>
        <v>piControl SST Monthly Var Plus Uniform 4K</v>
      </c>
      <c r="AU91" s="176" t="str">
        <f>ForcingConstraint!$A$178</f>
        <v>piControl SIC Monthly Var</v>
      </c>
      <c r="AV91" s="83" t="str">
        <f>ForcingConstraint!$A$23</f>
        <v>Pre-Industrial CO2 Concentration</v>
      </c>
      <c r="AW91" s="83" t="str">
        <f>requirement!$A$42</f>
        <v>Pre-Industrial Forcing Excluding CO2</v>
      </c>
      <c r="AX91" s="241" t="str">
        <f>requirement!$A$9</f>
        <v xml:space="preserve">Historical Solar Particle Forcing </v>
      </c>
      <c r="AY91" s="176"/>
      <c r="AZ91" s="176"/>
      <c r="BA91" s="239"/>
      <c r="BB91" s="172"/>
      <c r="BC91" s="120"/>
      <c r="BD91" s="121"/>
      <c r="BE91" s="120"/>
      <c r="BF91" s="120"/>
      <c r="BG91" s="120"/>
      <c r="BH91" s="120"/>
      <c r="BI91" s="120"/>
      <c r="BJ91" s="120"/>
      <c r="BK91" s="121"/>
    </row>
    <row r="92" spans="1:63" ht="176" x14ac:dyDescent="0.2">
      <c r="A92" s="22" t="s">
        <v>3721</v>
      </c>
      <c r="B92" s="11" t="s">
        <v>3703</v>
      </c>
      <c r="C92" s="22" t="s">
        <v>3704</v>
      </c>
      <c r="E92" s="21" t="s">
        <v>3742</v>
      </c>
      <c r="F92" s="22" t="s">
        <v>6105</v>
      </c>
      <c r="G92" s="22" t="s">
        <v>1702</v>
      </c>
      <c r="H92" s="21" t="s">
        <v>73</v>
      </c>
      <c r="I92" s="21" t="str">
        <f>party!$A$40</f>
        <v>Rob Chadwick</v>
      </c>
      <c r="J92" s="21" t="str">
        <f>party!$A$41</f>
        <v>Hervé Douville</v>
      </c>
      <c r="K92" s="21" t="str">
        <f>party!$A$35</f>
        <v>Mark Webb</v>
      </c>
      <c r="N9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2" s="21" t="str">
        <f>party!$A$6</f>
        <v>Charlotte Pascoe</v>
      </c>
      <c r="V92" s="22" t="str">
        <f t="shared" si="9"/>
        <v>piSST</v>
      </c>
      <c r="X92" s="22" t="str">
        <f t="shared" si="8"/>
        <v>piControl</v>
      </c>
      <c r="AA92" s="137"/>
      <c r="AB92" s="137"/>
      <c r="AC92" s="196"/>
      <c r="AD92" s="196"/>
      <c r="AE92" s="30" t="str">
        <f>TemporalConstraint!$A$68</f>
        <v>1960-1989 30yrs</v>
      </c>
      <c r="AF92" s="30"/>
      <c r="AG92" s="30" t="str">
        <f>EnsembleRequirement!$A$4</f>
        <v>SingleMember</v>
      </c>
      <c r="AI92" s="138"/>
      <c r="AJ92" s="138"/>
      <c r="AK92" s="138"/>
      <c r="AL92" s="138"/>
      <c r="AM92" s="160"/>
      <c r="AN92" s="160"/>
      <c r="AO92" s="30" t="str">
        <f>requirement!$A$3</f>
        <v>AGCM Configuration</v>
      </c>
      <c r="AP92" s="30"/>
      <c r="AQ92" s="30"/>
      <c r="AR92" s="30"/>
      <c r="AS92" s="30"/>
      <c r="AT92" s="30" t="str">
        <f>ForcingConstraint!$A$181</f>
        <v>piControl SST Monthly Var Plus Uniform xK</v>
      </c>
      <c r="AU92" s="30" t="str">
        <f>ForcingConstraint!$A$178</f>
        <v>piControl SIC Monthly Var</v>
      </c>
      <c r="AV92" s="21" t="str">
        <f>ForcingConstraint!$A$23</f>
        <v>Pre-Industrial CO2 Concentration</v>
      </c>
      <c r="AW92" s="21" t="str">
        <f>requirement!$A$42</f>
        <v>Pre-Industrial Forcing Excluding CO2</v>
      </c>
      <c r="AX92" s="30" t="str">
        <f>ForcingConstraint!$A$179</f>
        <v>piControl Vegetation Distribution</v>
      </c>
      <c r="AY92" s="31" t="str">
        <f>requirement!$A$11</f>
        <v>Pre-Industrial Solar Particle Forcing</v>
      </c>
      <c r="AZ92" s="30"/>
      <c r="BA92" s="36"/>
      <c r="BE92" s="42"/>
      <c r="BF92" s="42"/>
      <c r="BG92" s="42"/>
      <c r="BH92" s="42"/>
      <c r="BI92" s="42"/>
      <c r="BJ92" s="42"/>
      <c r="BK92" s="34"/>
    </row>
    <row r="93" spans="1:63" ht="144" x14ac:dyDescent="0.2">
      <c r="A93" s="22" t="s">
        <v>3719</v>
      </c>
      <c r="B93" s="11" t="s">
        <v>3049</v>
      </c>
      <c r="C93" s="22" t="s">
        <v>1374</v>
      </c>
      <c r="D93" s="22" t="s">
        <v>3048</v>
      </c>
      <c r="E93" s="21" t="s">
        <v>3743</v>
      </c>
      <c r="F93" s="22" t="s">
        <v>6106</v>
      </c>
      <c r="G93" s="22" t="s">
        <v>1702</v>
      </c>
      <c r="H93" s="21" t="s">
        <v>73</v>
      </c>
      <c r="I93" s="21" t="str">
        <f>party!$A$40</f>
        <v>Rob Chadwick</v>
      </c>
      <c r="J93" s="21" t="str">
        <f>party!$A$41</f>
        <v>Hervé Douville</v>
      </c>
      <c r="K93" s="21" t="str">
        <f>party!$A$35</f>
        <v>Mark Webb</v>
      </c>
      <c r="N9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3" s="22" t="str">
        <f>references!$D$14</f>
        <v>Overview CMIP6-Endorsed MIPs</v>
      </c>
      <c r="U93" s="21" t="str">
        <f>party!$A$6</f>
        <v>Charlotte Pascoe</v>
      </c>
      <c r="V93" s="22" t="str">
        <f t="shared" si="9"/>
        <v>piSST</v>
      </c>
      <c r="X93" s="22" t="str">
        <f t="shared" si="8"/>
        <v>piControl</v>
      </c>
      <c r="Z93" s="22" t="str">
        <f>$C$5</f>
        <v>abrupt-4xCO2</v>
      </c>
      <c r="AB93" s="40"/>
      <c r="AC93" s="196"/>
      <c r="AD93" s="196"/>
      <c r="AE93" s="30" t="str">
        <f>TemporalConstraint!$A$68</f>
        <v>1960-1989 30yrs</v>
      </c>
      <c r="AF93" s="30"/>
      <c r="AG93" s="30" t="str">
        <f>EnsembleRequirement!$A$4</f>
        <v>SingleMember</v>
      </c>
      <c r="AI93" s="39"/>
      <c r="AJ93" s="82"/>
      <c r="AK93" s="82"/>
      <c r="AL93" s="82"/>
      <c r="AM93" s="160"/>
      <c r="AN93" s="160"/>
      <c r="AO93" s="30" t="str">
        <f>requirement!$A$3</f>
        <v>AGCM Configuration</v>
      </c>
      <c r="AP93" s="30"/>
      <c r="AQ93" s="30"/>
      <c r="AR93" s="30"/>
      <c r="AS93" s="30"/>
      <c r="AT93" s="30" t="str">
        <f>ForcingConstraint!$A$177</f>
        <v>piControl SST Monthly Var</v>
      </c>
      <c r="AU93" s="30" t="str">
        <f>ForcingConstraint!$A$178</f>
        <v>piControl SIC Monthly Var</v>
      </c>
      <c r="AV93" s="21" t="str">
        <f>ForcingConstraint!$A$184</f>
        <v>4xCO2 for Radiation</v>
      </c>
      <c r="AW93" s="21" t="str">
        <f>ForcingConstraint!$A$23</f>
        <v>Pre-Industrial CO2 Concentration</v>
      </c>
      <c r="AX93" s="21" t="str">
        <f>requirement!$A$42</f>
        <v>Pre-Industrial Forcing Excluding CO2</v>
      </c>
      <c r="AY93" s="30" t="str">
        <f>ForcingConstraint!$A$179</f>
        <v>piControl Vegetation Distribution</v>
      </c>
      <c r="AZ93" s="31" t="str">
        <f>requirement!$A$11</f>
        <v>Pre-Industrial Solar Particle Forcing</v>
      </c>
      <c r="BA93" s="31"/>
      <c r="BE93" s="42"/>
      <c r="BF93" s="42"/>
      <c r="BG93" s="42"/>
      <c r="BH93" s="42"/>
      <c r="BI93" s="42"/>
      <c r="BJ93" s="42"/>
      <c r="BK93" s="34"/>
    </row>
    <row r="94" spans="1:63" ht="160" x14ac:dyDescent="0.2">
      <c r="A94" s="22" t="s">
        <v>3718</v>
      </c>
      <c r="B94" s="11" t="s">
        <v>3024</v>
      </c>
      <c r="C94" s="236" t="s">
        <v>5937</v>
      </c>
      <c r="D94" s="22" t="s">
        <v>5936</v>
      </c>
      <c r="E94" s="21" t="s">
        <v>3744</v>
      </c>
      <c r="F94" s="22" t="s">
        <v>6107</v>
      </c>
      <c r="G94" s="22" t="s">
        <v>1703</v>
      </c>
      <c r="H94" s="21" t="s">
        <v>73</v>
      </c>
      <c r="I94" s="21" t="str">
        <f>party!$A$40</f>
        <v>Rob Chadwick</v>
      </c>
      <c r="J94" s="21" t="str">
        <f>party!$A$41</f>
        <v>Hervé Douville</v>
      </c>
      <c r="K94" s="21" t="str">
        <f>party!$A$35</f>
        <v>Mark Webb</v>
      </c>
      <c r="N9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4" s="22" t="str">
        <f>references!$D$14</f>
        <v>Overview CMIP6-Endorsed MIPs</v>
      </c>
      <c r="U94" s="21" t="str">
        <f>party!$A$6</f>
        <v>Charlotte Pascoe</v>
      </c>
      <c r="V94" s="22" t="str">
        <f t="shared" si="9"/>
        <v>piSST</v>
      </c>
      <c r="X94" s="22" t="str">
        <f t="shared" si="8"/>
        <v>piControl</v>
      </c>
      <c r="Z94" s="22" t="str">
        <f>$C$5</f>
        <v>abrupt-4xCO2</v>
      </c>
      <c r="AB94" s="40"/>
      <c r="AC94" s="196"/>
      <c r="AD94" s="196"/>
      <c r="AE94" s="30" t="str">
        <f>TemporalConstraint!$A$68</f>
        <v>1960-1989 30yrs</v>
      </c>
      <c r="AF94" s="30"/>
      <c r="AG94" s="30" t="str">
        <f>EnsembleRequirement!$A$4</f>
        <v>SingleMember</v>
      </c>
      <c r="AI94" s="39"/>
      <c r="AJ94" s="82"/>
      <c r="AK94" s="82"/>
      <c r="AL94" s="82"/>
      <c r="AM94" s="160"/>
      <c r="AN94" s="160"/>
      <c r="AO94" s="30" t="str">
        <f>requirement!$A$3</f>
        <v>AGCM Configuration</v>
      </c>
      <c r="AP94" s="30"/>
      <c r="AQ94" s="30"/>
      <c r="AR94" s="30"/>
      <c r="AS94" s="30"/>
      <c r="AT94" s="30" t="str">
        <f>ForcingConstraint!$A$177</f>
        <v>piControl SST Monthly Var</v>
      </c>
      <c r="AU94" s="30" t="str">
        <f>ForcingConstraint!$A$178</f>
        <v>piControl SIC Monthly Var</v>
      </c>
      <c r="AV94" s="21" t="str">
        <f>ForcingConstraint!$A$184</f>
        <v>4xCO2 for Radiation</v>
      </c>
      <c r="AW94" s="21" t="str">
        <f>ForcingConstraint!$A$185</f>
        <v>4xCO2 for Vegetation</v>
      </c>
      <c r="AX94" s="21" t="str">
        <f>ForcingConstraint!$A$23</f>
        <v>Pre-Industrial CO2 Concentration</v>
      </c>
      <c r="AY94" s="21" t="str">
        <f>requirement!$A$42</f>
        <v>Pre-Industrial Forcing Excluding CO2</v>
      </c>
      <c r="AZ94" s="30" t="str">
        <f>ForcingConstraint!$A$179</f>
        <v>piControl Vegetation Distribution</v>
      </c>
      <c r="BA94" s="31" t="str">
        <f>requirement!$A$11</f>
        <v>Pre-Industrial Solar Particle Forcing</v>
      </c>
      <c r="BE94" s="42"/>
      <c r="BF94" s="42"/>
      <c r="BG94" s="42"/>
      <c r="BH94" s="42"/>
      <c r="BI94" s="42"/>
      <c r="BJ94" s="42"/>
      <c r="BK94" s="34"/>
    </row>
    <row r="95" spans="1:63" s="123" customFormat="1" ht="112" x14ac:dyDescent="0.2">
      <c r="A95" s="105" t="s">
        <v>3642</v>
      </c>
      <c r="B95" s="83" t="s">
        <v>3050</v>
      </c>
      <c r="C95" s="105" t="s">
        <v>90</v>
      </c>
      <c r="D95" s="105" t="s">
        <v>5945</v>
      </c>
      <c r="E95" s="83" t="s">
        <v>834</v>
      </c>
      <c r="F95" s="105" t="s">
        <v>5776</v>
      </c>
      <c r="G95" s="105"/>
      <c r="H95" s="83" t="s">
        <v>73</v>
      </c>
      <c r="I95" s="83" t="str">
        <f>party!$A$40</f>
        <v>Rob Chadwick</v>
      </c>
      <c r="J95" s="83" t="str">
        <f>party!$A$41</f>
        <v>Hervé Douville</v>
      </c>
      <c r="K95" s="83" t="str">
        <f>party!$A$35</f>
        <v>Mark Webb</v>
      </c>
      <c r="L95" s="83"/>
      <c r="M95" s="83"/>
      <c r="N95" s="105" t="str">
        <f>references!$D$14</f>
        <v>Overview CMIP6-Endorsed MIPs</v>
      </c>
      <c r="O95" s="105"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5" s="105"/>
      <c r="Q95" s="105"/>
      <c r="R95" s="105"/>
      <c r="S95" s="105"/>
      <c r="T95" s="105"/>
      <c r="U95" s="83" t="str">
        <f>party!$A$6</f>
        <v>Charlotte Pascoe</v>
      </c>
      <c r="V95" s="105" t="str">
        <f t="shared" si="9"/>
        <v>piSST</v>
      </c>
      <c r="W95" s="105"/>
      <c r="X95" s="105" t="str">
        <f t="shared" ref="X95:X101" si="10">$C$5</f>
        <v>abrupt-4xCO2</v>
      </c>
      <c r="Y95" s="105"/>
      <c r="Z95" s="105" t="str">
        <f t="shared" si="8"/>
        <v>piControl</v>
      </c>
      <c r="AA95" s="105"/>
      <c r="AB95" s="213"/>
      <c r="AC95" s="213"/>
      <c r="AD95" s="213"/>
      <c r="AE95" s="176" t="str">
        <f>TemporalConstraint!$A$16</f>
        <v>1850-1851 50yrs91-140</v>
      </c>
      <c r="AF95" s="176"/>
      <c r="AG95" s="176" t="str">
        <f>EnsembleRequirement!$A$4</f>
        <v>SingleMember</v>
      </c>
      <c r="AH95" s="83"/>
      <c r="AI95" s="238"/>
      <c r="AJ95" s="238"/>
      <c r="AK95" s="238"/>
      <c r="AL95" s="238"/>
      <c r="AM95" s="238"/>
      <c r="AN95" s="238"/>
      <c r="AO95" s="176" t="str">
        <f>requirement!$A$3</f>
        <v>AGCM Configuration</v>
      </c>
      <c r="AP95" s="176"/>
      <c r="AQ95" s="176"/>
      <c r="AR95" s="176"/>
      <c r="AS95" s="176"/>
      <c r="AT95" s="176" t="str">
        <f>ForcingConstraint!$A$186</f>
        <v xml:space="preserve">piSST-control SST plus patterned 4K derived from 4xCO2 monthly varying SST anomalies </v>
      </c>
      <c r="AU95" s="176" t="str">
        <f>ForcingConstraint!$A$178</f>
        <v>piControl SIC Monthly Var</v>
      </c>
      <c r="AV95" s="83" t="str">
        <f>ForcingConstraint!$A$23</f>
        <v>Pre-Industrial CO2 Concentration</v>
      </c>
      <c r="AW95" s="83" t="str">
        <f>requirement!$A$42</f>
        <v>Pre-Industrial Forcing Excluding CO2</v>
      </c>
      <c r="AX95" s="241" t="str">
        <f>requirement!$A$11</f>
        <v>Pre-Industrial Solar Particle Forcing</v>
      </c>
      <c r="AY95" s="176"/>
      <c r="AZ95" s="176"/>
      <c r="BA95" s="239"/>
      <c r="BB95" s="172"/>
      <c r="BC95" s="120"/>
      <c r="BD95" s="121"/>
      <c r="BE95" s="120"/>
      <c r="BF95" s="120"/>
      <c r="BG95" s="120"/>
      <c r="BH95" s="120"/>
      <c r="BI95" s="120"/>
      <c r="BJ95" s="120"/>
      <c r="BK95" s="121"/>
    </row>
    <row r="96" spans="1:63" ht="112" x14ac:dyDescent="0.2">
      <c r="A96" s="22" t="s">
        <v>3717</v>
      </c>
      <c r="B96" s="21" t="s">
        <v>3713</v>
      </c>
      <c r="C96" s="22" t="s">
        <v>3714</v>
      </c>
      <c r="E96" s="21" t="s">
        <v>3715</v>
      </c>
      <c r="F96" s="22" t="s">
        <v>3723</v>
      </c>
      <c r="H96" s="21" t="s">
        <v>73</v>
      </c>
      <c r="I96" s="21" t="str">
        <f>party!$A$40</f>
        <v>Rob Chadwick</v>
      </c>
      <c r="J96" s="21" t="str">
        <f>party!$A$41</f>
        <v>Hervé Douville</v>
      </c>
      <c r="K96" s="21" t="str">
        <f>party!$A$35</f>
        <v>Mark Webb</v>
      </c>
      <c r="N9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6" s="21" t="str">
        <f>party!$A$6</f>
        <v>Charlotte Pascoe</v>
      </c>
      <c r="V96" s="22" t="str">
        <f t="shared" si="9"/>
        <v>piSST</v>
      </c>
      <c r="X96" s="22" t="str">
        <f t="shared" si="10"/>
        <v>abrupt-4xCO2</v>
      </c>
      <c r="Z96" s="22" t="str">
        <f t="shared" si="8"/>
        <v>piControl</v>
      </c>
      <c r="AB96" s="137"/>
      <c r="AC96" s="196"/>
      <c r="AD96" s="196"/>
      <c r="AE96" s="30" t="str">
        <f>TemporalConstraint!$A$68</f>
        <v>1960-1989 30yrs</v>
      </c>
      <c r="AF96" s="30"/>
      <c r="AG96" s="30" t="str">
        <f>EnsembleRequirement!$A$4</f>
        <v>SingleMember</v>
      </c>
      <c r="AI96" s="138"/>
      <c r="AJ96" s="138"/>
      <c r="AK96" s="138"/>
      <c r="AL96" s="138"/>
      <c r="AM96" s="160"/>
      <c r="AN96" s="160"/>
      <c r="AO96" s="30" t="str">
        <f>requirement!$A$3</f>
        <v>AGCM Configuration</v>
      </c>
      <c r="AP96" s="30"/>
      <c r="AQ96" s="30"/>
      <c r="AR96" s="30"/>
      <c r="AS96" s="30"/>
      <c r="AT96" s="30" t="str">
        <f>ForcingConstraint!$A$182</f>
        <v>abrupt-4xCO2 SST</v>
      </c>
      <c r="AU96" s="30" t="str">
        <f>ForcingConstraint!$A$178</f>
        <v>piControl SIC Monthly Var</v>
      </c>
      <c r="AV96" s="21" t="str">
        <f>ForcingConstraint!$A$23</f>
        <v>Pre-Industrial CO2 Concentration</v>
      </c>
      <c r="AW96" s="21" t="str">
        <f>requirement!$A$42</f>
        <v>Pre-Industrial Forcing Excluding CO2</v>
      </c>
      <c r="AX96" s="282" t="s">
        <v>6474</v>
      </c>
      <c r="AY96" s="30"/>
      <c r="AZ96" s="30"/>
      <c r="BA96" s="36"/>
      <c r="BC96" s="61"/>
      <c r="BE96" s="42"/>
      <c r="BF96" s="42"/>
      <c r="BG96" s="42"/>
      <c r="BH96" s="42"/>
      <c r="BI96" s="42"/>
      <c r="BJ96" s="42"/>
      <c r="BK96" s="34"/>
    </row>
    <row r="97" spans="1:63" ht="112" x14ac:dyDescent="0.2">
      <c r="A97" s="22" t="s">
        <v>3716</v>
      </c>
      <c r="B97" s="21" t="s">
        <v>3725</v>
      </c>
      <c r="C97" s="22" t="s">
        <v>3724</v>
      </c>
      <c r="E97" s="21" t="s">
        <v>3722</v>
      </c>
      <c r="F97" s="22" t="s">
        <v>3745</v>
      </c>
      <c r="H97" s="21" t="s">
        <v>73</v>
      </c>
      <c r="I97" s="21" t="str">
        <f>party!$A$40</f>
        <v>Rob Chadwick</v>
      </c>
      <c r="J97" s="21" t="str">
        <f>party!$A$41</f>
        <v>Hervé Douville</v>
      </c>
      <c r="K97" s="21" t="str">
        <f>party!$A$35</f>
        <v>Mark Webb</v>
      </c>
      <c r="N9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7" s="21" t="str">
        <f>party!$A$6</f>
        <v>Charlotte Pascoe</v>
      </c>
      <c r="V97" s="22" t="str">
        <f t="shared" si="9"/>
        <v>piSST</v>
      </c>
      <c r="X97" s="22" t="str">
        <f t="shared" si="10"/>
        <v>abrupt-4xCO2</v>
      </c>
      <c r="Z97" s="22" t="str">
        <f t="shared" si="8"/>
        <v>piControl</v>
      </c>
      <c r="AB97" s="137"/>
      <c r="AC97" s="196"/>
      <c r="AD97" s="196"/>
      <c r="AE97" s="30" t="str">
        <f>TemporalConstraint!$A$68</f>
        <v>1960-1989 30yrs</v>
      </c>
      <c r="AF97" s="30"/>
      <c r="AG97" s="30" t="str">
        <f>EnsembleRequirement!$A$4</f>
        <v>SingleMember</v>
      </c>
      <c r="AI97" s="138"/>
      <c r="AJ97" s="138"/>
      <c r="AK97" s="138"/>
      <c r="AL97" s="138"/>
      <c r="AM97" s="160"/>
      <c r="AN97" s="160"/>
      <c r="AO97" s="30" t="str">
        <f>requirement!$A$3</f>
        <v>AGCM Configuration</v>
      </c>
      <c r="AP97" s="30"/>
      <c r="AQ97" s="30"/>
      <c r="AR97" s="30"/>
      <c r="AS97" s="30"/>
      <c r="AT97" s="30" t="str">
        <f>ForcingConstraint!$A$182</f>
        <v>abrupt-4xCO2 SST</v>
      </c>
      <c r="AU97" s="30" t="str">
        <f>ForcingConstraint!$A$183</f>
        <v>abrupt-4xCO2 SIC</v>
      </c>
      <c r="AV97" s="21" t="str">
        <f>ForcingConstraint!$A$23</f>
        <v>Pre-Industrial CO2 Concentration</v>
      </c>
      <c r="AW97" s="21" t="str">
        <f>requirement!$A$42</f>
        <v>Pre-Industrial Forcing Excluding CO2</v>
      </c>
      <c r="AX97" s="282" t="s">
        <v>6474</v>
      </c>
      <c r="AY97" s="30"/>
      <c r="AZ97" s="30"/>
      <c r="BA97" s="36"/>
      <c r="BC97" s="34"/>
      <c r="BE97" s="42"/>
      <c r="BF97" s="42"/>
      <c r="BG97" s="42"/>
      <c r="BH97" s="42"/>
      <c r="BI97" s="42"/>
      <c r="BJ97" s="42"/>
      <c r="BK97" s="34"/>
    </row>
    <row r="98" spans="1:63" s="123" customFormat="1" ht="144" x14ac:dyDescent="0.2">
      <c r="A98" s="105" t="s">
        <v>3642</v>
      </c>
      <c r="B98" s="83" t="s">
        <v>3051</v>
      </c>
      <c r="C98" s="240" t="s">
        <v>3642</v>
      </c>
      <c r="D98" s="105" t="s">
        <v>5938</v>
      </c>
      <c r="E98" s="83" t="s">
        <v>3746</v>
      </c>
      <c r="F98" s="105" t="s">
        <v>5773</v>
      </c>
      <c r="G98" s="105" t="s">
        <v>1704</v>
      </c>
      <c r="H98" s="83" t="s">
        <v>73</v>
      </c>
      <c r="I98" s="83" t="str">
        <f>party!$A$40</f>
        <v>Rob Chadwick</v>
      </c>
      <c r="J98" s="83" t="str">
        <f>party!$A$41</f>
        <v>Hervé Douville</v>
      </c>
      <c r="K98" s="83" t="str">
        <f>party!$A$35</f>
        <v>Mark Webb</v>
      </c>
      <c r="L98" s="83"/>
      <c r="M98" s="83"/>
      <c r="N98" s="105" t="str">
        <f>references!$D$14</f>
        <v>Overview CMIP6-Endorsed MIPs</v>
      </c>
      <c r="O98" s="105"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8" s="105"/>
      <c r="Q98" s="105"/>
      <c r="R98" s="105"/>
      <c r="S98" s="105"/>
      <c r="T98" s="105"/>
      <c r="U98" s="83" t="str">
        <f>party!$A$6</f>
        <v>Charlotte Pascoe</v>
      </c>
      <c r="V98" s="105" t="str">
        <f t="shared" si="9"/>
        <v>piSST</v>
      </c>
      <c r="W98" s="105"/>
      <c r="X98" s="105" t="str">
        <f t="shared" si="10"/>
        <v>abrupt-4xCO2</v>
      </c>
      <c r="Y98" s="105"/>
      <c r="Z98" s="105" t="str">
        <f t="shared" si="8"/>
        <v>piControl</v>
      </c>
      <c r="AA98" s="105"/>
      <c r="AB98" s="213"/>
      <c r="AC98" s="213"/>
      <c r="AD98" s="213"/>
      <c r="AE98" s="176" t="str">
        <f>TemporalConstraint!$A$16</f>
        <v>1850-1851 50yrs91-140</v>
      </c>
      <c r="AF98" s="176"/>
      <c r="AG98" s="176" t="str">
        <f>EnsembleRequirement!$A$4</f>
        <v>SingleMember</v>
      </c>
      <c r="AH98" s="83"/>
      <c r="AI98" s="238"/>
      <c r="AJ98" s="238"/>
      <c r="AK98" s="238"/>
      <c r="AL98" s="238"/>
      <c r="AM98" s="238"/>
      <c r="AN98" s="238"/>
      <c r="AO98" s="176" t="str">
        <f>requirement!$A$3</f>
        <v>AGCM Configuration</v>
      </c>
      <c r="AP98" s="176"/>
      <c r="AQ98" s="176"/>
      <c r="AR98" s="176"/>
      <c r="AS98" s="176"/>
      <c r="AT98" s="176" t="str">
        <f>ForcingConstraint!$A$186</f>
        <v xml:space="preserve">piSST-control SST plus patterned 4K derived from 4xCO2 monthly varying SST anomalies </v>
      </c>
      <c r="AU98" s="176" t="str">
        <f>ForcingConstraint!$A$178</f>
        <v>piControl SIC Monthly Var</v>
      </c>
      <c r="AV98" s="83" t="str">
        <f>ForcingConstraint!$A$184</f>
        <v>4xCO2 for Radiation</v>
      </c>
      <c r="AW98" s="83" t="str">
        <f>ForcingConstraint!$A$185</f>
        <v>4xCO2 for Vegetation</v>
      </c>
      <c r="AX98" s="83" t="str">
        <f>ForcingConstraint!$A$23</f>
        <v>Pre-Industrial CO2 Concentration</v>
      </c>
      <c r="AY98" s="83" t="str">
        <f>requirement!$A$42</f>
        <v>Pre-Industrial Forcing Excluding CO2</v>
      </c>
      <c r="AZ98" s="283" t="s">
        <v>6474</v>
      </c>
      <c r="BA98" s="241"/>
      <c r="BB98" s="172"/>
      <c r="BC98" s="120"/>
      <c r="BD98" s="121"/>
      <c r="BE98" s="120"/>
      <c r="BF98" s="120"/>
      <c r="BG98" s="120"/>
      <c r="BH98" s="120"/>
      <c r="BI98" s="120"/>
      <c r="BJ98" s="120"/>
      <c r="BK98" s="121"/>
    </row>
    <row r="99" spans="1:63" s="123" customFormat="1" ht="160" x14ac:dyDescent="0.2">
      <c r="A99" s="105" t="s">
        <v>3642</v>
      </c>
      <c r="B99" s="83" t="s">
        <v>3052</v>
      </c>
      <c r="C99" s="240" t="s">
        <v>3642</v>
      </c>
      <c r="D99" s="105" t="s">
        <v>5939</v>
      </c>
      <c r="E99" s="83" t="s">
        <v>3752</v>
      </c>
      <c r="F99" s="105" t="s">
        <v>5774</v>
      </c>
      <c r="G99" s="105" t="s">
        <v>5775</v>
      </c>
      <c r="H99" s="83" t="s">
        <v>73</v>
      </c>
      <c r="I99" s="83" t="str">
        <f>party!$A$40</f>
        <v>Rob Chadwick</v>
      </c>
      <c r="J99" s="83" t="str">
        <f>party!$A$41</f>
        <v>Hervé Douville</v>
      </c>
      <c r="K99" s="83" t="str">
        <f>party!$A$35</f>
        <v>Mark Webb</v>
      </c>
      <c r="L99" s="83"/>
      <c r="M99" s="83"/>
      <c r="N99" s="105" t="str">
        <f>references!$D$14</f>
        <v>Overview CMIP6-Endorsed MIPs</v>
      </c>
      <c r="O99" s="105"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9" s="105"/>
      <c r="Q99" s="105"/>
      <c r="R99" s="105"/>
      <c r="S99" s="105"/>
      <c r="T99" s="105"/>
      <c r="U99" s="83" t="str">
        <f>party!$A$6</f>
        <v>Charlotte Pascoe</v>
      </c>
      <c r="V99" s="105" t="str">
        <f>$C$7</f>
        <v>amip</v>
      </c>
      <c r="W99" s="105"/>
      <c r="X99" s="105" t="str">
        <f t="shared" si="10"/>
        <v>abrupt-4xCO2</v>
      </c>
      <c r="Y99" s="105"/>
      <c r="Z99" s="105" t="str">
        <f>$C$9</f>
        <v>piControl</v>
      </c>
      <c r="AA99" s="105" t="str">
        <f>$C$90</f>
        <v>piSST</v>
      </c>
      <c r="AB99" s="105"/>
      <c r="AC99" s="105"/>
      <c r="AD99" s="213"/>
      <c r="AE99" s="176" t="str">
        <f>TemporalConstraint!$A$16</f>
        <v>1850-1851 50yrs91-140</v>
      </c>
      <c r="AF99" s="176"/>
      <c r="AG99" s="176" t="str">
        <f>EnsembleRequirement!$A$4</f>
        <v>SingleMember</v>
      </c>
      <c r="AH99" s="83"/>
      <c r="AI99" s="238"/>
      <c r="AJ99" s="238"/>
      <c r="AK99" s="238"/>
      <c r="AL99" s="238"/>
      <c r="AM99" s="238"/>
      <c r="AN99" s="238"/>
      <c r="AO99" s="176" t="str">
        <f>requirement!$A$3</f>
        <v>AGCM Configuration</v>
      </c>
      <c r="AP99" s="176"/>
      <c r="AQ99" s="176"/>
      <c r="AR99" s="176"/>
      <c r="AS99" s="176"/>
      <c r="AT99" s="176" t="str">
        <f>ForcingConstraint!$A$187</f>
        <v xml:space="preserve">amip SST plus patterned 4K derived from 4xCO2 monthly varying SST anomalies </v>
      </c>
      <c r="AU99" s="176" t="str">
        <f>ForcingConstraint!$A$19</f>
        <v>AMIP SIC</v>
      </c>
      <c r="AV99" s="83" t="str">
        <f>ForcingConstraint!$A$184</f>
        <v>4xCO2 for Radiation</v>
      </c>
      <c r="AW99" s="83" t="str">
        <f>ForcingConstraint!$A$185</f>
        <v>4xCO2 for Vegetation</v>
      </c>
      <c r="AX99" s="241" t="str">
        <f>requirement!$A$5</f>
        <v>Historical Aerosol Forcing</v>
      </c>
      <c r="AY99" s="241" t="str">
        <f>ForcingConstraint!$A$12</f>
        <v>Historical WMGHG Concentrations</v>
      </c>
      <c r="AZ99" s="241" t="str">
        <f>ForcingConstraint!$A$13</f>
        <v>Historical Land Use</v>
      </c>
      <c r="BA99" s="176" t="str">
        <f>requirement!$A$7</f>
        <v>Historical O3 and Stratospheric H2O Concentrations</v>
      </c>
      <c r="BB99" s="239" t="str">
        <f>ForcingConstraint!$A$18</f>
        <v>Historical Stratospheric Aerosol</v>
      </c>
      <c r="BC99" s="241" t="str">
        <f>ForcingConstraint!$A$17</f>
        <v>Historical Solar Irradiance Forcing</v>
      </c>
      <c r="BD99" s="241" t="str">
        <f>requirement!$A$9</f>
        <v xml:space="preserve">Historical Solar Particle Forcing </v>
      </c>
      <c r="BE99" s="121"/>
      <c r="BF99" s="121"/>
      <c r="BG99" s="121"/>
      <c r="BH99" s="121"/>
      <c r="BI99" s="121"/>
      <c r="BJ99" s="121"/>
      <c r="BK99" s="121"/>
    </row>
    <row r="100" spans="1:63" ht="112" x14ac:dyDescent="0.2">
      <c r="A100" s="22" t="s">
        <v>3747</v>
      </c>
      <c r="B100" s="21" t="s">
        <v>3749</v>
      </c>
      <c r="C100" s="22" t="s">
        <v>3750</v>
      </c>
      <c r="E100" s="21" t="s">
        <v>3722</v>
      </c>
      <c r="F100" s="22" t="s">
        <v>3754</v>
      </c>
      <c r="H100" s="21" t="s">
        <v>73</v>
      </c>
      <c r="I100" s="21" t="str">
        <f>party!$A$40</f>
        <v>Rob Chadwick</v>
      </c>
      <c r="J100" s="21" t="str">
        <f>party!$A$41</f>
        <v>Hervé Douville</v>
      </c>
      <c r="K100" s="21" t="str">
        <f>party!$A$35</f>
        <v>Mark Webb</v>
      </c>
      <c r="N10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00" s="21" t="str">
        <f>party!$A$6</f>
        <v>Charlotte Pascoe</v>
      </c>
      <c r="V100" s="22" t="str">
        <f>$C$97</f>
        <v>a4SSTice</v>
      </c>
      <c r="X100" s="22" t="str">
        <f t="shared" si="10"/>
        <v>abrupt-4xCO2</v>
      </c>
      <c r="Z100" s="22" t="str">
        <f>$C$9</f>
        <v>piControl</v>
      </c>
      <c r="AA100" s="22" t="str">
        <f>$C$90</f>
        <v>piSST</v>
      </c>
      <c r="AB100" s="137"/>
      <c r="AC100" s="196"/>
      <c r="AD100" s="196"/>
      <c r="AE100" s="30" t="str">
        <f>TemporalConstraint!$A$68</f>
        <v>1960-1989 30yrs</v>
      </c>
      <c r="AF100" s="30"/>
      <c r="AG100" s="30" t="str">
        <f>EnsembleRequirement!$A$4</f>
        <v>SingleMember</v>
      </c>
      <c r="AH100" s="139"/>
      <c r="AI100" s="138"/>
      <c r="AJ100" s="138"/>
      <c r="AK100" s="138"/>
      <c r="AL100" s="138"/>
      <c r="AM100" s="160"/>
      <c r="AN100" s="160"/>
      <c r="AO100" s="30" t="str">
        <f>requirement!$A$3</f>
        <v>AGCM Configuration</v>
      </c>
      <c r="AP100" s="30"/>
      <c r="AQ100" s="30"/>
      <c r="AR100" s="30"/>
      <c r="AS100" s="30"/>
      <c r="AT100" s="30" t="str">
        <f>ForcingConstraint!$A$182</f>
        <v>abrupt-4xCO2 SST</v>
      </c>
      <c r="AU100" s="30" t="str">
        <f>ForcingConstraint!$A$183</f>
        <v>abrupt-4xCO2 SIC</v>
      </c>
      <c r="AV100" s="21" t="str">
        <f>ForcingConstraint!$A$184</f>
        <v>4xCO2 for Radiation</v>
      </c>
      <c r="AW100" s="21" t="str">
        <f>ForcingConstraint!$A$185</f>
        <v>4xCO2 for Vegetation</v>
      </c>
      <c r="AX100" s="21" t="str">
        <f>ForcingConstraint!$A$23</f>
        <v>Pre-Industrial CO2 Concentration</v>
      </c>
      <c r="AY100" s="21" t="str">
        <f>requirement!$A$42</f>
        <v>Pre-Industrial Forcing Excluding CO2</v>
      </c>
      <c r="AZ100" s="282" t="s">
        <v>6474</v>
      </c>
      <c r="BA100" s="31"/>
      <c r="BB100" s="142"/>
      <c r="BC100" s="34"/>
      <c r="BD100" s="143"/>
      <c r="BE100" s="42"/>
      <c r="BF100" s="42"/>
      <c r="BG100" s="42"/>
      <c r="BH100" s="42"/>
      <c r="BI100" s="42"/>
      <c r="BJ100" s="42"/>
      <c r="BK100" s="34"/>
    </row>
    <row r="101" spans="1:63" ht="176" x14ac:dyDescent="0.2">
      <c r="A101" s="22" t="s">
        <v>3748</v>
      </c>
      <c r="B101" s="21" t="s">
        <v>3052</v>
      </c>
      <c r="C101" s="22" t="s">
        <v>3751</v>
      </c>
      <c r="E101" s="21" t="s">
        <v>3753</v>
      </c>
      <c r="F101" s="22" t="s">
        <v>3755</v>
      </c>
      <c r="H101" s="21" t="s">
        <v>73</v>
      </c>
      <c r="I101" s="21" t="str">
        <f>party!$A$40</f>
        <v>Rob Chadwick</v>
      </c>
      <c r="J101" s="21" t="str">
        <f>party!$A$41</f>
        <v>Hervé Douville</v>
      </c>
      <c r="K101" s="21" t="str">
        <f>party!$A$35</f>
        <v>Mark Webb</v>
      </c>
      <c r="N10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01" s="21" t="str">
        <f>party!$A$6</f>
        <v>Charlotte Pascoe</v>
      </c>
      <c r="V101" s="22" t="str">
        <f>$C$7</f>
        <v>amip</v>
      </c>
      <c r="X101" s="22" t="str">
        <f t="shared" si="10"/>
        <v>abrupt-4xCO2</v>
      </c>
      <c r="Z101" s="22" t="str">
        <f>$C$9</f>
        <v>piControl</v>
      </c>
      <c r="AB101" s="137"/>
      <c r="AC101" s="196"/>
      <c r="AD101" s="196"/>
      <c r="AE101" s="30" t="str">
        <f>TemporalConstraint!$A$7</f>
        <v>1979-2014 36yrs</v>
      </c>
      <c r="AF101" s="30"/>
      <c r="AG101" s="30" t="str">
        <f>EnsembleRequirement!$A$4</f>
        <v>SingleMember</v>
      </c>
      <c r="AH101" s="139"/>
      <c r="AI101" s="138"/>
      <c r="AJ101" s="138"/>
      <c r="AK101" s="138"/>
      <c r="AL101" s="138"/>
      <c r="AM101" s="160"/>
      <c r="AN101" s="160"/>
      <c r="AO101" s="30" t="str">
        <f>requirement!$A$3</f>
        <v>AGCM Configuration</v>
      </c>
      <c r="AP101" s="30"/>
      <c r="AQ101" s="30"/>
      <c r="AR101" s="30"/>
      <c r="AS101" s="30"/>
      <c r="AT101" s="30" t="str">
        <f>ForcingConstraint!$A$188</f>
        <v>amip SST plus patterned anomaly derived from 4xCO2 - piControl SST change</v>
      </c>
      <c r="AU101" s="30" t="str">
        <f>ForcingConstraint!$A$19</f>
        <v>AMIP SIC</v>
      </c>
      <c r="AV101" s="21" t="str">
        <f>ForcingConstraint!$A$184</f>
        <v>4xCO2 for Radiation</v>
      </c>
      <c r="AW101" s="21" t="str">
        <f>ForcingConstraint!$A$185</f>
        <v>4xCO2 for Vegetation</v>
      </c>
      <c r="AX101" s="31" t="str">
        <f>requirement!$A$5</f>
        <v>Historical Aerosol Forcing</v>
      </c>
      <c r="AY101" s="31" t="str">
        <f>ForcingConstraint!$A$12</f>
        <v>Historical WMGHG Concentrations</v>
      </c>
      <c r="AZ101" s="31" t="str">
        <f>ForcingConstraint!$A$13</f>
        <v>Historical Land Use</v>
      </c>
      <c r="BE101" s="42"/>
      <c r="BF101" s="42"/>
      <c r="BG101" s="42"/>
      <c r="BH101" s="42"/>
      <c r="BI101" s="42"/>
      <c r="BJ101" s="42"/>
      <c r="BK101" s="34"/>
    </row>
    <row r="102" spans="1:63" ht="112" x14ac:dyDescent="0.2">
      <c r="A102" s="22" t="s">
        <v>3699</v>
      </c>
      <c r="B102" s="21" t="s">
        <v>3056</v>
      </c>
      <c r="C102" s="22" t="s">
        <v>1373</v>
      </c>
      <c r="D102" s="22" t="s">
        <v>3053</v>
      </c>
      <c r="E102" s="21" t="s">
        <v>843</v>
      </c>
      <c r="F102" s="22" t="s">
        <v>1706</v>
      </c>
      <c r="G102" s="22" t="s">
        <v>1705</v>
      </c>
      <c r="H102" s="21" t="s">
        <v>73</v>
      </c>
      <c r="I102" s="21" t="str">
        <f>party!$A$42</f>
        <v>Sandrine Bony</v>
      </c>
      <c r="J102" s="21" t="str">
        <f>party!$A$4</f>
        <v>Bjorn Stevens</v>
      </c>
      <c r="K102" s="21" t="str">
        <f>party!$A$35</f>
        <v>Mark Webb</v>
      </c>
      <c r="N10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2" s="22" t="str">
        <f>references!$D$15</f>
        <v>McAvaney BJ, Le Treut H (2003), The cloud feedback intercomparison project: (CFMIP). In: CLIVAR Exchanges - supplementary contributions. 26: March 2003.</v>
      </c>
      <c r="P102" s="22" t="str">
        <f>references!$D$16</f>
        <v>Karl E. Taylor, Ronald J. Stouffer and Gerald A. Meehl (2009) A Summary of the CMIP5 Experiment Design</v>
      </c>
      <c r="Q102" s="22" t="str">
        <f>references!$D$14</f>
        <v>Overview CMIP6-Endorsed MIPs</v>
      </c>
      <c r="U102" s="21" t="str">
        <f>party!$A$6</f>
        <v>Charlotte Pascoe</v>
      </c>
      <c r="V102" s="22" t="str">
        <f>$C$7</f>
        <v>amip</v>
      </c>
      <c r="Z102" s="22" t="str">
        <f>$C$77</f>
        <v>amip-p4K</v>
      </c>
      <c r="AA102" s="22" t="str">
        <f>$C$78</f>
        <v>amip-4xCO2</v>
      </c>
      <c r="AB102" s="22" t="str">
        <f>$C$79</f>
        <v>amip-future4K</v>
      </c>
      <c r="AD102" s="196"/>
      <c r="AE102" s="30" t="str">
        <f>TemporalConstraint!$A$7</f>
        <v>1979-2014 36yrs</v>
      </c>
      <c r="AF102" s="30"/>
      <c r="AG102" s="30" t="str">
        <f>EnsembleRequirement!$A$4</f>
        <v>SingleMember</v>
      </c>
      <c r="AH102" s="35"/>
      <c r="AI102" s="30"/>
      <c r="AJ102" s="30"/>
      <c r="AK102" s="30"/>
      <c r="AL102" s="30"/>
      <c r="AM102" s="30"/>
      <c r="AN102" s="30"/>
      <c r="AO102" s="30" t="str">
        <f>requirement!$A$3</f>
        <v>AGCM Configuration</v>
      </c>
      <c r="AP102" s="70"/>
      <c r="AQ102" s="70"/>
      <c r="AR102" s="70"/>
      <c r="AS102" s="70"/>
      <c r="AT102" s="35" t="str">
        <f>ForcingConstraint!$A$20</f>
        <v>AMIP SST</v>
      </c>
      <c r="AU102" s="30" t="str">
        <f>ForcingConstraint!$A$19</f>
        <v>AMIP SIC</v>
      </c>
      <c r="AV102" s="42" t="str">
        <f>requirement!$A$15</f>
        <v>CFMIP Diagnostics</v>
      </c>
      <c r="AW102" s="36" t="str">
        <f>ForcingConstraint!$A$189</f>
        <v>LW Cloud Radiation Off</v>
      </c>
      <c r="AX102" s="30" t="str">
        <f>requirement!$A$5</f>
        <v>Historical Aerosol Forcing</v>
      </c>
      <c r="AY102" s="30" t="str">
        <f>ForcingConstraint!$A$12</f>
        <v>Historical WMGHG Concentrations</v>
      </c>
      <c r="AZ102" s="30" t="str">
        <f>requirement!$A$6</f>
        <v>Historical Emissions</v>
      </c>
      <c r="BA102" s="30" t="str">
        <f>ForcingConstraint!$A$13</f>
        <v>Historical Land Use</v>
      </c>
      <c r="BB102" s="30" t="str">
        <f>requirement!$A$7</f>
        <v>Historical O3 and Stratospheric H2O Concentrations</v>
      </c>
      <c r="BC102" s="36" t="str">
        <f>ForcingConstraint!$A$18</f>
        <v>Historical Stratospheric Aerosol</v>
      </c>
      <c r="BD102" s="31" t="str">
        <f>ForcingConstraint!$A$17</f>
        <v>Historical Solar Irradiance Forcing</v>
      </c>
      <c r="BE102" s="31" t="str">
        <f>requirement!$A$9</f>
        <v xml:space="preserve">Historical Solar Particle Forcing </v>
      </c>
      <c r="BG102" s="42"/>
      <c r="BH102" s="42"/>
      <c r="BI102" s="42"/>
      <c r="BJ102" s="42"/>
      <c r="BK102" s="34"/>
    </row>
    <row r="103" spans="1:63" ht="128" x14ac:dyDescent="0.2">
      <c r="A103" s="22" t="s">
        <v>3700</v>
      </c>
      <c r="B103" s="21" t="s">
        <v>3057</v>
      </c>
      <c r="C103" s="22" t="s">
        <v>1372</v>
      </c>
      <c r="D103" s="22" t="s">
        <v>5852</v>
      </c>
      <c r="E103" s="21" t="s">
        <v>842</v>
      </c>
      <c r="F103" s="22" t="s">
        <v>3663</v>
      </c>
      <c r="G103" s="22" t="s">
        <v>1705</v>
      </c>
      <c r="H103" s="21" t="s">
        <v>73</v>
      </c>
      <c r="I103" s="21" t="str">
        <f>party!$A$42</f>
        <v>Sandrine Bony</v>
      </c>
      <c r="J103" s="21" t="str">
        <f>party!$A$4</f>
        <v>Bjorn Stevens</v>
      </c>
      <c r="K103" s="21" t="str">
        <f>party!$A$35</f>
        <v>Mark Webb</v>
      </c>
      <c r="N10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3" s="22" t="str">
        <f>references!$D$15</f>
        <v>McAvaney BJ, Le Treut H (2003), The cloud feedback intercomparison project: (CFMIP). In: CLIVAR Exchanges - supplementary contributions. 26: March 2003.</v>
      </c>
      <c r="P103" s="22" t="str">
        <f>references!$D$16</f>
        <v>Karl E. Taylor, Ronald J. Stouffer and Gerald A. Meehl (2009) A Summary of the CMIP5 Experiment Design</v>
      </c>
      <c r="Q103" s="22" t="str">
        <f>references!$D$14</f>
        <v>Overview CMIP6-Endorsed MIPs</v>
      </c>
      <c r="U103" s="21" t="str">
        <f>party!$A$6</f>
        <v>Charlotte Pascoe</v>
      </c>
      <c r="V103" s="22" t="str">
        <f>$C$77</f>
        <v>amip-p4K</v>
      </c>
      <c r="Z103" s="22" t="str">
        <f>$C$7</f>
        <v>amip</v>
      </c>
      <c r="AA103" s="22" t="str">
        <f>$C$12</f>
        <v>historical</v>
      </c>
      <c r="AD103" s="196"/>
      <c r="AE103" s="30" t="str">
        <f>TemporalConstraint!$A$7</f>
        <v>1979-2014 36yrs</v>
      </c>
      <c r="AF103" s="30"/>
      <c r="AG103" s="30" t="str">
        <f>EnsembleRequirement!$A$4</f>
        <v>SingleMember</v>
      </c>
      <c r="AH103" s="30"/>
      <c r="AI103" s="30"/>
      <c r="AJ103" s="30"/>
      <c r="AK103" s="30"/>
      <c r="AL103" s="30"/>
      <c r="AM103" s="30"/>
      <c r="AN103" s="30"/>
      <c r="AO103" s="30" t="str">
        <f>requirement!$A$3</f>
        <v>AGCM Configuration</v>
      </c>
      <c r="AP103" s="30"/>
      <c r="AQ103" s="30"/>
      <c r="AR103" s="30"/>
      <c r="AS103" s="30"/>
      <c r="AT103" s="30" t="str">
        <f>ForcingConstraint!$A$162</f>
        <v>AMIP SST Plus Uniform 4K</v>
      </c>
      <c r="AU103" s="30" t="str">
        <f>ForcingConstraint!$A$19</f>
        <v>AMIP SIC</v>
      </c>
      <c r="AV103" s="36" t="str">
        <f>ForcingConstraint!$A$189</f>
        <v>LW Cloud Radiation Off</v>
      </c>
      <c r="AW103" s="30" t="str">
        <f>requirement!$A$5</f>
        <v>Historical Aerosol Forcing</v>
      </c>
      <c r="AX103" s="30" t="str">
        <f>ForcingConstraint!$A$12</f>
        <v>Historical WMGHG Concentrations</v>
      </c>
      <c r="AY103" s="30" t="str">
        <f>requirement!$A$6</f>
        <v>Historical Emissions</v>
      </c>
      <c r="AZ103" s="30" t="str">
        <f>ForcingConstraint!$A$13</f>
        <v>Historical Land Use</v>
      </c>
      <c r="BA103" s="30" t="str">
        <f>requirement!$A$7</f>
        <v>Historical O3 and Stratospheric H2O Concentrations</v>
      </c>
      <c r="BB103" s="36" t="str">
        <f>ForcingConstraint!$A$18</f>
        <v>Historical Stratospheric Aerosol</v>
      </c>
      <c r="BC103" s="31" t="str">
        <f>ForcingConstraint!$A$17</f>
        <v>Historical Solar Irradiance Forcing</v>
      </c>
      <c r="BD103" s="31" t="str">
        <f>requirement!$A$9</f>
        <v xml:space="preserve">Historical Solar Particle Forcing </v>
      </c>
      <c r="BE103" s="42"/>
      <c r="BF103" s="42"/>
      <c r="BG103" s="42"/>
      <c r="BH103" s="42"/>
      <c r="BI103" s="42"/>
      <c r="BJ103" s="42"/>
      <c r="BK103" s="34"/>
    </row>
    <row r="104" spans="1:63" ht="144" x14ac:dyDescent="0.2">
      <c r="A104" s="22" t="s">
        <v>3701</v>
      </c>
      <c r="B104" s="21" t="s">
        <v>3058</v>
      </c>
      <c r="C104" s="22" t="s">
        <v>1371</v>
      </c>
      <c r="D104" s="22" t="s">
        <v>3054</v>
      </c>
      <c r="E104" s="21" t="s">
        <v>844</v>
      </c>
      <c r="F104" s="22" t="s">
        <v>1707</v>
      </c>
      <c r="G104" s="22" t="s">
        <v>1705</v>
      </c>
      <c r="H104" s="21" t="s">
        <v>73</v>
      </c>
      <c r="I104" s="21" t="str">
        <f>party!$A$42</f>
        <v>Sandrine Bony</v>
      </c>
      <c r="J104" s="21" t="str">
        <f>party!$A$4</f>
        <v>Bjorn Stevens</v>
      </c>
      <c r="K104" s="21" t="str">
        <f>party!$A$35</f>
        <v>Mark Webb</v>
      </c>
      <c r="N10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4" s="22" t="str">
        <f>references!$D$15</f>
        <v>McAvaney BJ, Le Treut H (2003), The cloud feedback intercomparison project: (CFMIP). In: CLIVAR Exchanges - supplementary contributions. 26: March 2003.</v>
      </c>
      <c r="P104" s="22" t="str">
        <f>references!$D$16</f>
        <v>Karl E. Taylor, Ronald J. Stouffer and Gerald A. Meehl (2009) A Summary of the CMIP5 Experiment Design</v>
      </c>
      <c r="Q104" s="22" t="str">
        <f>references!$D$14</f>
        <v>Overview CMIP6-Endorsed MIPs</v>
      </c>
      <c r="U104" s="21" t="str">
        <f>party!$A$6</f>
        <v>Charlotte Pascoe</v>
      </c>
      <c r="V104" s="22" t="str">
        <f>$C$80</f>
        <v>aqua-control</v>
      </c>
      <c r="Z104" s="22" t="str">
        <f>$C$7</f>
        <v>amip</v>
      </c>
      <c r="AB104" s="40"/>
      <c r="AC104" s="196"/>
      <c r="AD104" s="196"/>
      <c r="AE104" s="30" t="str">
        <f>TemporalConstraint!$A$66</f>
        <v>1979-1988 10yrs</v>
      </c>
      <c r="AF104" s="30"/>
      <c r="AG104" s="30" t="str">
        <f>EnsembleRequirement!$A$4</f>
        <v>SingleMember</v>
      </c>
      <c r="AI104" s="39"/>
      <c r="AJ104" s="82"/>
      <c r="AK104" s="82"/>
      <c r="AL104" s="82"/>
      <c r="AM104" s="160"/>
      <c r="AN104" s="160"/>
      <c r="AO104" s="30" t="str">
        <f>requirement!$A$3</f>
        <v>AGCM Configuration</v>
      </c>
      <c r="AP104" s="30" t="str">
        <f>requirement!$A$80</f>
        <v>Aquaplanet Configuration</v>
      </c>
      <c r="AQ104" s="71"/>
      <c r="AR104" s="71"/>
      <c r="AS104" s="71"/>
      <c r="AT104" s="35" t="str">
        <f>ForcingConstraint!$A$165</f>
        <v>Zonally Uniform SST</v>
      </c>
      <c r="AU104" s="35" t="str">
        <f>ForcingConstraint!$A$166</f>
        <v>No Sea Ice</v>
      </c>
      <c r="AV104" s="36" t="str">
        <f>ForcingConstraint!$A$189</f>
        <v>LW Cloud Radiation Off</v>
      </c>
      <c r="AW104" s="35" t="str">
        <f>ForcingConstraint!$A$168</f>
        <v>AMIP II GHG</v>
      </c>
      <c r="AX104" s="35" t="str">
        <f>ForcingConstraint!$A$170</f>
        <v>AMIP II Ozone</v>
      </c>
      <c r="AY104" s="35" t="str">
        <f>ForcingConstraint!$A$167</f>
        <v>perpetual Equinox</v>
      </c>
      <c r="BE104" s="42"/>
      <c r="BF104" s="42"/>
      <c r="BG104" s="42"/>
      <c r="BH104" s="42"/>
      <c r="BI104" s="42"/>
      <c r="BJ104" s="42"/>
      <c r="BK104" s="34"/>
    </row>
    <row r="105" spans="1:63" ht="144" x14ac:dyDescent="0.2">
      <c r="A105" s="22" t="s">
        <v>3702</v>
      </c>
      <c r="B105" s="21" t="s">
        <v>3059</v>
      </c>
      <c r="C105" s="22" t="s">
        <v>1370</v>
      </c>
      <c r="D105" s="22" t="s">
        <v>3055</v>
      </c>
      <c r="E105" s="21" t="s">
        <v>845</v>
      </c>
      <c r="F105" s="22" t="s">
        <v>1708</v>
      </c>
      <c r="G105" s="22" t="s">
        <v>1705</v>
      </c>
      <c r="H105" s="21" t="s">
        <v>73</v>
      </c>
      <c r="I105" s="21" t="str">
        <f>party!$A$42</f>
        <v>Sandrine Bony</v>
      </c>
      <c r="J105" s="21" t="str">
        <f>party!$A$4</f>
        <v>Bjorn Stevens</v>
      </c>
      <c r="K105" s="21" t="str">
        <f>party!$A$35</f>
        <v>Mark Webb</v>
      </c>
      <c r="N10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5" s="22" t="str">
        <f>references!$D$15</f>
        <v>McAvaney BJ, Le Treut H (2003), The cloud feedback intercomparison project: (CFMIP). In: CLIVAR Exchanges - supplementary contributions. 26: March 2003.</v>
      </c>
      <c r="P105" s="22" t="str">
        <f>references!$D$16</f>
        <v>Karl E. Taylor, Ronald J. Stouffer and Gerald A. Meehl (2009) A Summary of the CMIP5 Experiment Design</v>
      </c>
      <c r="Q105" s="22" t="str">
        <f>references!$D$14</f>
        <v>Overview CMIP6-Endorsed MIPs</v>
      </c>
      <c r="U105" s="21" t="str">
        <f>party!$A$6</f>
        <v>Charlotte Pascoe</v>
      </c>
      <c r="V105" s="22" t="str">
        <f>$C$82</f>
        <v>aqua-p4K</v>
      </c>
      <c r="Z105" s="22" t="str">
        <f>$C$80</f>
        <v>aqua-control</v>
      </c>
      <c r="AB105" s="40"/>
      <c r="AC105" s="196"/>
      <c r="AD105" s="196"/>
      <c r="AE105" s="30" t="str">
        <f>TemporalConstraint!$A$66</f>
        <v>1979-1988 10yrs</v>
      </c>
      <c r="AF105" s="30"/>
      <c r="AG105" s="30" t="str">
        <f>EnsembleRequirement!$A$4</f>
        <v>SingleMember</v>
      </c>
      <c r="AI105" s="39"/>
      <c r="AJ105" s="82"/>
      <c r="AK105" s="82"/>
      <c r="AL105" s="82"/>
      <c r="AM105" s="160"/>
      <c r="AN105" s="160"/>
      <c r="AO105" s="30" t="str">
        <f>requirement!$A$3</f>
        <v>AGCM Configuration</v>
      </c>
      <c r="AP105" s="30" t="str">
        <f>requirement!$A$80</f>
        <v>Aquaplanet Configuration</v>
      </c>
      <c r="AQ105" s="35"/>
      <c r="AR105" s="35"/>
      <c r="AS105" s="35"/>
      <c r="AT105" s="35" t="str">
        <f>ForcingConstraint!$A$171</f>
        <v>Zonally Uniform SST +4K</v>
      </c>
      <c r="AU105" s="35" t="str">
        <f>ForcingConstraint!$A$166</f>
        <v>No Sea Ice</v>
      </c>
      <c r="AV105" s="36" t="str">
        <f>ForcingConstraint!$A$189</f>
        <v>LW Cloud Radiation Off</v>
      </c>
      <c r="AW105" s="35" t="str">
        <f>ForcingConstraint!$A$168</f>
        <v>AMIP II GHG</v>
      </c>
      <c r="AX105" s="35" t="str">
        <f>ForcingConstraint!$A$170</f>
        <v>AMIP II Ozone</v>
      </c>
      <c r="AY105" s="35" t="str">
        <f>ForcingConstraint!$A$167</f>
        <v>perpetual Equinox</v>
      </c>
      <c r="BE105" s="42"/>
      <c r="BF105" s="42"/>
      <c r="BG105" s="42"/>
      <c r="BH105" s="42"/>
      <c r="BI105" s="42"/>
      <c r="BJ105" s="42"/>
      <c r="BK105" s="34"/>
    </row>
    <row r="106" spans="1:63" s="123" customFormat="1" ht="96" x14ac:dyDescent="0.2">
      <c r="A106" s="105" t="s">
        <v>3642</v>
      </c>
      <c r="B106" s="83" t="s">
        <v>3060</v>
      </c>
      <c r="C106" s="105" t="s">
        <v>3642</v>
      </c>
      <c r="D106" s="105" t="s">
        <v>5948</v>
      </c>
      <c r="E106" s="83" t="s">
        <v>934</v>
      </c>
      <c r="F106" s="105" t="s">
        <v>1709</v>
      </c>
      <c r="G106" s="105" t="s">
        <v>6479</v>
      </c>
      <c r="H106" s="83" t="s">
        <v>73</v>
      </c>
      <c r="I106" s="83" t="str">
        <f>party!$A$43</f>
        <v>Nathan Gillet</v>
      </c>
      <c r="J106" s="83" t="str">
        <f>party!$A$44</f>
        <v>Hideo Shiogama</v>
      </c>
      <c r="K106" s="83"/>
      <c r="L106" s="83"/>
      <c r="M106" s="83"/>
      <c r="N106" s="105" t="str">
        <f>references!D$14</f>
        <v>Overview CMIP6-Endorsed MIPs</v>
      </c>
      <c r="O106" s="105" t="str">
        <f>references!$D$72</f>
        <v>Gillett, N. P., H. Shiogama, B. Funke, G. Hegerl, R. Knutti, K. Matthes, B. D. Santer, D. Stone, C. Tebaldi (2016), The Detection and Attribution Model Intercomparison Project (DAMIP v1.0) contribution to CMIP6, Geosci. Model Dev., 9, 3685-3697</v>
      </c>
      <c r="P106" s="105"/>
      <c r="Q106" s="105"/>
      <c r="R106" s="105"/>
      <c r="S106" s="105"/>
      <c r="T106" s="105"/>
      <c r="U106" s="83" t="str">
        <f>party!$A$6</f>
        <v>Charlotte Pascoe</v>
      </c>
      <c r="V106" s="105"/>
      <c r="W106" s="105"/>
      <c r="X106" s="105"/>
      <c r="Y106" s="105"/>
      <c r="Z106" s="105" t="str">
        <f t="shared" ref="Z106:Z116" si="11">$C$12</f>
        <v>historical</v>
      </c>
      <c r="AA106" s="105" t="str">
        <f t="shared" ref="X106:AA118" si="12">$C$19</f>
        <v>ssp245</v>
      </c>
      <c r="AB106" s="105" t="str">
        <f>$C$107</f>
        <v>hist-nat</v>
      </c>
      <c r="AC106" s="105" t="str">
        <f>$C$108</f>
        <v>hist-GHG</v>
      </c>
      <c r="AD106" s="213"/>
      <c r="AE106" s="176" t="str">
        <f>TemporalConstraint!$A$17</f>
        <v>1850-2020 171yrs</v>
      </c>
      <c r="AF106" s="177"/>
      <c r="AG106" s="83" t="str">
        <f>EnsembleRequirement!$A$21</f>
        <v>MinimumTwo</v>
      </c>
      <c r="AH106" s="83"/>
      <c r="AI106" s="83"/>
      <c r="AJ106" s="83"/>
      <c r="AK106" s="83"/>
      <c r="AL106" s="83"/>
      <c r="AM106" s="83"/>
      <c r="AN106" s="83"/>
      <c r="AO106" s="83" t="str">
        <f>requirement!$A$76</f>
        <v>AOGCM Configuration</v>
      </c>
      <c r="AP106" s="83"/>
      <c r="AQ106" s="83"/>
      <c r="AR106" s="83"/>
      <c r="AS106" s="83"/>
      <c r="AT106" s="83" t="str">
        <f>requirement!$A$5</f>
        <v>Historical Aerosol Forcing</v>
      </c>
      <c r="AU106" s="83" t="str">
        <f>ForcingConstraint!$A$12</f>
        <v>Historical WMGHG Concentrations</v>
      </c>
      <c r="AV106" s="83" t="str">
        <f>requirement!$A$6</f>
        <v>Historical Emissions</v>
      </c>
      <c r="AW106" s="83" t="str">
        <f>ForcingConstraint!$A$13</f>
        <v>Historical Land Use</v>
      </c>
      <c r="AX106" s="176" t="str">
        <f>requirement!$A$7</f>
        <v>Historical O3 and Stratospheric H2O Concentrations</v>
      </c>
      <c r="AY106" s="239" t="str">
        <f>ForcingConstraint!$A$18</f>
        <v>Historical Stratospheric Aerosol</v>
      </c>
      <c r="AZ106" s="241" t="str">
        <f>ForcingConstraint!$A$17</f>
        <v>Historical Solar Irradiance Forcing</v>
      </c>
      <c r="BA106" s="241" t="str">
        <f>requirement!$A$9</f>
        <v xml:space="preserve">Historical Solar Particle Forcing </v>
      </c>
      <c r="BB106" s="83" t="str">
        <f>requirement!$A$32</f>
        <v>RCP45 Forcing</v>
      </c>
      <c r="BC106" s="239" t="str">
        <f>ForcingConstraint!$A$191</f>
        <v>RCP Volcanic</v>
      </c>
      <c r="BD106" s="280" t="str">
        <f>ForcingConstraint!$A$413</f>
        <v>Future Solar Irradiance Forcing</v>
      </c>
      <c r="BE106" s="281" t="str">
        <f>requirement!$A$10</f>
        <v>Future Solar Particle Forcing</v>
      </c>
      <c r="BF106" s="173"/>
      <c r="BG106" s="173"/>
      <c r="BH106" s="173"/>
      <c r="BI106" s="173"/>
      <c r="BJ106" s="173"/>
      <c r="BK106" s="122"/>
    </row>
    <row r="107" spans="1:63" ht="112" x14ac:dyDescent="0.2">
      <c r="A107" s="22" t="s">
        <v>880</v>
      </c>
      <c r="B107" s="21" t="s">
        <v>3062</v>
      </c>
      <c r="C107" s="22" t="s">
        <v>1362</v>
      </c>
      <c r="D107" s="22" t="s">
        <v>3061</v>
      </c>
      <c r="E107" s="21" t="s">
        <v>935</v>
      </c>
      <c r="F107" s="22" t="s">
        <v>6481</v>
      </c>
      <c r="G107" s="22" t="s">
        <v>6479</v>
      </c>
      <c r="H107" s="21" t="s">
        <v>73</v>
      </c>
      <c r="I107" s="21" t="str">
        <f>party!$A$43</f>
        <v>Nathan Gillet</v>
      </c>
      <c r="J107" s="21" t="str">
        <f>party!$A$44</f>
        <v>Hideo Shiogama</v>
      </c>
      <c r="N107" s="22" t="str">
        <f>references!$D$72</f>
        <v>Gillett, N. P., H. Shiogama, B. Funke, G. Hegerl, R. Knutti, K. Matthes, B. D. Santer, D. Stone, C. Tebaldi (2016), The Detection and Attribution Model Intercomparison Project (DAMIP v1.0) contribution to CMIP6, Geosci. Model Dev., 9, 3685-3697</v>
      </c>
      <c r="O10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07" s="21" t="str">
        <f>party!$A$6</f>
        <v>Charlotte Pascoe</v>
      </c>
      <c r="V107" s="22" t="str">
        <f>$C$12</f>
        <v>historical</v>
      </c>
      <c r="W107" s="22" t="str">
        <f>$C$9</f>
        <v>piControl</v>
      </c>
      <c r="Z107" s="22" t="str">
        <f t="shared" si="11"/>
        <v>historical</v>
      </c>
      <c r="AA107" s="22" t="str">
        <f t="shared" si="12"/>
        <v>ssp245</v>
      </c>
      <c r="AB107" s="22" t="str">
        <f>$C$108</f>
        <v>hist-GHG</v>
      </c>
      <c r="AC107" s="22" t="str">
        <f>$C$115</f>
        <v>hist-volc</v>
      </c>
      <c r="AD107" s="22" t="str">
        <f>$C$116</f>
        <v>hist-sol</v>
      </c>
      <c r="AE107" s="30" t="str">
        <f>TemporalConstraint!$A$17</f>
        <v>1850-2020 171yrs</v>
      </c>
      <c r="AF107" s="38"/>
      <c r="AG107" s="21" t="str">
        <f>EnsembleRequirement!$A$20</f>
        <v>MinimumThree</v>
      </c>
      <c r="AO107" s="21" t="str">
        <f>requirement!$A$76</f>
        <v>AOGCM Configuration</v>
      </c>
      <c r="AT107" s="21" t="str">
        <f>ForcingConstraint!$A$18</f>
        <v>Historical Stratospheric Aerosol</v>
      </c>
      <c r="AU107" s="21" t="str">
        <f>ForcingConstraint!$A$191</f>
        <v>RCP Volcanic</v>
      </c>
      <c r="AV107" s="284" t="str">
        <f>ForcingConstraint!$A$17</f>
        <v>Historical Solar Irradiance Forcing</v>
      </c>
      <c r="AW107" s="136" t="str">
        <f>ForcingConstraint!$A$413</f>
        <v>Future Solar Irradiance Forcing</v>
      </c>
      <c r="AX107" s="284" t="str">
        <f>requirement!$A$9</f>
        <v xml:space="preserve">Historical Solar Particle Forcing </v>
      </c>
      <c r="AY107" s="133" t="str">
        <f>requirement!$A$10</f>
        <v>Future Solar Particle Forcing</v>
      </c>
      <c r="AZ107" s="21" t="str">
        <f>requirement!$A$70</f>
        <v>Pre-Industrial Forcing Excluding Volcanic Aerosols and Solar Forcing</v>
      </c>
      <c r="BE107" s="42"/>
      <c r="BF107" s="42"/>
      <c r="BG107" s="42"/>
      <c r="BH107" s="42"/>
      <c r="BI107" s="42"/>
      <c r="BJ107" s="42"/>
      <c r="BK107" s="34"/>
    </row>
    <row r="108" spans="1:63" ht="128" x14ac:dyDescent="0.2">
      <c r="A108" s="22" t="s">
        <v>883</v>
      </c>
      <c r="B108" s="21" t="s">
        <v>3064</v>
      </c>
      <c r="C108" s="22" t="s">
        <v>1361</v>
      </c>
      <c r="D108" s="22" t="s">
        <v>3063</v>
      </c>
      <c r="E108" s="21" t="s">
        <v>936</v>
      </c>
      <c r="F108" s="22" t="s">
        <v>6482</v>
      </c>
      <c r="G108" s="22" t="s">
        <v>6480</v>
      </c>
      <c r="H108" s="21" t="s">
        <v>73</v>
      </c>
      <c r="I108" s="21" t="str">
        <f>party!$A$43</f>
        <v>Nathan Gillet</v>
      </c>
      <c r="J108" s="21" t="str">
        <f>party!$A$44</f>
        <v>Hideo Shiogama</v>
      </c>
      <c r="N108" s="22" t="str">
        <f>references!$D$72</f>
        <v>Gillett, N. P., H. Shiogama, B. Funke, G. Hegerl, R. Knutti, K. Matthes, B. D. Santer, D. Stone, C. Tebaldi (2016), The Detection and Attribution Model Intercomparison Project (DAMIP v1.0) contribution to CMIP6, Geosci. Model Dev., 9, 3685-3697</v>
      </c>
      <c r="O10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08" s="21" t="str">
        <f>party!$A$6</f>
        <v>Charlotte Pascoe</v>
      </c>
      <c r="V108" s="22" t="str">
        <f>$C$12</f>
        <v>historical</v>
      </c>
      <c r="W108" s="22" t="str">
        <f>$C$9</f>
        <v>piControl</v>
      </c>
      <c r="Z108" s="22" t="str">
        <f t="shared" si="11"/>
        <v>historical</v>
      </c>
      <c r="AA108" s="22" t="str">
        <f t="shared" si="12"/>
        <v>ssp245</v>
      </c>
      <c r="AB108" s="22" t="str">
        <f>$C$107</f>
        <v>hist-nat</v>
      </c>
      <c r="AD108" s="196"/>
      <c r="AE108" s="30" t="str">
        <f>TemporalConstraint!$A$17</f>
        <v>1850-2020 171yrs</v>
      </c>
      <c r="AF108" s="38"/>
      <c r="AG108" s="21" t="str">
        <f>EnsembleRequirement!$A$20</f>
        <v>MinimumThree</v>
      </c>
      <c r="AO108" s="21" t="str">
        <f>requirement!$A$76</f>
        <v>AOGCM Configuration</v>
      </c>
      <c r="AT108" s="21" t="str">
        <f>ForcingConstraint!$A$12</f>
        <v>Historical WMGHG Concentrations</v>
      </c>
      <c r="AU108" s="21" t="str">
        <f>ForcingConstraint!$A$34</f>
        <v>RCP45 Well Mixed GHG</v>
      </c>
      <c r="AV108" s="21" t="str">
        <f>requirement!$A$43</f>
        <v>Pre-Industrial Forcing Excluding GHG</v>
      </c>
      <c r="AW108" s="21" t="str">
        <f>ForcingConstraint!$A$193</f>
        <v>1850 O3 for Radiation</v>
      </c>
      <c r="BE108" s="42"/>
      <c r="BF108" s="42"/>
      <c r="BG108" s="42"/>
      <c r="BH108" s="42"/>
      <c r="BI108" s="42"/>
      <c r="BJ108" s="42"/>
      <c r="BK108" s="34"/>
    </row>
    <row r="109" spans="1:63" ht="112" x14ac:dyDescent="0.2">
      <c r="A109" s="22" t="s">
        <v>5947</v>
      </c>
      <c r="B109" s="21" t="s">
        <v>3066</v>
      </c>
      <c r="C109" s="22" t="s">
        <v>1369</v>
      </c>
      <c r="D109" s="22" t="s">
        <v>3065</v>
      </c>
      <c r="E109" s="21" t="s">
        <v>937</v>
      </c>
      <c r="F109" s="22" t="s">
        <v>6483</v>
      </c>
      <c r="G109" s="22" t="s">
        <v>5955</v>
      </c>
      <c r="H109" s="21" t="s">
        <v>73</v>
      </c>
      <c r="I109" s="21" t="str">
        <f>party!$A$43</f>
        <v>Nathan Gillet</v>
      </c>
      <c r="J109" s="21" t="str">
        <f>party!$A$44</f>
        <v>Hideo Shiogama</v>
      </c>
      <c r="N109" s="22" t="str">
        <f>references!$D$72</f>
        <v>Gillett, N. P., H. Shiogama, B. Funke, G. Hegerl, R. Knutti, K. Matthes, B. D. Santer, D. Stone, C. Tebaldi (2016), The Detection and Attribution Model Intercomparison Project (DAMIP v1.0) contribution to CMIP6, Geosci. Model Dev., 9, 3685-3697</v>
      </c>
      <c r="O10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09" s="21" t="str">
        <f>party!$A$6</f>
        <v>Charlotte Pascoe</v>
      </c>
      <c r="V109" s="22" t="str">
        <f>$C$12</f>
        <v>historical</v>
      </c>
      <c r="W109" s="22" t="str">
        <f>$C$9</f>
        <v>piControl</v>
      </c>
      <c r="Z109" s="22" t="str">
        <f t="shared" si="11"/>
        <v>historical</v>
      </c>
      <c r="AA109" s="22" t="str">
        <f t="shared" si="12"/>
        <v>ssp245</v>
      </c>
      <c r="AB109" s="22" t="str">
        <f>$C$107</f>
        <v>hist-nat</v>
      </c>
      <c r="AC109" s="40" t="str">
        <f>$C$117</f>
        <v>ssp245-aer</v>
      </c>
      <c r="AE109" s="30" t="str">
        <f>TemporalConstraint!$A$17</f>
        <v>1850-2020 171yrs</v>
      </c>
      <c r="AF109" s="38"/>
      <c r="AG109" s="21" t="str">
        <f>EnsembleRequirement!$A$20</f>
        <v>MinimumThree</v>
      </c>
      <c r="AO109" s="21" t="str">
        <f>requirement!$A$76</f>
        <v>AOGCM Configuration</v>
      </c>
      <c r="AT109" s="21" t="str">
        <f>ForcingConstraint!$A$6</f>
        <v>Historical Emission Based Grid-Point Aerosol Forcing</v>
      </c>
      <c r="AU109" s="21" t="str">
        <f>ForcingConstraint!$A$58</f>
        <v>RCP45 Aerosols</v>
      </c>
      <c r="AV109" s="21" t="str">
        <f>ForcingConstraint!$A$70</f>
        <v>RCP45 Aerosol Precursors</v>
      </c>
      <c r="AW109" s="21" t="str">
        <f>requirement!$A$71</f>
        <v xml:space="preserve">Pre-Industrial Forcing Excluding Anthropogenic Aerosols </v>
      </c>
      <c r="AX109" s="21" t="str">
        <f>requirement!$A$11</f>
        <v>Pre-Industrial Solar Particle Forcing</v>
      </c>
      <c r="BE109" s="42"/>
      <c r="BF109" s="42"/>
      <c r="BG109" s="42"/>
      <c r="BH109" s="42"/>
      <c r="BI109" s="42"/>
      <c r="BJ109" s="42"/>
      <c r="BK109" s="34"/>
    </row>
    <row r="110" spans="1:63" s="123" customFormat="1" ht="128" x14ac:dyDescent="0.2">
      <c r="A110" s="105" t="s">
        <v>3642</v>
      </c>
      <c r="B110" s="83" t="s">
        <v>3066</v>
      </c>
      <c r="C110" s="105" t="s">
        <v>3642</v>
      </c>
      <c r="D110" s="105" t="s">
        <v>5946</v>
      </c>
      <c r="E110" s="83" t="s">
        <v>938</v>
      </c>
      <c r="F110" s="105" t="s">
        <v>6484</v>
      </c>
      <c r="G110" s="105" t="s">
        <v>5954</v>
      </c>
      <c r="H110" s="83" t="s">
        <v>73</v>
      </c>
      <c r="I110" s="83" t="str">
        <f>party!$A$43</f>
        <v>Nathan Gillet</v>
      </c>
      <c r="J110" s="83" t="str">
        <f>party!$A$44</f>
        <v>Hideo Shiogama</v>
      </c>
      <c r="K110" s="83"/>
      <c r="L110" s="83"/>
      <c r="M110" s="83"/>
      <c r="N110" s="105" t="str">
        <f>references!$D$72</f>
        <v>Gillett, N. P., H. Shiogama, B. Funke, G. Hegerl, R. Knutti, K. Matthes, B. D. Santer, D. Stone, C. Tebaldi (2016), The Detection and Attribution Model Intercomparison Project (DAMIP v1.0) contribution to CMIP6, Geosci. Model Dev., 9, 3685-3697</v>
      </c>
      <c r="O110" s="105" t="str">
        <f>references!D$14</f>
        <v>Overview CMIP6-Endorsed MIPs</v>
      </c>
      <c r="Q110" s="105"/>
      <c r="R110" s="105"/>
      <c r="S110" s="105"/>
      <c r="T110" s="105"/>
      <c r="U110" s="83" t="str">
        <f>party!$A$6</f>
        <v>Charlotte Pascoe</v>
      </c>
      <c r="V110" s="105" t="str">
        <f>$C$12</f>
        <v>historical</v>
      </c>
      <c r="W110" s="105" t="str">
        <f>$C$9</f>
        <v>piControl</v>
      </c>
      <c r="X110" s="105"/>
      <c r="Y110" s="105"/>
      <c r="Z110" s="105" t="str">
        <f t="shared" si="11"/>
        <v>historical</v>
      </c>
      <c r="AA110" s="105" t="str">
        <f t="shared" si="12"/>
        <v>ssp245</v>
      </c>
      <c r="AB110" s="105" t="str">
        <f>$C$109</f>
        <v>hist-aer</v>
      </c>
      <c r="AC110" s="105" t="str">
        <f>$C$107</f>
        <v>hist-nat</v>
      </c>
      <c r="AD110" s="213" t="str">
        <f>$C$117</f>
        <v>ssp245-aer</v>
      </c>
      <c r="AE110" s="176" t="str">
        <f>TemporalConstraint!$A$17</f>
        <v>1850-2020 171yrs</v>
      </c>
      <c r="AF110" s="177"/>
      <c r="AG110" s="83" t="str">
        <f>EnsembleRequirement!$A$20</f>
        <v>MinimumThree</v>
      </c>
      <c r="AH110" s="83"/>
      <c r="AI110" s="83"/>
      <c r="AJ110" s="83"/>
      <c r="AK110" s="83"/>
      <c r="AL110" s="83"/>
      <c r="AM110" s="83"/>
      <c r="AN110" s="83"/>
      <c r="AO110" s="83" t="str">
        <f>requirement!$A$76</f>
        <v>AOGCM Configuration</v>
      </c>
      <c r="AP110" s="83"/>
      <c r="AQ110" s="83"/>
      <c r="AR110" s="83"/>
      <c r="AS110" s="83"/>
      <c r="AT110" s="83" t="str">
        <f>requirement!$A$6</f>
        <v>Historical Emissions</v>
      </c>
      <c r="AU110" s="83" t="str">
        <f>ForcingConstraint!$A$58</f>
        <v>RCP45 Aerosols</v>
      </c>
      <c r="AV110" s="83" t="str">
        <f>ForcingConstraint!$A$70</f>
        <v>RCP45 Aerosol Precursors</v>
      </c>
      <c r="AW110" s="83" t="str">
        <f>ForcingConstraint!$A$192</f>
        <v>1850 WMGHG for Radiation</v>
      </c>
      <c r="AX110" s="83" t="str">
        <f>ForcingConstraint!$A$193</f>
        <v>1850 O3 for Radiation</v>
      </c>
      <c r="AY110" s="83" t="str">
        <f>requirement!$A$71</f>
        <v xml:space="preserve">Pre-Industrial Forcing Excluding Anthropogenic Aerosols </v>
      </c>
      <c r="AZ110" s="83"/>
      <c r="BA110" s="119"/>
      <c r="BB110" s="172"/>
      <c r="BC110" s="120"/>
      <c r="BD110" s="121"/>
      <c r="BE110" s="120"/>
      <c r="BF110" s="120"/>
      <c r="BG110" s="120"/>
      <c r="BH110" s="120"/>
      <c r="BI110" s="120"/>
      <c r="BJ110" s="120"/>
      <c r="BK110" s="121"/>
    </row>
    <row r="111" spans="1:63" ht="96" x14ac:dyDescent="0.2">
      <c r="A111" s="22" t="s">
        <v>894</v>
      </c>
      <c r="B111" s="21" t="s">
        <v>3068</v>
      </c>
      <c r="C111" s="22" t="s">
        <v>1367</v>
      </c>
      <c r="D111" s="22" t="s">
        <v>3067</v>
      </c>
      <c r="E111" s="21" t="s">
        <v>939</v>
      </c>
      <c r="F111" s="22" t="s">
        <v>5870</v>
      </c>
      <c r="G111" s="22" t="s">
        <v>5956</v>
      </c>
      <c r="H111" s="21" t="s">
        <v>73</v>
      </c>
      <c r="I111" s="21" t="str">
        <f>party!$A$43</f>
        <v>Nathan Gillet</v>
      </c>
      <c r="J111" s="21" t="str">
        <f>party!$A$44</f>
        <v>Hideo Shiogama</v>
      </c>
      <c r="N111" s="22" t="str">
        <f>references!$D$72</f>
        <v>Gillett, N. P., H. Shiogama, B. Funke, G. Hegerl, R. Knutti, K. Matthes, B. D. Santer, D. Stone, C. Tebaldi (2016), The Detection and Attribution Model Intercomparison Project (DAMIP v1.0) contribution to CMIP6, Geosci. Model Dev., 9, 3685-3697</v>
      </c>
      <c r="O111" s="22" t="str">
        <f>references!D$14</f>
        <v>Overview CMIP6-Endorsed MIPs</v>
      </c>
      <c r="U111" s="21" t="str">
        <f>party!$A$6</f>
        <v>Charlotte Pascoe</v>
      </c>
      <c r="W111" s="22" t="str">
        <f>$C$108</f>
        <v>hist-GHG</v>
      </c>
      <c r="Z111" s="22" t="str">
        <f t="shared" si="12"/>
        <v>ssp245</v>
      </c>
      <c r="AA111" s="22" t="str">
        <f>$C$9</f>
        <v>piControl</v>
      </c>
      <c r="AB111" s="40"/>
      <c r="AC111" s="196"/>
      <c r="AD111" s="196"/>
      <c r="AE111" s="30" t="str">
        <f>TemporalConstraint!$A$18</f>
        <v>2021-2100 80yrs</v>
      </c>
      <c r="AF111" s="38"/>
      <c r="AG111" s="21" t="str">
        <f>EnsembleRequirement!$A$22</f>
        <v>MinimumOne</v>
      </c>
      <c r="AH111" s="30" t="str">
        <f>EnsembleRequirement!$A$25</f>
        <v>hist-GHG initialisation</v>
      </c>
      <c r="AI111" s="38"/>
      <c r="AJ111" s="81"/>
      <c r="AK111" s="81"/>
      <c r="AL111" s="81"/>
      <c r="AM111" s="162"/>
      <c r="AN111" s="162"/>
      <c r="AO111" s="21" t="str">
        <f>requirement!$A$76</f>
        <v>AOGCM Configuration</v>
      </c>
      <c r="AT111" s="21" t="str">
        <f>ForcingConstraint!$A$34</f>
        <v>RCP45 Well Mixed GHG</v>
      </c>
      <c r="AU111" s="21" t="str">
        <f>requirement!$A$43</f>
        <v>Pre-Industrial Forcing Excluding GHG</v>
      </c>
      <c r="AV111" s="21" t="str">
        <f>ForcingConstraint!$A$193</f>
        <v>1850 O3 for Radiation</v>
      </c>
      <c r="BE111" s="42"/>
      <c r="BF111" s="42"/>
      <c r="BG111" s="42"/>
      <c r="BH111" s="42"/>
      <c r="BI111" s="42"/>
      <c r="BJ111" s="42"/>
      <c r="BK111" s="34"/>
    </row>
    <row r="112" spans="1:63" ht="160" x14ac:dyDescent="0.2">
      <c r="A112" s="22" t="s">
        <v>895</v>
      </c>
      <c r="B112" s="21" t="s">
        <v>3072</v>
      </c>
      <c r="C112" s="22" t="s">
        <v>1363</v>
      </c>
      <c r="D112" s="22" t="s">
        <v>3069</v>
      </c>
      <c r="E112" s="21" t="s">
        <v>940</v>
      </c>
      <c r="F112" s="22" t="s">
        <v>6485</v>
      </c>
      <c r="G112" s="22" t="s">
        <v>3763</v>
      </c>
      <c r="H112" s="21" t="s">
        <v>73</v>
      </c>
      <c r="I112" s="21" t="str">
        <f>party!$A$43</f>
        <v>Nathan Gillet</v>
      </c>
      <c r="J112" s="21" t="str">
        <f>party!$A$44</f>
        <v>Hideo Shiogama</v>
      </c>
      <c r="K112" s="10" t="str">
        <f>party!$A$20</f>
        <v>Michaela I Hegglin</v>
      </c>
      <c r="N112" s="22" t="str">
        <f>references!$D$72</f>
        <v>Gillett, N. P., H. Shiogama, B. Funke, G. Hegerl, R. Knutti, K. Matthes, B. D. Santer, D. Stone, C. Tebaldi (2016), The Detection and Attribution Model Intercomparison Project (DAMIP v1.0) contribution to CMIP6, Geosci. Model Dev., 9, 3685-3697</v>
      </c>
      <c r="O112" s="22" t="str">
        <f>references!D$14</f>
        <v>Overview CMIP6-Endorsed MIPs</v>
      </c>
      <c r="U112" s="21" t="str">
        <f>party!$A$6</f>
        <v>Charlotte Pascoe</v>
      </c>
      <c r="V112" s="22" t="str">
        <f>$C$12</f>
        <v>historical</v>
      </c>
      <c r="W112" s="22" t="str">
        <f>$C$9</f>
        <v>piControl</v>
      </c>
      <c r="Z112" s="22" t="str">
        <f t="shared" si="11"/>
        <v>historical</v>
      </c>
      <c r="AA112" s="22" t="str">
        <f t="shared" si="12"/>
        <v>ssp245</v>
      </c>
      <c r="AC112" s="196"/>
      <c r="AD112" s="196"/>
      <c r="AE112" s="30" t="str">
        <f>TemporalConstraint!$A$17</f>
        <v>1850-2020 171yrs</v>
      </c>
      <c r="AF112" s="38"/>
      <c r="AG112" s="21" t="str">
        <f>EnsembleRequirement!$A$20</f>
        <v>MinimumThree</v>
      </c>
      <c r="AO112" s="21" t="str">
        <f>requirement!$A$76</f>
        <v>AOGCM Configuration</v>
      </c>
      <c r="AT112" s="21" t="str">
        <f>ForcingConstraint!$A$194</f>
        <v>Pre-Industrial Tropospheric Ozone Concentrations</v>
      </c>
      <c r="AU112" s="21" t="str">
        <f>ForcingConstraint!$A$195</f>
        <v>Historical Stratospheric Ozone Concentrations</v>
      </c>
      <c r="AV112" s="21" t="str">
        <f>ForcingConstraint!$A$196</f>
        <v>CMIP6 historical stratospheric Ozone</v>
      </c>
      <c r="AW112" s="21" t="str">
        <f>ForcingConstraint!$A$197</f>
        <v>RCP45 Stratospheric Ozone</v>
      </c>
      <c r="AX112" s="21" t="str">
        <f>requirement!$A$72</f>
        <v>Pre-Industrial Forcing Excluding Ozone</v>
      </c>
      <c r="BE112" s="42"/>
      <c r="BF112" s="42"/>
      <c r="BG112" s="42"/>
      <c r="BH112" s="42"/>
      <c r="BI112" s="42"/>
      <c r="BJ112" s="42"/>
      <c r="BK112" s="34"/>
    </row>
    <row r="113" spans="1:64" s="123" customFormat="1" ht="128" x14ac:dyDescent="0.2">
      <c r="A113" s="105" t="s">
        <v>3642</v>
      </c>
      <c r="B113" s="83" t="s">
        <v>3071</v>
      </c>
      <c r="C113" s="105" t="s">
        <v>3642</v>
      </c>
      <c r="D113" s="105" t="s">
        <v>3070</v>
      </c>
      <c r="E113" s="83" t="s">
        <v>941</v>
      </c>
      <c r="F113" s="105" t="s">
        <v>3766</v>
      </c>
      <c r="G113" s="105" t="s">
        <v>3765</v>
      </c>
      <c r="H113" s="83" t="s">
        <v>73</v>
      </c>
      <c r="I113" s="83" t="str">
        <f>party!$A$43</f>
        <v>Nathan Gillet</v>
      </c>
      <c r="J113" s="83" t="str">
        <f>party!$A$44</f>
        <v>Hideo Shiogama</v>
      </c>
      <c r="K113" s="189" t="str">
        <f>party!$A$20</f>
        <v>Michaela I Hegglin</v>
      </c>
      <c r="L113" s="21"/>
      <c r="M113" s="21"/>
      <c r="N113" s="105" t="str">
        <f>references!$D$72</f>
        <v>Gillett, N. P., H. Shiogama, B. Funke, G. Hegerl, R. Knutti, K. Matthes, B. D. Santer, D. Stone, C. Tebaldi (2016), The Detection and Attribution Model Intercomparison Project (DAMIP v1.0) contribution to CMIP6, Geosci. Model Dev., 9, 3685-3697</v>
      </c>
      <c r="O113" s="105" t="str">
        <f>references!D$14</f>
        <v>Overview CMIP6-Endorsed MIPs</v>
      </c>
      <c r="Q113" s="105"/>
      <c r="R113" s="105"/>
      <c r="S113" s="105"/>
      <c r="T113" s="105"/>
      <c r="U113" s="83" t="str">
        <f>party!$A$6</f>
        <v>Charlotte Pascoe</v>
      </c>
      <c r="V113" s="105"/>
      <c r="W113" s="105" t="str">
        <f>$C$112</f>
        <v>hist-stratO3</v>
      </c>
      <c r="X113" s="105"/>
      <c r="Y113" s="105"/>
      <c r="Z113" s="105" t="str">
        <f t="shared" si="12"/>
        <v>ssp245</v>
      </c>
      <c r="AA113" s="105" t="str">
        <f>$C$9</f>
        <v>piControl</v>
      </c>
      <c r="AB113" s="213"/>
      <c r="AC113" s="213"/>
      <c r="AD113" s="213"/>
      <c r="AE113" s="176" t="str">
        <f>TemporalConstraint!$A$18</f>
        <v>2021-2100 80yrs</v>
      </c>
      <c r="AF113" s="177"/>
      <c r="AG113" s="83" t="str">
        <f>EnsembleRequirement!$A$22</f>
        <v>MinimumOne</v>
      </c>
      <c r="AH113" s="176" t="str">
        <f>EnsembleRequirement!$A$24</f>
        <v>SSP2-45Initialisation2021</v>
      </c>
      <c r="AI113" s="177"/>
      <c r="AJ113" s="177"/>
      <c r="AK113" s="177"/>
      <c r="AL113" s="177"/>
      <c r="AM113" s="177"/>
      <c r="AN113" s="177"/>
      <c r="AO113" s="83" t="str">
        <f>requirement!$A$76</f>
        <v>AOGCM Configuration</v>
      </c>
      <c r="AP113" s="83"/>
      <c r="AQ113" s="83"/>
      <c r="AR113" s="83"/>
      <c r="AS113" s="83"/>
      <c r="AT113" s="83" t="str">
        <f>ForcingConstraint!$A$194</f>
        <v>Pre-Industrial Tropospheric Ozone Concentrations</v>
      </c>
      <c r="AU113" s="83" t="str">
        <f>ForcingConstraint!$A$197</f>
        <v>RCP45 Stratospheric Ozone</v>
      </c>
      <c r="AV113" s="83" t="str">
        <f>requirement!$A$72</f>
        <v>Pre-Industrial Forcing Excluding Ozone</v>
      </c>
      <c r="AW113" s="83"/>
      <c r="AX113" s="83"/>
      <c r="AY113" s="83"/>
      <c r="AZ113" s="83"/>
      <c r="BA113" s="119"/>
      <c r="BB113" s="172"/>
      <c r="BC113" s="120"/>
      <c r="BD113" s="121"/>
      <c r="BE113" s="120"/>
      <c r="BF113" s="120"/>
      <c r="BG113" s="120"/>
      <c r="BH113" s="120"/>
      <c r="BI113" s="120"/>
      <c r="BJ113" s="120"/>
      <c r="BK113" s="121"/>
    </row>
    <row r="114" spans="1:64" ht="144" x14ac:dyDescent="0.2">
      <c r="A114" s="22" t="s">
        <v>5952</v>
      </c>
      <c r="B114" s="21" t="s">
        <v>3071</v>
      </c>
      <c r="C114" s="22" t="s">
        <v>1364</v>
      </c>
      <c r="D114" s="22" t="s">
        <v>5951</v>
      </c>
      <c r="E114" s="21" t="s">
        <v>942</v>
      </c>
      <c r="F114" s="22" t="s">
        <v>5953</v>
      </c>
      <c r="G114" s="22" t="s">
        <v>3765</v>
      </c>
      <c r="H114" s="21" t="s">
        <v>73</v>
      </c>
      <c r="I114" s="21" t="str">
        <f>party!$A$43</f>
        <v>Nathan Gillet</v>
      </c>
      <c r="J114" s="21" t="str">
        <f>party!$A$44</f>
        <v>Hideo Shiogama</v>
      </c>
      <c r="K114" s="10" t="str">
        <f>party!$A$20</f>
        <v>Michaela I Hegglin</v>
      </c>
      <c r="N114" s="22" t="str">
        <f>references!$D$72</f>
        <v>Gillett, N. P., H. Shiogama, B. Funke, G. Hegerl, R. Knutti, K. Matthes, B. D. Santer, D. Stone, C. Tebaldi (2016), The Detection and Attribution Model Intercomparison Project (DAMIP v1.0) contribution to CMIP6, Geosci. Model Dev., 9, 3685-3697</v>
      </c>
      <c r="O114" s="22" t="str">
        <f>references!D$14</f>
        <v>Overview CMIP6-Endorsed MIPs</v>
      </c>
      <c r="U114" s="21" t="str">
        <f>party!$A$6</f>
        <v>Charlotte Pascoe</v>
      </c>
      <c r="W114" s="22" t="str">
        <f>$C$112</f>
        <v>hist-stratO3</v>
      </c>
      <c r="X114" s="22" t="str">
        <f t="shared" si="12"/>
        <v>ssp245</v>
      </c>
      <c r="Y114" s="22" t="str">
        <f>$C$9</f>
        <v>piControl</v>
      </c>
      <c r="AB114" s="40"/>
      <c r="AC114" s="196"/>
      <c r="AD114" s="196"/>
      <c r="AE114" s="30" t="str">
        <f>TemporalConstraint!$A$18</f>
        <v>2021-2100 80yrs</v>
      </c>
      <c r="AF114" s="38"/>
      <c r="AG114" s="21" t="str">
        <f>EnsembleRequirement!$A$22</f>
        <v>MinimumOne</v>
      </c>
      <c r="AH114" s="30" t="str">
        <f>EnsembleRequirement!$A$26</f>
        <v>hist-stratO3 initialisation</v>
      </c>
      <c r="AI114" s="38"/>
      <c r="AJ114" s="81"/>
      <c r="AK114" s="81"/>
      <c r="AL114" s="81"/>
      <c r="AO114" s="21" t="str">
        <f>requirement!$A$76</f>
        <v>AOGCM Configuration</v>
      </c>
      <c r="AT114" s="21" t="str">
        <f>ForcingConstraint!$A$194</f>
        <v>Pre-Industrial Tropospheric Ozone Concentrations</v>
      </c>
      <c r="AU114" s="21" t="str">
        <f>ForcingConstraint!$A$198</f>
        <v>ssp2-45 stratospheric Ozone</v>
      </c>
      <c r="AV114" s="21" t="str">
        <f>requirement!$A$72</f>
        <v>Pre-Industrial Forcing Excluding Ozone</v>
      </c>
      <c r="BE114" s="42"/>
      <c r="BF114" s="42"/>
      <c r="BG114" s="42"/>
      <c r="BH114" s="42"/>
      <c r="BI114" s="42"/>
      <c r="BJ114" s="42"/>
      <c r="BK114" s="34"/>
    </row>
    <row r="115" spans="1:64" ht="80" x14ac:dyDescent="0.2">
      <c r="A115" s="45" t="s">
        <v>913</v>
      </c>
      <c r="B115" s="47" t="s">
        <v>3074</v>
      </c>
      <c r="C115" s="48" t="s">
        <v>1365</v>
      </c>
      <c r="D115" s="48" t="s">
        <v>3073</v>
      </c>
      <c r="E115" s="47" t="s">
        <v>943</v>
      </c>
      <c r="F115" s="48" t="s">
        <v>3770</v>
      </c>
      <c r="G115" s="60" t="s">
        <v>3769</v>
      </c>
      <c r="H115" s="21" t="s">
        <v>73</v>
      </c>
      <c r="I115" s="21" t="str">
        <f>party!$A$43</f>
        <v>Nathan Gillet</v>
      </c>
      <c r="J115" s="21" t="str">
        <f>party!$A$44</f>
        <v>Hideo Shiogama</v>
      </c>
      <c r="K115" s="10" t="str">
        <f>party!$A$20</f>
        <v>Michaela I Hegglin</v>
      </c>
      <c r="N115" s="22" t="str">
        <f>references!$D$72</f>
        <v>Gillett, N. P., H. Shiogama, B. Funke, G. Hegerl, R. Knutti, K. Matthes, B. D. Santer, D. Stone, C. Tebaldi (2016), The Detection and Attribution Model Intercomparison Project (DAMIP v1.0) contribution to CMIP6, Geosci. Model Dev., 9, 3685-3697</v>
      </c>
      <c r="O115" s="22" t="str">
        <f>references!D$14</f>
        <v>Overview CMIP6-Endorsed MIPs</v>
      </c>
      <c r="Q115" s="60"/>
      <c r="R115" s="60"/>
      <c r="S115" s="60"/>
      <c r="T115" s="60"/>
      <c r="U115" s="21" t="str">
        <f>party!$A$6</f>
        <v>Charlotte Pascoe</v>
      </c>
      <c r="V115" s="22" t="str">
        <f>$C$107</f>
        <v>hist-nat</v>
      </c>
      <c r="W115" s="22" t="str">
        <f>$C$9</f>
        <v>piControl</v>
      </c>
      <c r="Z115" s="22" t="str">
        <f t="shared" si="11"/>
        <v>historical</v>
      </c>
      <c r="AA115" s="22" t="str">
        <f t="shared" si="12"/>
        <v>ssp245</v>
      </c>
      <c r="AB115" s="22" t="str">
        <f>$C$116</f>
        <v>hist-sol</v>
      </c>
      <c r="AC115" s="60"/>
      <c r="AD115" s="60"/>
      <c r="AE115" s="30" t="str">
        <f>TemporalConstraint!$A$17</f>
        <v>1850-2020 171yrs</v>
      </c>
      <c r="AF115" s="38"/>
      <c r="AG115" s="21" t="str">
        <f>EnsembleRequirement!$A$20</f>
        <v>MinimumThree</v>
      </c>
      <c r="AH115" s="47"/>
      <c r="AI115" s="95"/>
      <c r="AJ115" s="99"/>
      <c r="AK115" s="96"/>
      <c r="AL115" s="96"/>
      <c r="AO115" s="21" t="str">
        <f>requirement!$A$76</f>
        <v>AOGCM Configuration</v>
      </c>
      <c r="AT115" s="21" t="str">
        <f>ForcingConstraint!$A$18</f>
        <v>Historical Stratospheric Aerosol</v>
      </c>
      <c r="AU115" s="47" t="str">
        <f>ForcingConstraint!$A$191</f>
        <v>RCP Volcanic</v>
      </c>
      <c r="AV115" s="47" t="str">
        <f>requirement!$A$69</f>
        <v>Pre-Industrial Forcing Excluding Volcanic Aerosols</v>
      </c>
      <c r="AW115" s="47" t="str">
        <f>requirement!$A$11</f>
        <v>Pre-Industrial Solar Particle Forcing</v>
      </c>
      <c r="AX115" s="47"/>
      <c r="AY115" s="47"/>
      <c r="AZ115" s="47"/>
      <c r="BA115" s="50"/>
      <c r="BB115" s="51"/>
      <c r="BC115" s="52"/>
      <c r="BD115" s="53"/>
      <c r="BK115" s="53"/>
      <c r="BL115" s="49"/>
    </row>
    <row r="116" spans="1:64" ht="96" x14ac:dyDescent="0.2">
      <c r="A116" s="46" t="s">
        <v>914</v>
      </c>
      <c r="B116" s="54" t="s">
        <v>3076</v>
      </c>
      <c r="C116" s="55" t="s">
        <v>1368</v>
      </c>
      <c r="D116" s="55" t="s">
        <v>3075</v>
      </c>
      <c r="E116" s="47" t="s">
        <v>944</v>
      </c>
      <c r="F116" s="55" t="s">
        <v>3767</v>
      </c>
      <c r="G116" s="60" t="s">
        <v>3768</v>
      </c>
      <c r="H116" s="21" t="s">
        <v>73</v>
      </c>
      <c r="I116" s="21" t="str">
        <f>party!$A$43</f>
        <v>Nathan Gillet</v>
      </c>
      <c r="J116" s="21" t="str">
        <f>party!$A$44</f>
        <v>Hideo Shiogama</v>
      </c>
      <c r="K116" s="10" t="str">
        <f>party!$A$20</f>
        <v>Michaela I Hegglin</v>
      </c>
      <c r="N116" s="22" t="str">
        <f>references!$D$72</f>
        <v>Gillett, N. P., H. Shiogama, B. Funke, G. Hegerl, R. Knutti, K. Matthes, B. D. Santer, D. Stone, C. Tebaldi (2016), The Detection and Attribution Model Intercomparison Project (DAMIP v1.0) contribution to CMIP6, Geosci. Model Dev., 9, 3685-3697</v>
      </c>
      <c r="O116" s="22" t="str">
        <f>references!D$14</f>
        <v>Overview CMIP6-Endorsed MIPs</v>
      </c>
      <c r="Q116" s="60"/>
      <c r="R116" s="60"/>
      <c r="S116" s="60"/>
      <c r="T116" s="60"/>
      <c r="U116" s="21" t="str">
        <f>party!$A$6</f>
        <v>Charlotte Pascoe</v>
      </c>
      <c r="V116" s="22" t="str">
        <f>$C$107</f>
        <v>hist-nat</v>
      </c>
      <c r="W116" s="22" t="str">
        <f>$C$9</f>
        <v>piControl</v>
      </c>
      <c r="Z116" s="22" t="str">
        <f t="shared" si="11"/>
        <v>historical</v>
      </c>
      <c r="AA116" s="22" t="str">
        <f t="shared" si="12"/>
        <v>ssp245</v>
      </c>
      <c r="AB116" s="22" t="str">
        <f>$C$115</f>
        <v>hist-volc</v>
      </c>
      <c r="AC116" s="60"/>
      <c r="AD116" s="60"/>
      <c r="AE116" s="30" t="str">
        <f>TemporalConstraint!$A$17</f>
        <v>1850-2020 171yrs</v>
      </c>
      <c r="AF116" s="38"/>
      <c r="AG116" s="21" t="str">
        <f>EnsembleRequirement!$A$20</f>
        <v>MinimumThree</v>
      </c>
      <c r="AH116" s="54"/>
      <c r="AI116" s="97"/>
      <c r="AJ116" s="100"/>
      <c r="AK116" s="98"/>
      <c r="AL116" s="98"/>
      <c r="AN116" s="164"/>
      <c r="AO116" s="21" t="str">
        <f>requirement!$A$76</f>
        <v>AOGCM Configuration</v>
      </c>
      <c r="AT116" s="284" t="str">
        <f>ForcingConstraint!$A$17</f>
        <v>Historical Solar Irradiance Forcing</v>
      </c>
      <c r="AU116" s="136" t="str">
        <f>ForcingConstraint!$A$413</f>
        <v>Future Solar Irradiance Forcing</v>
      </c>
      <c r="AV116" s="284" t="str">
        <f>requirement!$A$9</f>
        <v xml:space="preserve">Historical Solar Particle Forcing </v>
      </c>
      <c r="AW116" s="133" t="str">
        <f>requirement!$A$10</f>
        <v>Future Solar Particle Forcing</v>
      </c>
      <c r="AX116" s="47" t="str">
        <f>requirement!$A$73</f>
        <v>Pre-Industrial Forcing Excluding Solar</v>
      </c>
      <c r="BC116" s="58"/>
      <c r="BD116" s="59"/>
      <c r="BK116" s="53"/>
      <c r="BL116" s="49"/>
    </row>
    <row r="117" spans="1:64" ht="80" x14ac:dyDescent="0.2">
      <c r="A117" s="46" t="s">
        <v>5960</v>
      </c>
      <c r="B117" s="54" t="s">
        <v>3078</v>
      </c>
      <c r="C117" s="55" t="s">
        <v>1366</v>
      </c>
      <c r="D117" s="55" t="s">
        <v>3077</v>
      </c>
      <c r="E117" s="54" t="s">
        <v>945</v>
      </c>
      <c r="F117" s="55" t="s">
        <v>5957</v>
      </c>
      <c r="G117" s="60" t="s">
        <v>5958</v>
      </c>
      <c r="H117" s="21" t="s">
        <v>73</v>
      </c>
      <c r="I117" s="21" t="str">
        <f>party!$A$43</f>
        <v>Nathan Gillet</v>
      </c>
      <c r="J117" s="21" t="str">
        <f>party!$A$44</f>
        <v>Hideo Shiogama</v>
      </c>
      <c r="K117" s="10" t="str">
        <f>party!$A$20</f>
        <v>Michaela I Hegglin</v>
      </c>
      <c r="N117" s="22" t="str">
        <f>references!$D$72</f>
        <v>Gillett, N. P., H. Shiogama, B. Funke, G. Hegerl, R. Knutti, K. Matthes, B. D. Santer, D. Stone, C. Tebaldi (2016), The Detection and Attribution Model Intercomparison Project (DAMIP v1.0) contribution to CMIP6, Geosci. Model Dev., 9, 3685-3697</v>
      </c>
      <c r="O117" s="22" t="str">
        <f>references!D$14</f>
        <v>Overview CMIP6-Endorsed MIPs</v>
      </c>
      <c r="Q117" s="60"/>
      <c r="R117" s="60"/>
      <c r="S117" s="60"/>
      <c r="T117" s="60"/>
      <c r="U117" s="21" t="str">
        <f>party!$A$6</f>
        <v>Charlotte Pascoe</v>
      </c>
      <c r="W117" s="22" t="str">
        <f>$C$109</f>
        <v>hist-aer</v>
      </c>
      <c r="Y117" s="196"/>
      <c r="Z117" s="22" t="str">
        <f t="shared" si="12"/>
        <v>ssp245</v>
      </c>
      <c r="AA117" s="40"/>
      <c r="AB117" s="55"/>
      <c r="AC117" s="60"/>
      <c r="AD117" s="60"/>
      <c r="AE117" s="30" t="str">
        <f>TemporalConstraint!$A$18</f>
        <v>2021-2100 80yrs</v>
      </c>
      <c r="AF117" s="38"/>
      <c r="AG117" s="21" t="str">
        <f>EnsembleRequirement!$A$22</f>
        <v>MinimumOne</v>
      </c>
      <c r="AH117" s="30" t="str">
        <f>EnsembleRequirement!$A$27</f>
        <v>hist-aer initialisation</v>
      </c>
      <c r="AI117" s="38"/>
      <c r="AJ117" s="81"/>
      <c r="AK117" s="81"/>
      <c r="AL117" s="81"/>
      <c r="AM117" s="162"/>
      <c r="AN117" s="162"/>
      <c r="AO117" s="21" t="str">
        <f>requirement!$A$76</f>
        <v>AOGCM Configuration</v>
      </c>
      <c r="AT117" s="21" t="str">
        <f>ForcingConstraint!$A$58</f>
        <v>RCP45 Aerosols</v>
      </c>
      <c r="AU117" s="21" t="str">
        <f>ForcingConstraint!$A$70</f>
        <v>RCP45 Aerosol Precursors</v>
      </c>
      <c r="AV117" s="21" t="str">
        <f>requirement!$A$71</f>
        <v xml:space="preserve">Pre-Industrial Forcing Excluding Anthropogenic Aerosols </v>
      </c>
      <c r="AW117" s="47" t="str">
        <f>requirement!$A$11</f>
        <v>Pre-Industrial Solar Particle Forcing</v>
      </c>
      <c r="AX117" s="54"/>
      <c r="AY117" s="54"/>
      <c r="AZ117" s="54"/>
      <c r="BA117" s="56"/>
      <c r="BB117" s="57"/>
      <c r="BC117" s="58"/>
      <c r="BD117" s="59"/>
      <c r="BK117" s="53"/>
      <c r="BL117" s="49"/>
    </row>
    <row r="118" spans="1:64" s="123" customFormat="1" ht="96" x14ac:dyDescent="0.2">
      <c r="A118" s="242" t="s">
        <v>3642</v>
      </c>
      <c r="B118" s="243" t="s">
        <v>3078</v>
      </c>
      <c r="C118" s="244" t="s">
        <v>3642</v>
      </c>
      <c r="D118" s="244" t="s">
        <v>5959</v>
      </c>
      <c r="E118" s="243" t="s">
        <v>946</v>
      </c>
      <c r="F118" s="244" t="s">
        <v>3834</v>
      </c>
      <c r="G118" s="214" t="s">
        <v>5958</v>
      </c>
      <c r="H118" s="83" t="s">
        <v>73</v>
      </c>
      <c r="I118" s="83" t="str">
        <f>party!$A$43</f>
        <v>Nathan Gillet</v>
      </c>
      <c r="J118" s="83" t="str">
        <f>party!$A$44</f>
        <v>Hideo Shiogama</v>
      </c>
      <c r="K118" s="189" t="str">
        <f>party!$A$20</f>
        <v>Michaela I Hegglin</v>
      </c>
      <c r="L118" s="21"/>
      <c r="M118" s="21"/>
      <c r="N118" s="105" t="str">
        <f>references!$D$72</f>
        <v>Gillett, N. P., H. Shiogama, B. Funke, G. Hegerl, R. Knutti, K. Matthes, B. D. Santer, D. Stone, C. Tebaldi (2016), The Detection and Attribution Model Intercomparison Project (DAMIP v1.0) contribution to CMIP6, Geosci. Model Dev., 9, 3685-3697</v>
      </c>
      <c r="O118" s="105" t="str">
        <f>references!D$14</f>
        <v>Overview CMIP6-Endorsed MIPs</v>
      </c>
      <c r="Q118" s="214"/>
      <c r="R118" s="214"/>
      <c r="S118" s="214"/>
      <c r="T118" s="214"/>
      <c r="U118" s="83" t="str">
        <f>party!$A$6</f>
        <v>Charlotte Pascoe</v>
      </c>
      <c r="V118" s="105"/>
      <c r="W118" s="105" t="str">
        <f>$C$109</f>
        <v>hist-aer</v>
      </c>
      <c r="X118" s="105"/>
      <c r="Y118" s="213"/>
      <c r="Z118" s="105" t="str">
        <f t="shared" si="12"/>
        <v>ssp245</v>
      </c>
      <c r="AA118" s="213" t="str">
        <f>$C$117</f>
        <v>ssp245-aer</v>
      </c>
      <c r="AB118" s="105" t="str">
        <f>$C$9</f>
        <v>piControl</v>
      </c>
      <c r="AC118" s="214"/>
      <c r="AD118" s="214"/>
      <c r="AE118" s="176" t="str">
        <f>TemporalConstraint!$A$18</f>
        <v>2021-2100 80yrs</v>
      </c>
      <c r="AF118" s="177"/>
      <c r="AG118" s="83" t="str">
        <f>EnsembleRequirement!$A$22</f>
        <v>MinimumOne</v>
      </c>
      <c r="AH118" s="177" t="str">
        <f>EnsembleRequirement!$A$24</f>
        <v>SSP2-45Initialisation2021</v>
      </c>
      <c r="AI118" s="177"/>
      <c r="AJ118" s="177"/>
      <c r="AK118" s="177"/>
      <c r="AL118" s="177"/>
      <c r="AM118" s="83"/>
      <c r="AN118" s="83"/>
      <c r="AO118" s="83" t="str">
        <f>requirement!$A$76</f>
        <v>AOGCM Configuration</v>
      </c>
      <c r="AP118" s="83"/>
      <c r="AQ118" s="83"/>
      <c r="AR118" s="83"/>
      <c r="AS118" s="83"/>
      <c r="AT118" s="83" t="str">
        <f>ForcingConstraint!$A$58</f>
        <v>RCP45 Aerosols</v>
      </c>
      <c r="AU118" s="83" t="str">
        <f>ForcingConstraint!$A$70</f>
        <v>RCP45 Aerosol Precursors</v>
      </c>
      <c r="AV118" s="83" t="str">
        <f>ForcingConstraint!$A$192</f>
        <v>1850 WMGHG for Radiation</v>
      </c>
      <c r="AW118" s="83" t="str">
        <f>ForcingConstraint!$A$193</f>
        <v>1850 O3 for Radiation</v>
      </c>
      <c r="AX118" s="83" t="str">
        <f>requirement!$A$71</f>
        <v xml:space="preserve">Pre-Industrial Forcing Excluding Anthropogenic Aerosols </v>
      </c>
      <c r="AY118" s="243"/>
      <c r="AZ118" s="243"/>
      <c r="BA118" s="245"/>
      <c r="BB118" s="246"/>
      <c r="BC118" s="247"/>
      <c r="BD118" s="248"/>
      <c r="BE118" s="34"/>
      <c r="BF118" s="34"/>
      <c r="BG118" s="34"/>
      <c r="BH118" s="34"/>
      <c r="BI118" s="34"/>
      <c r="BJ118" s="34"/>
      <c r="BK118" s="249"/>
    </row>
    <row r="119" spans="1:64" ht="112" x14ac:dyDescent="0.2">
      <c r="A119" s="46" t="s">
        <v>3781</v>
      </c>
      <c r="B119" s="54" t="s">
        <v>3782</v>
      </c>
      <c r="C119" s="55" t="s">
        <v>3783</v>
      </c>
      <c r="D119" s="55" t="s">
        <v>3784</v>
      </c>
      <c r="E119" s="54" t="s">
        <v>3785</v>
      </c>
      <c r="F119" s="55" t="s">
        <v>3786</v>
      </c>
      <c r="G119" s="60" t="s">
        <v>3787</v>
      </c>
      <c r="H119" s="21" t="s">
        <v>73</v>
      </c>
      <c r="I119" s="21" t="str">
        <f>party!$A$43</f>
        <v>Nathan Gillet</v>
      </c>
      <c r="J119" s="21" t="str">
        <f>party!$A$44</f>
        <v>Hideo Shiogama</v>
      </c>
      <c r="K119" s="10" t="str">
        <f>party!$A$20</f>
        <v>Michaela I Hegglin</v>
      </c>
      <c r="N119" s="22" t="str">
        <f>references!$D$72</f>
        <v>Gillett, N. P., H. Shiogama, B. Funke, G. Hegerl, R. Knutti, K. Matthes, B. D. Santer, D. Stone, C. Tebaldi (2016), The Detection and Attribution Model Intercomparison Project (DAMIP v1.0) contribution to CMIP6, Geosci. Model Dev., 9, 3685-3697</v>
      </c>
      <c r="O119"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19" s="55"/>
      <c r="Q119" s="60"/>
      <c r="R119" s="60"/>
      <c r="S119" s="60"/>
      <c r="T119" s="60"/>
      <c r="U119" s="21" t="str">
        <f>party!$A$6</f>
        <v>Charlotte Pascoe</v>
      </c>
      <c r="W119" s="22" t="str">
        <f>$C$107</f>
        <v>hist-nat</v>
      </c>
      <c r="Y119" s="41"/>
      <c r="Z119" s="22" t="str">
        <f>$C$19</f>
        <v>ssp245</v>
      </c>
      <c r="AA119" s="41"/>
      <c r="AB119" s="55"/>
      <c r="AC119" s="60"/>
      <c r="AD119" s="60"/>
      <c r="AE119" s="30" t="str">
        <f>TemporalConstraint!$A$18</f>
        <v>2021-2100 80yrs</v>
      </c>
      <c r="AF119" s="140"/>
      <c r="AG119" s="21" t="str">
        <f>EnsembleRequirement!$A$22</f>
        <v>MinimumOne</v>
      </c>
      <c r="AH119" s="30" t="str">
        <f>EnsembleRequirement!$A$28</f>
        <v>hist-nat initialisation</v>
      </c>
      <c r="AI119" s="34"/>
      <c r="AJ119" s="34"/>
      <c r="AK119" s="34"/>
      <c r="AL119" s="149"/>
      <c r="AO119" s="21" t="str">
        <f>requirement!$A$76</f>
        <v>AOGCM Configuration</v>
      </c>
      <c r="AP119" s="10"/>
      <c r="AT119" s="47" t="str">
        <f>ForcingConstraint!$A$191</f>
        <v>RCP Volcanic</v>
      </c>
      <c r="AU119" s="136" t="str">
        <f>ForcingConstraint!$A$413</f>
        <v>Future Solar Irradiance Forcing</v>
      </c>
      <c r="AV119" s="133" t="str">
        <f>requirement!$A$10</f>
        <v>Future Solar Particle Forcing</v>
      </c>
      <c r="AW119" s="21" t="str">
        <f>requirement!$A$70</f>
        <v>Pre-Industrial Forcing Excluding Volcanic Aerosols and Solar Forcing</v>
      </c>
      <c r="AX119" s="54"/>
      <c r="AY119" s="54"/>
      <c r="AZ119" s="54"/>
      <c r="BA119" s="56"/>
      <c r="BB119" s="57"/>
      <c r="BC119" s="58"/>
      <c r="BD119" s="59"/>
      <c r="BK119" s="53"/>
      <c r="BL119" s="49"/>
    </row>
    <row r="120" spans="1:64" ht="80" x14ac:dyDescent="0.2">
      <c r="A120" s="46" t="s">
        <v>3773</v>
      </c>
      <c r="B120" s="54" t="s">
        <v>3775</v>
      </c>
      <c r="C120" s="55" t="s">
        <v>5950</v>
      </c>
      <c r="D120" s="55" t="s">
        <v>5949</v>
      </c>
      <c r="E120" s="54" t="s">
        <v>3774</v>
      </c>
      <c r="F120" s="55" t="s">
        <v>3771</v>
      </c>
      <c r="G120" s="60" t="s">
        <v>3772</v>
      </c>
      <c r="H120" s="21" t="s">
        <v>73</v>
      </c>
      <c r="I120" s="21" t="str">
        <f>party!$A$43</f>
        <v>Nathan Gillet</v>
      </c>
      <c r="J120" s="21" t="str">
        <f>party!$A$44</f>
        <v>Hideo Shiogama</v>
      </c>
      <c r="K120" s="10" t="str">
        <f>party!$A$20</f>
        <v>Michaela I Hegglin</v>
      </c>
      <c r="N120" s="22" t="str">
        <f>references!$D$72</f>
        <v>Gillett, N. P., H. Shiogama, B. Funke, G. Hegerl, R. Knutti, K. Matthes, B. D. Santer, D. Stone, C. Tebaldi (2016), The Detection and Attribution Model Intercomparison Project (DAMIP v1.0) contribution to CMIP6, Geosci. Model Dev., 9, 3685-3697</v>
      </c>
      <c r="P120" s="55"/>
      <c r="Q120" s="60"/>
      <c r="R120" s="60"/>
      <c r="S120" s="60"/>
      <c r="T120" s="60"/>
      <c r="U120" s="21" t="str">
        <f>party!$A$6</f>
        <v>Charlotte Pascoe</v>
      </c>
      <c r="V120" s="22" t="str">
        <f>$C$12</f>
        <v>historical</v>
      </c>
      <c r="W120" s="22" t="str">
        <f>$C$9</f>
        <v>piControl</v>
      </c>
      <c r="Y120" s="41"/>
      <c r="Z120" s="22" t="str">
        <f>$C$12</f>
        <v>historical</v>
      </c>
      <c r="AA120" s="22" t="str">
        <f>$C$19</f>
        <v>ssp245</v>
      </c>
      <c r="AB120" s="22" t="str">
        <f>$C$108</f>
        <v>hist-GHG</v>
      </c>
      <c r="AC120" s="60"/>
      <c r="AD120" s="60"/>
      <c r="AE120" s="30" t="str">
        <f>TemporalConstraint!$A$17</f>
        <v>1850-2020 171yrs</v>
      </c>
      <c r="AF120" s="140"/>
      <c r="AG120" s="62" t="str">
        <f>EnsembleRequirement!$A$20</f>
        <v>MinimumThree</v>
      </c>
      <c r="AH120" s="34"/>
      <c r="AI120" s="34"/>
      <c r="AJ120" s="34"/>
      <c r="AK120" s="34"/>
      <c r="AL120" s="34"/>
      <c r="AO120" s="21" t="str">
        <f>requirement!$A$76</f>
        <v>AOGCM Configuration</v>
      </c>
      <c r="AP120" s="124"/>
      <c r="AT120" s="21" t="str">
        <f>ForcingConstraint!$A$249</f>
        <v>CO2 Historical</v>
      </c>
      <c r="AU120" s="21" t="str">
        <f>ForcingConstraint!$A$343</f>
        <v>RCP45 CO2</v>
      </c>
      <c r="AV120" s="21" t="str">
        <f>requirement!$A$42</f>
        <v>Pre-Industrial Forcing Excluding CO2</v>
      </c>
      <c r="AW120" s="47" t="str">
        <f>requirement!$A$11</f>
        <v>Pre-Industrial Solar Particle Forcing</v>
      </c>
      <c r="AX120" s="54"/>
      <c r="AY120" s="54"/>
      <c r="AZ120" s="54"/>
      <c r="BA120" s="56"/>
      <c r="BB120" s="57"/>
      <c r="BC120" s="58"/>
      <c r="BD120" s="59"/>
      <c r="BK120" s="53"/>
      <c r="BL120" s="49"/>
    </row>
    <row r="121" spans="1:64" s="67" customFormat="1" ht="160" x14ac:dyDescent="0.2">
      <c r="A121" s="155" t="s">
        <v>915</v>
      </c>
      <c r="B121" s="156" t="s">
        <v>3081</v>
      </c>
      <c r="C121" s="159" t="s">
        <v>3079</v>
      </c>
      <c r="D121" s="157" t="s">
        <v>3789</v>
      </c>
      <c r="E121" s="156" t="s">
        <v>3083</v>
      </c>
      <c r="F121" s="157" t="s">
        <v>3792</v>
      </c>
      <c r="G121" s="157" t="s">
        <v>1710</v>
      </c>
      <c r="H121" s="156" t="s">
        <v>73</v>
      </c>
      <c r="I121" s="156" t="s">
        <v>846</v>
      </c>
      <c r="J121" s="156" t="s">
        <v>848</v>
      </c>
      <c r="K121" s="63"/>
      <c r="L121" s="63"/>
      <c r="M121" s="63"/>
      <c r="N121" s="22" t="str">
        <f>references!$D$72</f>
        <v>Gillett, N. P., H. Shiogama, B. Funke, G. Hegerl, R. Knutti, K. Matthes, B. D. Santer, D. Stone, C. Tebaldi (2016), The Detection and Attribution Model Intercomparison Project (DAMIP v1.0) contribution to CMIP6, Geosci. Model Dev., 9, 3685-3697</v>
      </c>
      <c r="O121"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121" s="157" t="s">
        <v>449</v>
      </c>
      <c r="R121" s="64"/>
      <c r="S121" s="64"/>
      <c r="T121" s="64"/>
      <c r="U121" s="156" t="s">
        <v>4</v>
      </c>
      <c r="V121" s="22" t="str">
        <f>$C$12</f>
        <v>historical</v>
      </c>
      <c r="W121" s="22" t="str">
        <f>$C$9</f>
        <v>piControl</v>
      </c>
      <c r="Y121" s="157"/>
      <c r="Z121" s="158" t="str">
        <f>experiment!$C$12</f>
        <v>historical</v>
      </c>
      <c r="AA121" s="158" t="str">
        <f>experiment!$C$19</f>
        <v>ssp245</v>
      </c>
      <c r="AB121" s="64"/>
      <c r="AC121" s="212"/>
      <c r="AD121" s="212"/>
      <c r="AE121" s="30" t="str">
        <f>TemporalConstraint!$A$17</f>
        <v>1850-2020 171yrs</v>
      </c>
      <c r="AF121" s="145"/>
      <c r="AG121" s="62" t="str">
        <f>EnsembleRequirement!$A$20</f>
        <v>MinimumThree</v>
      </c>
      <c r="AH121" s="144"/>
      <c r="AI121" s="144"/>
      <c r="AJ121" s="144"/>
      <c r="AK121" s="144"/>
      <c r="AL121" s="144"/>
      <c r="AM121" s="21"/>
      <c r="AN121" s="21"/>
      <c r="AO121" s="21" t="str">
        <f>requirement!$A$76</f>
        <v>AOGCM Configuration</v>
      </c>
      <c r="AP121" s="147"/>
      <c r="AQ121" s="63"/>
      <c r="AR121" s="63"/>
      <c r="AS121" s="63"/>
      <c r="AT121" s="21" t="str">
        <f>ForcingConstraint!$A$344</f>
        <v>Altenative Historical Aerosols</v>
      </c>
      <c r="AU121" s="21" t="str">
        <f>requirement!$A$81</f>
        <v>RCP45 Forcing Alternative Aerosols</v>
      </c>
      <c r="AV121" s="21" t="str">
        <f>ForcingConstraint!$A$348</f>
        <v>Alternative RCP45 Volcano</v>
      </c>
      <c r="AW121" s="21" t="str">
        <f>ForcingConstraint!$A$12</f>
        <v>Historical WMGHG Concentrations</v>
      </c>
      <c r="AX121" s="21" t="str">
        <f>requirement!$A$6</f>
        <v>Historical Emissions</v>
      </c>
      <c r="AY121" s="21" t="str">
        <f>ForcingConstraint!$A$13</f>
        <v>Historical Land Use</v>
      </c>
      <c r="AZ121" s="21" t="str">
        <f>requirement!$A$7</f>
        <v>Historical O3 and Stratospheric H2O Concentrations</v>
      </c>
      <c r="BA121" s="31" t="str">
        <f>ForcingConstraint!$A$17</f>
        <v>Historical Solar Irradiance Forcing</v>
      </c>
      <c r="BB121" s="31" t="str">
        <f>requirement!$A$9</f>
        <v xml:space="preserve">Historical Solar Particle Forcing </v>
      </c>
      <c r="BC121" s="65"/>
      <c r="BD121" s="65"/>
      <c r="BE121" s="34"/>
      <c r="BF121" s="34"/>
      <c r="BG121" s="34"/>
      <c r="BH121" s="34"/>
      <c r="BI121" s="34"/>
      <c r="BJ121" s="34"/>
      <c r="BK121" s="66"/>
    </row>
    <row r="122" spans="1:64" s="67" customFormat="1" ht="160" x14ac:dyDescent="0.2">
      <c r="A122" s="155" t="s">
        <v>916</v>
      </c>
      <c r="B122" s="156" t="s">
        <v>3082</v>
      </c>
      <c r="C122" s="157" t="s">
        <v>3080</v>
      </c>
      <c r="D122" s="157" t="s">
        <v>3790</v>
      </c>
      <c r="E122" s="156" t="s">
        <v>3084</v>
      </c>
      <c r="F122" s="157" t="s">
        <v>3788</v>
      </c>
      <c r="G122" s="157" t="s">
        <v>3791</v>
      </c>
      <c r="H122" s="156" t="s">
        <v>73</v>
      </c>
      <c r="I122" s="156" t="s">
        <v>846</v>
      </c>
      <c r="J122" s="156" t="s">
        <v>848</v>
      </c>
      <c r="K122" s="63"/>
      <c r="L122" s="63"/>
      <c r="M122" s="63"/>
      <c r="N122" s="22" t="str">
        <f>references!$D$72</f>
        <v>Gillett, N. P., H. Shiogama, B. Funke, G. Hegerl, R. Knutti, K. Matthes, B. D. Santer, D. Stone, C. Tebaldi (2016), The Detection and Attribution Model Intercomparison Project (DAMIP v1.0) contribution to CMIP6, Geosci. Model Dev., 9, 3685-3697</v>
      </c>
      <c r="O122"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122" s="157" t="s">
        <v>449</v>
      </c>
      <c r="Q122" s="64"/>
      <c r="R122" s="64"/>
      <c r="S122" s="64"/>
      <c r="T122" s="64"/>
      <c r="U122" s="156" t="s">
        <v>4</v>
      </c>
      <c r="V122" s="22" t="str">
        <f>$C$12</f>
        <v>historical</v>
      </c>
      <c r="W122" s="22" t="str">
        <f>$C$9</f>
        <v>piControl</v>
      </c>
      <c r="Y122" s="157"/>
      <c r="Z122" s="158" t="str">
        <f>experiment!$C$12</f>
        <v>historical</v>
      </c>
      <c r="AA122" s="158" t="str">
        <f>experiment!$C$19</f>
        <v>ssp245</v>
      </c>
      <c r="AB122" s="64"/>
      <c r="AC122" s="212"/>
      <c r="AD122" s="212"/>
      <c r="AE122" s="30" t="str">
        <f>TemporalConstraint!$A$17</f>
        <v>1850-2020 171yrs</v>
      </c>
      <c r="AF122" s="146"/>
      <c r="AG122" s="62" t="str">
        <f>EnsembleRequirement!$A$20</f>
        <v>MinimumThree</v>
      </c>
      <c r="AH122" s="148"/>
      <c r="AI122" s="63"/>
      <c r="AJ122" s="63"/>
      <c r="AK122" s="63"/>
      <c r="AL122" s="63"/>
      <c r="AM122" s="21"/>
      <c r="AN122" s="165"/>
      <c r="AO122" s="21" t="str">
        <f>requirement!$A$76</f>
        <v>AOGCM Configuration</v>
      </c>
      <c r="AP122" s="63"/>
      <c r="AQ122" s="63"/>
      <c r="AR122" s="63"/>
      <c r="AS122" s="63"/>
      <c r="AT122" s="21" t="str">
        <f>ForcingConstraint!$A$345</f>
        <v>Alternative Historical Volcano</v>
      </c>
      <c r="AU122" s="21" t="str">
        <f>ForcingConstraint!$A$346</f>
        <v>Alternative Historical Solar</v>
      </c>
      <c r="AV122" s="10" t="str">
        <f>requirement!$A$82</f>
        <v>RCP Alternative Natural Forcing</v>
      </c>
      <c r="AW122" s="21" t="str">
        <f>ForcingConstraint!$A$350</f>
        <v>Historical Anthropogenic Aerosol</v>
      </c>
      <c r="AX122" s="21" t="str">
        <f>ForcingConstraint!$A$12</f>
        <v>Historical WMGHG Concentrations</v>
      </c>
      <c r="AY122" s="21" t="str">
        <f>requirement!$A$6</f>
        <v>Historical Emissions</v>
      </c>
      <c r="AZ122" s="21" t="str">
        <f>ForcingConstraint!$A$13</f>
        <v>Historical Land Use</v>
      </c>
      <c r="BA122" s="21" t="str">
        <f>requirement!$A$7</f>
        <v>Historical O3 and Stratospheric H2O Concentrations</v>
      </c>
      <c r="BB122" s="21" t="str">
        <f>requirement!$A$32</f>
        <v>RCP45 Forcing</v>
      </c>
      <c r="BC122" s="21"/>
      <c r="BD122" s="21"/>
      <c r="BE122" s="34"/>
      <c r="BF122" s="34"/>
      <c r="BG122" s="34"/>
      <c r="BH122" s="34"/>
      <c r="BI122" s="34"/>
      <c r="BJ122" s="34"/>
      <c r="BK122" s="66"/>
    </row>
    <row r="123" spans="1:64" ht="112" x14ac:dyDescent="0.2">
      <c r="A123" s="22" t="s">
        <v>996</v>
      </c>
      <c r="B123" s="21" t="s">
        <v>3087</v>
      </c>
      <c r="C123" s="22" t="s">
        <v>3085</v>
      </c>
      <c r="D123" s="22" t="s">
        <v>3086</v>
      </c>
      <c r="E123" s="21" t="s">
        <v>997</v>
      </c>
      <c r="F123" s="19" t="s">
        <v>4326</v>
      </c>
      <c r="G123" s="84" t="s">
        <v>1712</v>
      </c>
      <c r="H123" s="14" t="s">
        <v>167</v>
      </c>
      <c r="I123" s="21" t="str">
        <f>party!$A$47</f>
        <v>Jonathan Gregory</v>
      </c>
      <c r="J123" s="21" t="str">
        <f>party!$A$48</f>
        <v>Detlef Stammer</v>
      </c>
      <c r="K123" s="21" t="str">
        <f>party!$A$49</f>
        <v>Stephen Griffies</v>
      </c>
      <c r="L123" s="21" t="str">
        <f>party!$A$80</f>
        <v>Oleg Saenko</v>
      </c>
      <c r="M123" s="21" t="str">
        <f>party!$A$81</f>
        <v>Johann Jungclaus</v>
      </c>
      <c r="N12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3" s="13" t="str">
        <f>references!$D$19</f>
        <v>Flux-Anomaly-Forced Model Intercomparison Project (FAFMIP)</v>
      </c>
      <c r="P123" s="13" t="str">
        <f>references!$D$14</f>
        <v>Overview CMIP6-Endorsed MIPs</v>
      </c>
      <c r="U123" s="21" t="str">
        <f>party!$A$6</f>
        <v>Charlotte Pascoe</v>
      </c>
      <c r="W123" s="7" t="str">
        <f>experiment!$C$9</f>
        <v>piControl</v>
      </c>
      <c r="X123" s="7" t="str">
        <f>experiment!$C$3</f>
        <v>1pctCO2</v>
      </c>
      <c r="AC123" s="196"/>
      <c r="AD123" s="196"/>
      <c r="AE123" s="30" t="str">
        <f>TemporalConstraint!$A$39</f>
        <v>1850-1919 70yrs</v>
      </c>
      <c r="AF123" s="30"/>
      <c r="AG123" s="30" t="str">
        <f>EnsembleRequirement!$A$4</f>
        <v>SingleMember</v>
      </c>
      <c r="AH123" s="30" t="str">
        <f>EnsembleRequirement!$A$19</f>
        <v>PreIndustrialInitialisation</v>
      </c>
      <c r="AI123" s="38"/>
      <c r="AJ123" s="81"/>
      <c r="AK123" s="81"/>
      <c r="AL123" s="81"/>
      <c r="AM123" s="162"/>
      <c r="AN123" s="162"/>
      <c r="AO123" s="21" t="str">
        <f>requirement!$A$76</f>
        <v>AOGCM Configuration</v>
      </c>
      <c r="AT123" s="21" t="str">
        <f>ForcingConstraint!$A$199</f>
        <v>1pctCO2 Wind Stress Anomaly At Doubling</v>
      </c>
      <c r="AU123" s="21" t="str">
        <f>ForcingConstraint!$A$23</f>
        <v>Pre-Industrial CO2 Concentration</v>
      </c>
      <c r="AV123" s="21" t="str">
        <f>requirement!$A$42</f>
        <v>Pre-Industrial Forcing Excluding CO2</v>
      </c>
      <c r="AW123" s="21" t="str">
        <f>requirement!$A$11</f>
        <v>Pre-Industrial Solar Particle Forcing</v>
      </c>
      <c r="BK123" s="34"/>
    </row>
    <row r="124" spans="1:64" ht="112" x14ac:dyDescent="0.2">
      <c r="A124" s="22" t="s">
        <v>1020</v>
      </c>
      <c r="B124" s="21" t="s">
        <v>3089</v>
      </c>
      <c r="C124" s="22" t="s">
        <v>3093</v>
      </c>
      <c r="D124" s="22" t="s">
        <v>3088</v>
      </c>
      <c r="E124" s="21" t="s">
        <v>1021</v>
      </c>
      <c r="F124" s="19" t="s">
        <v>4328</v>
      </c>
      <c r="G124" s="84" t="s">
        <v>6333</v>
      </c>
      <c r="H124" s="14" t="s">
        <v>167</v>
      </c>
      <c r="I124" s="21" t="str">
        <f>party!$A$47</f>
        <v>Jonathan Gregory</v>
      </c>
      <c r="J124" s="21" t="str">
        <f>party!$A$48</f>
        <v>Detlef Stammer</v>
      </c>
      <c r="K124" s="21" t="str">
        <f>party!$A$49</f>
        <v>Stephen Griffies</v>
      </c>
      <c r="L124" s="21" t="str">
        <f>party!$A$80</f>
        <v>Oleg Saenko</v>
      </c>
      <c r="M124" s="21" t="str">
        <f>party!$A$81</f>
        <v>Johann Jungclaus</v>
      </c>
      <c r="N12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4" s="13" t="str">
        <f>references!$D$78</f>
        <v>Bouttes, N., J. M. Gregory (2014), Attribution of the spatial pattern of CO2-forced sea level change to ocean surface flux changes, Environ. Res. Lett., 9, 034 004</v>
      </c>
      <c r="P124" s="13" t="str">
        <f>references!$D$19</f>
        <v>Flux-Anomaly-Forced Model Intercomparison Project (FAFMIP)</v>
      </c>
      <c r="Q124" s="13" t="str">
        <f>references!$D$14</f>
        <v>Overview CMIP6-Endorsed MIPs</v>
      </c>
      <c r="U124" s="21" t="str">
        <f>party!$A$6</f>
        <v>Charlotte Pascoe</v>
      </c>
      <c r="W124" s="7" t="str">
        <f>experiment!$C$9</f>
        <v>piControl</v>
      </c>
      <c r="X124" s="7" t="str">
        <f>experiment!$C$3</f>
        <v>1pctCO2</v>
      </c>
      <c r="Z124" s="22" t="str">
        <f>$C$126</f>
        <v>faf-passiveheat</v>
      </c>
      <c r="AC124" s="196"/>
      <c r="AD124" s="196"/>
      <c r="AE124" s="30" t="str">
        <f>TemporalConstraint!$A$39</f>
        <v>1850-1919 70yrs</v>
      </c>
      <c r="AF124" s="30"/>
      <c r="AG124" s="30" t="str">
        <f>EnsembleRequirement!$A$4</f>
        <v>SingleMember</v>
      </c>
      <c r="AH124" s="30" t="str">
        <f>EnsembleRequirement!$A$19</f>
        <v>PreIndustrialInitialisation</v>
      </c>
      <c r="AI124" s="38"/>
      <c r="AJ124" s="81"/>
      <c r="AK124" s="81"/>
      <c r="AL124" s="81"/>
      <c r="AM124" s="162"/>
      <c r="AN124" s="162"/>
      <c r="AO124" s="21" t="str">
        <f>requirement!$A$76</f>
        <v>AOGCM Configuration</v>
      </c>
      <c r="AT124" s="21" t="str">
        <f>ForcingConstraint!$A$200</f>
        <v>1pctCO2 Heat Flux Anomaly At Doubling</v>
      </c>
      <c r="AU124" s="21" t="str">
        <f>requirement!$A$90</f>
        <v>1pctCO2 Passive Tracer At Doubling</v>
      </c>
      <c r="AV124" s="21" t="str">
        <f>ForcingConstraint!$A$23</f>
        <v>Pre-Industrial CO2 Concentration</v>
      </c>
      <c r="AW124" s="21" t="str">
        <f>requirement!$A$42</f>
        <v>Pre-Industrial Forcing Excluding CO2</v>
      </c>
      <c r="AX124" s="21" t="str">
        <f>requirement!$A$11</f>
        <v>Pre-Industrial Solar Particle Forcing</v>
      </c>
      <c r="BA124" s="21"/>
      <c r="BB124" s="16"/>
      <c r="BC124" s="33"/>
      <c r="BK124" s="34"/>
    </row>
    <row r="125" spans="1:64" ht="112" x14ac:dyDescent="0.2">
      <c r="A125" s="22" t="s">
        <v>1022</v>
      </c>
      <c r="B125" s="21" t="s">
        <v>3098</v>
      </c>
      <c r="C125" s="22" t="s">
        <v>3094</v>
      </c>
      <c r="D125" s="22" t="s">
        <v>3090</v>
      </c>
      <c r="E125" s="21" t="s">
        <v>1023</v>
      </c>
      <c r="F125" s="19" t="s">
        <v>4338</v>
      </c>
      <c r="G125" s="84" t="s">
        <v>1713</v>
      </c>
      <c r="H125" s="14" t="s">
        <v>167</v>
      </c>
      <c r="I125" s="21" t="str">
        <f>party!$A$47</f>
        <v>Jonathan Gregory</v>
      </c>
      <c r="J125" s="21" t="str">
        <f>party!$A$48</f>
        <v>Detlef Stammer</v>
      </c>
      <c r="K125" s="21" t="str">
        <f>party!$A$49</f>
        <v>Stephen Griffies</v>
      </c>
      <c r="L125" s="21" t="str">
        <f>party!$A$80</f>
        <v>Oleg Saenko</v>
      </c>
      <c r="M125" s="21" t="str">
        <f>party!$A$81</f>
        <v>Johann Jungclaus</v>
      </c>
      <c r="N12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5" s="13" t="str">
        <f>references!$D$19</f>
        <v>Flux-Anomaly-Forced Model Intercomparison Project (FAFMIP)</v>
      </c>
      <c r="P125" s="13" t="str">
        <f>references!$D$14</f>
        <v>Overview CMIP6-Endorsed MIPs</v>
      </c>
      <c r="U125" s="21" t="str">
        <f>party!$A$6</f>
        <v>Charlotte Pascoe</v>
      </c>
      <c r="W125" s="7" t="str">
        <f>experiment!$C$9</f>
        <v>piControl</v>
      </c>
      <c r="X125" s="7" t="str">
        <f>experiment!$C$3</f>
        <v>1pctCO2</v>
      </c>
      <c r="AC125" s="196"/>
      <c r="AD125" s="196"/>
      <c r="AE125" s="30" t="str">
        <f>TemporalConstraint!$A$39</f>
        <v>1850-1919 70yrs</v>
      </c>
      <c r="AF125" s="30"/>
      <c r="AG125" s="30" t="str">
        <f>EnsembleRequirement!$A$4</f>
        <v>SingleMember</v>
      </c>
      <c r="AH125" s="30" t="str">
        <f>EnsembleRequirement!$A$19</f>
        <v>PreIndustrialInitialisation</v>
      </c>
      <c r="AI125" s="38"/>
      <c r="AJ125" s="81"/>
      <c r="AK125" s="81"/>
      <c r="AL125" s="81"/>
      <c r="AM125" s="162"/>
      <c r="AN125" s="162"/>
      <c r="AO125" s="21" t="str">
        <f>requirement!$A$76</f>
        <v>AOGCM Configuration</v>
      </c>
      <c r="AT125" s="21" t="str">
        <f>ForcingConstraint!$A$201</f>
        <v>1pctCO2 Fresh Water Flux Anomaly At Doubling</v>
      </c>
      <c r="AU125" s="21" t="str">
        <f>ForcingConstraint!$A$23</f>
        <v>Pre-Industrial CO2 Concentration</v>
      </c>
      <c r="AV125" s="21" t="str">
        <f>requirement!$A$42</f>
        <v>Pre-Industrial Forcing Excluding CO2</v>
      </c>
      <c r="AW125" s="21" t="str">
        <f>requirement!$A$11</f>
        <v>Pre-Industrial Solar Particle Forcing</v>
      </c>
      <c r="BK125" s="34"/>
    </row>
    <row r="126" spans="1:64" ht="112" x14ac:dyDescent="0.2">
      <c r="A126" s="22" t="s">
        <v>1024</v>
      </c>
      <c r="B126" s="21" t="s">
        <v>3096</v>
      </c>
      <c r="C126" s="22" t="s">
        <v>3097</v>
      </c>
      <c r="D126" s="22" t="s">
        <v>3091</v>
      </c>
      <c r="E126" s="21" t="s">
        <v>1025</v>
      </c>
      <c r="F126" s="19" t="s">
        <v>4340</v>
      </c>
      <c r="G126" s="84" t="s">
        <v>4341</v>
      </c>
      <c r="H126" s="14" t="s">
        <v>167</v>
      </c>
      <c r="I126" s="21" t="str">
        <f>party!$A$47</f>
        <v>Jonathan Gregory</v>
      </c>
      <c r="J126" s="21" t="str">
        <f>party!$A$48</f>
        <v>Detlef Stammer</v>
      </c>
      <c r="K126" s="21" t="str">
        <f>party!$A$49</f>
        <v>Stephen Griffies</v>
      </c>
      <c r="L126" s="21" t="str">
        <f>party!$A$80</f>
        <v>Oleg Saenko</v>
      </c>
      <c r="M126" s="21" t="str">
        <f>party!$A$81</f>
        <v>Johann Jungclaus</v>
      </c>
      <c r="N126"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6" s="13" t="str">
        <f>references!$D$78</f>
        <v>Bouttes, N., J. M. Gregory (2014), Attribution of the spatial pattern of CO2-forced sea level change to ocean surface flux changes, Environ. Res. Lett., 9, 034 004</v>
      </c>
      <c r="P126" s="13" t="str">
        <f>references!$D$19</f>
        <v>Flux-Anomaly-Forced Model Intercomparison Project (FAFMIP)</v>
      </c>
      <c r="Q126" s="13" t="str">
        <f>references!$D$14</f>
        <v>Overview CMIP6-Endorsed MIPs</v>
      </c>
      <c r="U126" s="21" t="str">
        <f>party!$A$6</f>
        <v>Charlotte Pascoe</v>
      </c>
      <c r="W126" s="7" t="str">
        <f>experiment!$C$9</f>
        <v>piControl</v>
      </c>
      <c r="X126" s="7" t="str">
        <f>experiment!$C$3</f>
        <v>1pctCO2</v>
      </c>
      <c r="Z126" s="22" t="str">
        <f>$C$124</f>
        <v>faf-heat</v>
      </c>
      <c r="AC126" s="196"/>
      <c r="AD126" s="196"/>
      <c r="AE126" s="30" t="str">
        <f>TemporalConstraint!$A$39</f>
        <v>1850-1919 70yrs</v>
      </c>
      <c r="AF126" s="30"/>
      <c r="AG126" s="30" t="str">
        <f>EnsembleRequirement!$A$4</f>
        <v>SingleMember</v>
      </c>
      <c r="AH126" s="30" t="str">
        <f>EnsembleRequirement!$A$19</f>
        <v>PreIndustrialInitialisation</v>
      </c>
      <c r="AI126" s="38"/>
      <c r="AJ126" s="81"/>
      <c r="AK126" s="81"/>
      <c r="AL126" s="81"/>
      <c r="AM126" s="162"/>
      <c r="AN126" s="162"/>
      <c r="AO126" s="21" t="str">
        <f>requirement!$A$76</f>
        <v>AOGCM Configuration</v>
      </c>
      <c r="AT126" s="21" t="str">
        <f>requirement!$A$90</f>
        <v>1pctCO2 Passive Tracer At Doubling</v>
      </c>
      <c r="AU126" s="21" t="str">
        <f>ForcingConstraint!$A$23</f>
        <v>Pre-Industrial CO2 Concentration</v>
      </c>
      <c r="AV126" s="21" t="str">
        <f>requirement!$A$42</f>
        <v>Pre-Industrial Forcing Excluding CO2</v>
      </c>
      <c r="AW126" s="21" t="str">
        <f>requirement!$A$11</f>
        <v>Pre-Industrial Solar Particle Forcing</v>
      </c>
      <c r="BK126" s="34"/>
    </row>
    <row r="127" spans="1:64" ht="144" x14ac:dyDescent="0.2">
      <c r="A127" s="22" t="s">
        <v>1026</v>
      </c>
      <c r="B127" s="21" t="s">
        <v>3099</v>
      </c>
      <c r="C127" s="22" t="s">
        <v>3095</v>
      </c>
      <c r="D127" s="22" t="s">
        <v>3092</v>
      </c>
      <c r="E127" s="21" t="s">
        <v>1056</v>
      </c>
      <c r="F127" s="22" t="s">
        <v>4343</v>
      </c>
      <c r="G127" s="41" t="s">
        <v>6334</v>
      </c>
      <c r="H127" s="14" t="s">
        <v>167</v>
      </c>
      <c r="I127" s="21" t="str">
        <f>party!$A$47</f>
        <v>Jonathan Gregory</v>
      </c>
      <c r="J127" s="21" t="str">
        <f>party!$A$48</f>
        <v>Detlef Stammer</v>
      </c>
      <c r="K127" s="21" t="str">
        <f>party!$A$49</f>
        <v>Stephen Griffies</v>
      </c>
      <c r="L127" s="21" t="str">
        <f>party!$A$80</f>
        <v>Oleg Saenko</v>
      </c>
      <c r="M127" s="21" t="str">
        <f>party!$A$81</f>
        <v>Johann Jungclaus</v>
      </c>
      <c r="N127"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7" s="13" t="str">
        <f>references!$D$19</f>
        <v>Flux-Anomaly-Forced Model Intercomparison Project (FAFMIP)</v>
      </c>
      <c r="P127" s="13" t="str">
        <f>references!$D$14</f>
        <v>Overview CMIP6-Endorsed MIPs</v>
      </c>
      <c r="U127" s="21" t="str">
        <f>party!$A$6</f>
        <v>Charlotte Pascoe</v>
      </c>
      <c r="W127" s="7" t="str">
        <f>experiment!$C$9</f>
        <v>piControl</v>
      </c>
      <c r="X127" s="7" t="str">
        <f>experiment!$C$3</f>
        <v>1pctCO2</v>
      </c>
      <c r="Z127" s="22" t="str">
        <f>$C$123</f>
        <v>faf-stress</v>
      </c>
      <c r="AA127" s="22" t="str">
        <f>$C$125</f>
        <v>faf-water</v>
      </c>
      <c r="AB127" s="22" t="str">
        <f>$C$124</f>
        <v>faf-heat</v>
      </c>
      <c r="AC127" s="22" t="str">
        <f>$C$126</f>
        <v>faf-passiveheat</v>
      </c>
      <c r="AD127" s="196"/>
      <c r="AE127" s="30" t="str">
        <f>TemporalConstraint!$A$39</f>
        <v>1850-1919 70yrs</v>
      </c>
      <c r="AF127" s="30"/>
      <c r="AG127" s="30" t="str">
        <f>EnsembleRequirement!$A$4</f>
        <v>SingleMember</v>
      </c>
      <c r="AH127" s="30" t="str">
        <f>EnsembleRequirement!$A$19</f>
        <v>PreIndustrialInitialisation</v>
      </c>
      <c r="AI127" s="38"/>
      <c r="AJ127" s="81"/>
      <c r="AK127" s="81"/>
      <c r="AL127" s="81"/>
      <c r="AM127" s="162"/>
      <c r="AN127" s="162"/>
      <c r="AO127" s="21" t="str">
        <f>requirement!$A$76</f>
        <v>AOGCM Configuration</v>
      </c>
      <c r="AT127" s="21" t="str">
        <f>ForcingConstraint!$A$199</f>
        <v>1pctCO2 Wind Stress Anomaly At Doubling</v>
      </c>
      <c r="AU127" s="21" t="str">
        <f>ForcingConstraint!$A$200</f>
        <v>1pctCO2 Heat Flux Anomaly At Doubling</v>
      </c>
      <c r="AV127" s="21" t="str">
        <f>requirement!$A$90</f>
        <v>1pctCO2 Passive Tracer At Doubling</v>
      </c>
      <c r="AW127" s="21" t="str">
        <f>ForcingConstraint!$A$201</f>
        <v>1pctCO2 Fresh Water Flux Anomaly At Doubling</v>
      </c>
      <c r="AX127" s="21" t="str">
        <f>ForcingConstraint!$A$23</f>
        <v>Pre-Industrial CO2 Concentration</v>
      </c>
      <c r="AY127" s="21" t="str">
        <f>requirement!$A$42</f>
        <v>Pre-Industrial Forcing Excluding CO2</v>
      </c>
      <c r="AZ127" s="21" t="str">
        <f>requirement!$A$11</f>
        <v>Pre-Industrial Solar Particle Forcing</v>
      </c>
      <c r="BA127" s="21"/>
      <c r="BB127" s="21"/>
      <c r="BC127" s="21"/>
      <c r="BD127" s="16"/>
      <c r="BE127" s="33"/>
      <c r="BF127" s="33"/>
      <c r="BG127" s="33"/>
      <c r="BH127" s="33"/>
      <c r="BI127" s="33"/>
      <c r="BJ127" s="33"/>
      <c r="BK127" s="34"/>
    </row>
    <row r="128" spans="1:64" ht="176" x14ac:dyDescent="0.2">
      <c r="A128" s="22" t="s">
        <v>1035</v>
      </c>
      <c r="B128" s="21" t="s">
        <v>3100</v>
      </c>
      <c r="C128" s="72" t="s">
        <v>1356</v>
      </c>
      <c r="D128" s="109" t="s">
        <v>4352</v>
      </c>
      <c r="E128" s="21" t="s">
        <v>1360</v>
      </c>
      <c r="F128" s="22" t="s">
        <v>1715</v>
      </c>
      <c r="G128" s="22" t="s">
        <v>1714</v>
      </c>
      <c r="H128" s="21" t="s">
        <v>73</v>
      </c>
      <c r="I128" s="21" t="str">
        <f>party!$A$50</f>
        <v>Ben Kravitz</v>
      </c>
      <c r="N128" s="13" t="str">
        <f>references!$D$14</f>
        <v>Overview CMIP6-Endorsed MIPs</v>
      </c>
      <c r="O128" s="7" t="str">
        <f>references!$D$20</f>
        <v>Kravitz, B., A. Robock, O. Boucher, H. Schmidt, K. E. Taylor, G. Stenchikov, and M. Schulz (2011a). The Geoengineering Model Intercomparison Project (GeoMIP), Atmos. Sci. Lett, 12, 162-167</v>
      </c>
      <c r="P12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8" s="21" t="str">
        <f>party!$A$6</f>
        <v>Charlotte Pascoe</v>
      </c>
      <c r="W128" s="7" t="str">
        <f>experiment!$C$9</f>
        <v>piControl</v>
      </c>
      <c r="Z128" s="22" t="str">
        <f>$C$5</f>
        <v>abrupt-4xCO2</v>
      </c>
      <c r="AA128" s="22" t="str">
        <f>$C$85</f>
        <v>abrupt-solm4p</v>
      </c>
      <c r="AB128" s="22" t="str">
        <f>$C$84</f>
        <v>abrupt-solp4p</v>
      </c>
      <c r="AC128" s="196"/>
      <c r="AD128" s="196"/>
      <c r="AE128" s="30" t="str">
        <f>TemporalConstraint!$A$70</f>
        <v>1850-1899 50yrs</v>
      </c>
      <c r="AF128" s="30" t="str">
        <f>TemporalConstraint!$A$71</f>
        <v>1850-1949 100yrs</v>
      </c>
      <c r="AG128" s="30" t="str">
        <f>EnsembleRequirement!$A$4</f>
        <v>SingleMember</v>
      </c>
      <c r="AH128" s="30" t="str">
        <f>EnsembleRequirement!$A$19</f>
        <v>PreIndustrialInitialisation</v>
      </c>
      <c r="AI128" s="38"/>
      <c r="AJ128" s="81"/>
      <c r="AK128" s="81"/>
      <c r="AL128" s="81"/>
      <c r="AM128" s="162"/>
      <c r="AN128" s="162"/>
      <c r="AO128" s="21" t="str">
        <f>requirement!$A$76</f>
        <v>AOGCM Configuration</v>
      </c>
      <c r="AT128" s="21" t="str">
        <f>ForcingConstraint!$A$4</f>
        <v>Abrupt 4xCO2 Increase</v>
      </c>
      <c r="AU128" s="21" t="str">
        <f>ForcingConstraint!$A$202</f>
        <v>Solar Balance of 4xCO2</v>
      </c>
      <c r="AV128" s="21" t="str">
        <f>requirement!$A$44</f>
        <v>Pre-Industrial Forcing Excluding CO2 and Solar</v>
      </c>
      <c r="BE128" s="42"/>
      <c r="BF128" s="42"/>
      <c r="BG128" s="42"/>
      <c r="BH128" s="42"/>
      <c r="BI128" s="42"/>
      <c r="BJ128" s="42"/>
      <c r="BK128" s="34"/>
    </row>
    <row r="129" spans="1:63" ht="96" x14ac:dyDescent="0.2">
      <c r="A129" s="22" t="s">
        <v>1055</v>
      </c>
      <c r="B129" s="21" t="s">
        <v>3102</v>
      </c>
      <c r="C129" s="22" t="s">
        <v>3101</v>
      </c>
      <c r="D129" s="22" t="s">
        <v>1357</v>
      </c>
      <c r="E129" s="21" t="s">
        <v>3105</v>
      </c>
      <c r="F129" s="22" t="s">
        <v>4383</v>
      </c>
      <c r="G129" s="22" t="s">
        <v>1716</v>
      </c>
      <c r="H129" s="21" t="s">
        <v>73</v>
      </c>
      <c r="I129" s="21" t="str">
        <f>party!$A$50</f>
        <v>Ben Kravitz</v>
      </c>
      <c r="N129" s="13" t="str">
        <f>references!$D$14</f>
        <v>Overview CMIP6-Endorsed MIPs</v>
      </c>
      <c r="O129" s="7" t="str">
        <f>references!$D$21</f>
        <v>Jarvis, A. amd D. Leedal (2012), The Geoengineering Model Intercomparison Project (GeoMIP): A control perspective, Atmos. Sco. Lett., 13, 157-163</v>
      </c>
      <c r="P12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9" s="21" t="str">
        <f>party!$A$6</f>
        <v>Charlotte Pascoe</v>
      </c>
      <c r="W129" s="7" t="str">
        <f>experiment!$C$17</f>
        <v>ssp585</v>
      </c>
      <c r="Z129" s="7" t="str">
        <f>experiment!$C$19</f>
        <v>ssp245</v>
      </c>
      <c r="AA129" s="22" t="str">
        <f>experiment!$C$130</f>
        <v>G6solar</v>
      </c>
      <c r="AC129" s="196"/>
      <c r="AD129" s="196"/>
      <c r="AE129" s="30" t="str">
        <f>TemporalConstraint!$A$22</f>
        <v>2020-2100 81yrs</v>
      </c>
      <c r="AG129" s="30" t="str">
        <f>EnsembleRequirement!$A$4</f>
        <v>SingleMember</v>
      </c>
      <c r="AH129" s="30" t="str">
        <f>EnsembleRequirement!$A$33</f>
        <v>SSP5-85Initialisation2020</v>
      </c>
      <c r="AI129" s="38"/>
      <c r="AJ129" s="81"/>
      <c r="AK129" s="81"/>
      <c r="AL129" s="81"/>
      <c r="AM129" s="162"/>
      <c r="AN129" s="162"/>
      <c r="AO129" s="21" t="str">
        <f>requirement!$A$76</f>
        <v>AOGCM Configuration</v>
      </c>
      <c r="AT129" s="21" t="str">
        <f>ForcingConstraint!$A$203</f>
        <v xml:space="preserve">Internal Stratospheric Aerosol Precursors RCP85 to RCP45 </v>
      </c>
      <c r="AU129" s="21" t="str">
        <f>ForcingConstraint!$A$204</f>
        <v>External Stratospheric Aerosol Precursors RCP85 to RCP45</v>
      </c>
      <c r="AV129" s="21" t="str">
        <f>requirement!$A$30</f>
        <v>RCP85 Forcing</v>
      </c>
      <c r="BE129" s="42"/>
      <c r="BF129" s="42"/>
      <c r="BG129" s="42"/>
      <c r="BH129" s="42"/>
      <c r="BI129" s="42"/>
      <c r="BJ129" s="42"/>
      <c r="BK129" s="34"/>
    </row>
    <row r="130" spans="1:63" ht="96" x14ac:dyDescent="0.2">
      <c r="A130" s="22" t="s">
        <v>1068</v>
      </c>
      <c r="B130" s="21" t="s">
        <v>3103</v>
      </c>
      <c r="C130" s="22" t="s">
        <v>1358</v>
      </c>
      <c r="E130" s="21" t="s">
        <v>3106</v>
      </c>
      <c r="F130" s="22" t="s">
        <v>4384</v>
      </c>
      <c r="G130" s="22" t="s">
        <v>1717</v>
      </c>
      <c r="H130" s="21" t="s">
        <v>73</v>
      </c>
      <c r="I130" s="21" t="str">
        <f>party!$A$50</f>
        <v>Ben Kravitz</v>
      </c>
      <c r="N130" s="13" t="str">
        <f>references!$D$14</f>
        <v>Overview CMIP6-Endorsed MIPs</v>
      </c>
      <c r="O130" s="7" t="str">
        <f>references!$D$22</f>
        <v xml:space="preserve">Niemeier, U., H. Schmidt, K. Alterskjær, and J. E. Kristjánsson (2013), Solar irradiance reduction via climate engineering-impact of different techniques on the energy balance and the hydrological cycle, J. Geophys. Res., 118, 11905-11917 </v>
      </c>
      <c r="P13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0" s="21" t="str">
        <f>party!$A$6</f>
        <v>Charlotte Pascoe</v>
      </c>
      <c r="W130" s="7" t="str">
        <f>experiment!$C$17</f>
        <v>ssp585</v>
      </c>
      <c r="Z130" s="7" t="str">
        <f>experiment!$C$19</f>
        <v>ssp245</v>
      </c>
      <c r="AA130" s="22" t="str">
        <f>experiment!$C$129</f>
        <v>G6sulfur</v>
      </c>
      <c r="AC130" s="196"/>
      <c r="AD130" s="196"/>
      <c r="AE130" s="30" t="str">
        <f>TemporalConstraint!$A$22</f>
        <v>2020-2100 81yrs</v>
      </c>
      <c r="AG130" s="30" t="str">
        <f>EnsembleRequirement!$A$4</f>
        <v>SingleMember</v>
      </c>
      <c r="AH130" s="30" t="str">
        <f>EnsembleRequirement!$A$33</f>
        <v>SSP5-85Initialisation2020</v>
      </c>
      <c r="AI130" s="38"/>
      <c r="AJ130" s="81"/>
      <c r="AK130" s="81"/>
      <c r="AL130" s="81"/>
      <c r="AM130" s="162"/>
      <c r="AN130" s="162"/>
      <c r="AO130" s="21" t="str">
        <f>requirement!$A$76</f>
        <v>AOGCM Configuration</v>
      </c>
      <c r="AT130" s="21" t="str">
        <f>ForcingConstraint!$A$205</f>
        <v>Solar RCP85 to RCP45</v>
      </c>
      <c r="AU130" s="21" t="str">
        <f>requirement!$A$30</f>
        <v>RCP85 Forcing</v>
      </c>
      <c r="BE130" s="42"/>
      <c r="BF130" s="42"/>
      <c r="BG130" s="42"/>
      <c r="BH130" s="42"/>
      <c r="BI130" s="42"/>
      <c r="BJ130" s="42"/>
      <c r="BK130" s="34"/>
    </row>
    <row r="131" spans="1:63" ht="128" x14ac:dyDescent="0.2">
      <c r="A131" s="22" t="s">
        <v>1069</v>
      </c>
      <c r="B131" s="21" t="s">
        <v>3104</v>
      </c>
      <c r="C131" s="22" t="s">
        <v>1359</v>
      </c>
      <c r="E131" s="21" t="s">
        <v>3107</v>
      </c>
      <c r="F131" s="22" t="s">
        <v>4385</v>
      </c>
      <c r="G131" s="22" t="s">
        <v>1718</v>
      </c>
      <c r="H131" s="21" t="s">
        <v>73</v>
      </c>
      <c r="I131" s="21" t="str">
        <f>party!$A$50</f>
        <v>Ben Kravitz</v>
      </c>
      <c r="N131" s="13" t="str">
        <f>references!$D$14</f>
        <v>Overview CMIP6-Endorsed MIPs</v>
      </c>
      <c r="O131" s="7" t="str">
        <f>references!$D$23</f>
        <v>Muri, H., J. E. Kristjánsson, T. Storelvmo, and M. A. Pfeffer (2014), The climte effects of modifying cirrus clouds in a climate engineering framework, J. Geophys. Res., 119, 4174-4191</v>
      </c>
      <c r="P13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1" s="21" t="str">
        <f>party!$A$6</f>
        <v>Charlotte Pascoe</v>
      </c>
      <c r="W131" s="7" t="str">
        <f>experiment!$C$17</f>
        <v>ssp585</v>
      </c>
      <c r="AC131" s="196"/>
      <c r="AD131" s="196"/>
      <c r="AE131" s="30" t="str">
        <f>TemporalConstraint!$A$22</f>
        <v>2020-2100 81yrs</v>
      </c>
      <c r="AG131" s="30" t="str">
        <f>EnsembleRequirement!$A$4</f>
        <v>SingleMember</v>
      </c>
      <c r="AH131" s="30" t="str">
        <f>EnsembleRequirement!$A$33</f>
        <v>SSP5-85Initialisation2020</v>
      </c>
      <c r="AI131" s="38"/>
      <c r="AJ131" s="81"/>
      <c r="AK131" s="81"/>
      <c r="AL131" s="81"/>
      <c r="AM131" s="162"/>
      <c r="AN131" s="162"/>
      <c r="AO131" s="21" t="str">
        <f>requirement!$A$76</f>
        <v>AOGCM Configuration</v>
      </c>
      <c r="AT131" s="21" t="str">
        <f>ForcingConstraint!$A$206</f>
        <v>Increase Cirrus Sedementation Velocity</v>
      </c>
      <c r="AU131" s="21" t="str">
        <f>requirement!$A$30</f>
        <v>RCP85 Forcing</v>
      </c>
      <c r="BE131" s="42"/>
      <c r="BF131" s="42"/>
      <c r="BG131" s="42"/>
      <c r="BH131" s="42"/>
      <c r="BI131" s="42"/>
      <c r="BJ131" s="42"/>
      <c r="BK131" s="34"/>
    </row>
    <row r="132" spans="1:63" ht="96" x14ac:dyDescent="0.2">
      <c r="A132" s="22" t="s">
        <v>1110</v>
      </c>
      <c r="B132" s="21" t="s">
        <v>3109</v>
      </c>
      <c r="C132" s="22" t="s">
        <v>3110</v>
      </c>
      <c r="D132" s="22" t="s">
        <v>3108</v>
      </c>
      <c r="E132" s="21" t="s">
        <v>3118</v>
      </c>
      <c r="F132" s="22" t="s">
        <v>4381</v>
      </c>
      <c r="G132" s="22" t="s">
        <v>4363</v>
      </c>
      <c r="H132" s="21" t="s">
        <v>73</v>
      </c>
      <c r="I132" s="21" t="str">
        <f>party!$A$50</f>
        <v>Ben Kravitz</v>
      </c>
      <c r="N132" s="13" t="str">
        <f>references!$D$14</f>
        <v>Overview CMIP6-Endorsed MIPs</v>
      </c>
      <c r="O132" s="7" t="str">
        <f>references!$D$25</f>
        <v>Cubasch, U., J. Waszkewitz, G. Hegerl, and J. Perlwitz (1995), Regional climate changes as simulated in time-slice experiments, Climatic Change, 31, 372-304</v>
      </c>
      <c r="P13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2" s="21" t="str">
        <f>party!$A$6</f>
        <v>Charlotte Pascoe</v>
      </c>
      <c r="V132" s="22" t="str">
        <f>$C$128</f>
        <v>G1</v>
      </c>
      <c r="W132" s="7" t="str">
        <f>experiment!$C$9</f>
        <v>piControl</v>
      </c>
      <c r="Z132" s="22" t="str">
        <f>$C$133</f>
        <v>futureSST-4xCO2-solar</v>
      </c>
      <c r="AA132" s="22" t="str">
        <f>$C$5</f>
        <v>abrupt-4xCO2</v>
      </c>
      <c r="AC132" s="196"/>
      <c r="AD132" s="196"/>
      <c r="AE132" s="30" t="str">
        <f>TemporalConstraint!$A$72</f>
        <v>1850-1859 10yrs</v>
      </c>
      <c r="AG132" s="30" t="str">
        <f>EnsembleRequirement!$A$4</f>
        <v>SingleMember</v>
      </c>
      <c r="AH132" s="30" t="str">
        <f>EnsembleRequirement!$A$19</f>
        <v>PreIndustrialInitialisation</v>
      </c>
      <c r="AI132" s="30"/>
      <c r="AJ132" s="30"/>
      <c r="AK132" s="30"/>
      <c r="AL132" s="30"/>
      <c r="AM132" s="30"/>
      <c r="AN132" s="30"/>
      <c r="AO132" s="30" t="str">
        <f>requirement!$A$3</f>
        <v>AGCM Configuration</v>
      </c>
      <c r="AP132" s="38"/>
      <c r="AQ132" s="38"/>
      <c r="AR132" s="38"/>
      <c r="AS132" s="38"/>
      <c r="AT132" s="21" t="str">
        <f>ForcingConstraint!$A$4</f>
        <v>Abrupt 4xCO2 Increase</v>
      </c>
      <c r="AU132" s="21" t="str">
        <f>ForcingConstraint!$A$202</f>
        <v>Solar Balance of 4xCO2</v>
      </c>
      <c r="AV132" s="21" t="str">
        <f>ForcingConstraint!$A$95</f>
        <v>piControl SST Climatology</v>
      </c>
      <c r="AW132" s="21" t="str">
        <f>ForcingConstraint!$A$96</f>
        <v>piControl SIC Climatology</v>
      </c>
      <c r="AX132" s="21" t="str">
        <f>requirement!$A$44</f>
        <v>Pre-Industrial Forcing Excluding CO2 and Solar</v>
      </c>
      <c r="BA132" s="21"/>
      <c r="BB132" s="21"/>
      <c r="BC132" s="16"/>
      <c r="BE132" s="42"/>
      <c r="BF132" s="42"/>
      <c r="BG132" s="42"/>
      <c r="BH132" s="42"/>
      <c r="BI132" s="42"/>
      <c r="BJ132" s="42"/>
      <c r="BK132" s="34"/>
    </row>
    <row r="133" spans="1:63" ht="96" x14ac:dyDescent="0.2">
      <c r="A133" s="22" t="s">
        <v>1111</v>
      </c>
      <c r="B133" s="21" t="s">
        <v>3112</v>
      </c>
      <c r="C133" s="22" t="s">
        <v>3111</v>
      </c>
      <c r="D133" s="22" t="s">
        <v>3114</v>
      </c>
      <c r="E133" s="21" t="s">
        <v>3118</v>
      </c>
      <c r="F133" s="22" t="s">
        <v>4382</v>
      </c>
      <c r="G133" s="22" t="s">
        <v>4363</v>
      </c>
      <c r="H133" s="21" t="s">
        <v>73</v>
      </c>
      <c r="I133" s="21" t="str">
        <f>party!$A$50</f>
        <v>Ben Kravitz</v>
      </c>
      <c r="N133" s="13" t="str">
        <f>references!$D$14</f>
        <v>Overview CMIP6-Endorsed MIPs</v>
      </c>
      <c r="O133" s="7" t="str">
        <f>references!$D$25</f>
        <v>Cubasch, U., J. Waszkewitz, G. Hegerl, and J. Perlwitz (1995), Regional climate changes as simulated in time-slice experiments, Climatic Change, 31, 372-304</v>
      </c>
      <c r="P13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3" s="21" t="str">
        <f>party!$A$6</f>
        <v>Charlotte Pascoe</v>
      </c>
      <c r="W133" s="22" t="str">
        <f>$C$128</f>
        <v>G1</v>
      </c>
      <c r="X133" s="22" t="str">
        <f>$C$5</f>
        <v>abrupt-4xCO2</v>
      </c>
      <c r="Z133" s="22" t="str">
        <f>$C$132</f>
        <v>piSST-4xCO2-solar</v>
      </c>
      <c r="AA133" s="7" t="str">
        <f>experiment!$C$9</f>
        <v>piControl</v>
      </c>
      <c r="AC133" s="196"/>
      <c r="AD133" s="196"/>
      <c r="AE133" s="30" t="str">
        <f>TemporalConstraint!$A$73</f>
        <v>1950-1959 10yrs</v>
      </c>
      <c r="AG133" s="30" t="str">
        <f>EnsembleRequirement!$A$4</f>
        <v>SingleMember</v>
      </c>
      <c r="AH133" s="30" t="str">
        <f>EnsembleRequirement!$A$29</f>
        <v>G1extInitialisation</v>
      </c>
      <c r="AI133" s="30"/>
      <c r="AJ133" s="30"/>
      <c r="AK133" s="30"/>
      <c r="AL133" s="30"/>
      <c r="AM133" s="30"/>
      <c r="AN133" s="30"/>
      <c r="AO133" s="30" t="str">
        <f>requirement!$A$3</f>
        <v>AGCM Configuration</v>
      </c>
      <c r="AP133" s="38"/>
      <c r="AQ133" s="38"/>
      <c r="AR133" s="38"/>
      <c r="AS133" s="38"/>
      <c r="AT133" s="21" t="str">
        <f>ForcingConstraint!$A$4</f>
        <v>Abrupt 4xCO2 Increase</v>
      </c>
      <c r="AU133" s="21" t="str">
        <f>ForcingConstraint!$A$202</f>
        <v>Solar Balance of 4xCO2</v>
      </c>
      <c r="AV133" s="21" t="str">
        <f>ForcingConstraint!$A$351</f>
        <v xml:space="preserve">abrupt-4xCO2 SST year 100 </v>
      </c>
      <c r="AW133" s="21" t="str">
        <f>ForcingConstraint!$A$352</f>
        <v>abrupt-4xCO2 SIC year 100</v>
      </c>
      <c r="AX133" s="21" t="str">
        <f>requirement!$A$44</f>
        <v>Pre-Industrial Forcing Excluding CO2 and Solar</v>
      </c>
      <c r="BA133" s="21"/>
      <c r="BB133" s="21"/>
      <c r="BC133" s="16"/>
      <c r="BE133" s="42"/>
      <c r="BF133" s="42"/>
      <c r="BG133" s="42"/>
      <c r="BH133" s="42"/>
      <c r="BI133" s="42"/>
      <c r="BJ133" s="42"/>
      <c r="BK133" s="34"/>
    </row>
    <row r="134" spans="1:63" ht="96" x14ac:dyDescent="0.2">
      <c r="A134" s="22" t="s">
        <v>1112</v>
      </c>
      <c r="B134" s="21" t="s">
        <v>3115</v>
      </c>
      <c r="C134" s="22" t="s">
        <v>3113</v>
      </c>
      <c r="D134" s="22" t="s">
        <v>3116</v>
      </c>
      <c r="E134" s="21" t="s">
        <v>3117</v>
      </c>
      <c r="F134" s="22" t="s">
        <v>4390</v>
      </c>
      <c r="G134" s="22" t="s">
        <v>1721</v>
      </c>
      <c r="H134" s="21" t="s">
        <v>73</v>
      </c>
      <c r="I134" s="21" t="str">
        <f>party!$A$50</f>
        <v>Ben Kravitz</v>
      </c>
      <c r="N134" s="13" t="str">
        <f>references!$D$14</f>
        <v>Overview CMIP6-Endorsed MIPs</v>
      </c>
      <c r="O134" s="7" t="str">
        <f>references!$D$25</f>
        <v>Cubasch, U., J. Waszkewitz, G. Hegerl, and J. Perlwitz (1995), Regional climate changes as simulated in time-slice experiments, Climatic Change, 31, 372-304</v>
      </c>
      <c r="P13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4" s="21" t="str">
        <f>party!$A$6</f>
        <v>Charlotte Pascoe</v>
      </c>
      <c r="W134" s="7" t="str">
        <f>experiment!$C$17</f>
        <v>ssp585</v>
      </c>
      <c r="Z134" s="22" t="str">
        <f>experiment!$C$135</f>
        <v>G6SST2-sulfur</v>
      </c>
      <c r="AA134" s="22" t="str">
        <f>experiment!$C$136</f>
        <v>G6SST2-solar</v>
      </c>
      <c r="AC134" s="196"/>
      <c r="AD134" s="196"/>
      <c r="AE134" s="30" t="str">
        <f>TemporalConstraint!$A$74</f>
        <v>2020-2029 10yrs</v>
      </c>
      <c r="AG134" s="21" t="str">
        <f>EnsembleRequirement!$A$4</f>
        <v>SingleMember</v>
      </c>
      <c r="AH134" s="30" t="str">
        <f>EnsembleRequirement!$A$33</f>
        <v>SSP5-85Initialisation2020</v>
      </c>
      <c r="AI134" s="30"/>
      <c r="AJ134" s="30"/>
      <c r="AK134" s="30"/>
      <c r="AL134" s="30"/>
      <c r="AM134" s="30"/>
      <c r="AN134" s="30"/>
      <c r="AO134" s="30" t="str">
        <f>requirement!$A$3</f>
        <v>AGCM Configuration</v>
      </c>
      <c r="AP134" s="38"/>
      <c r="AQ134" s="38"/>
      <c r="AR134" s="38"/>
      <c r="AS134" s="38"/>
      <c r="AT134" s="21" t="str">
        <f>ForcingConstraint!$A$208</f>
        <v>SSP5-85 SST 2020</v>
      </c>
      <c r="AU134" s="21" t="str">
        <f>ForcingConstraint!$A$209</f>
        <v>SSP5-85 SIC 2020</v>
      </c>
      <c r="AV134" s="21" t="str">
        <f>requirement!$A$30</f>
        <v>RCP85 Forcing</v>
      </c>
      <c r="BE134" s="42"/>
      <c r="BF134" s="42"/>
      <c r="BG134" s="42"/>
      <c r="BH134" s="42"/>
      <c r="BI134" s="42"/>
      <c r="BJ134" s="42"/>
      <c r="BK134" s="34"/>
    </row>
    <row r="135" spans="1:63" ht="96" x14ac:dyDescent="0.2">
      <c r="A135" s="22" t="s">
        <v>1113</v>
      </c>
      <c r="B135" s="21" t="s">
        <v>3121</v>
      </c>
      <c r="C135" s="22" t="s">
        <v>3120</v>
      </c>
      <c r="D135" s="22" t="s">
        <v>3119</v>
      </c>
      <c r="E135" s="21" t="s">
        <v>3125</v>
      </c>
      <c r="F135" s="22" t="s">
        <v>4391</v>
      </c>
      <c r="G135" s="22" t="s">
        <v>1720</v>
      </c>
      <c r="H135" s="21" t="s">
        <v>73</v>
      </c>
      <c r="I135" s="21" t="str">
        <f>party!$A$50</f>
        <v>Ben Kravitz</v>
      </c>
      <c r="N135" s="13" t="str">
        <f>references!$D$14</f>
        <v>Overview CMIP6-Endorsed MIPs</v>
      </c>
      <c r="O135" s="7" t="str">
        <f>references!$D$25</f>
        <v>Cubasch, U., J. Waszkewitz, G. Hegerl, and J. Perlwitz (1995), Regional climate changes as simulated in time-slice experiments, Climatic Change, 31, 372-304</v>
      </c>
      <c r="P13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5" s="21" t="str">
        <f>party!$A$6</f>
        <v>Charlotte Pascoe</v>
      </c>
      <c r="W135" s="22" t="str">
        <f>experiment!$C$129</f>
        <v>G6sulfur</v>
      </c>
      <c r="Z135" s="7" t="str">
        <f>experiment!$C$17</f>
        <v>ssp585</v>
      </c>
      <c r="AA135" s="22" t="str">
        <f>experiment!$C$134</f>
        <v>G6SST1</v>
      </c>
      <c r="AC135" s="196"/>
      <c r="AD135" s="196"/>
      <c r="AE135" s="30" t="str">
        <f>TemporalConstraint!$A$75</f>
        <v>2100-2109 10yrs</v>
      </c>
      <c r="AG135" s="30" t="str">
        <f>EnsembleRequirement!$A$4</f>
        <v>SingleMember</v>
      </c>
      <c r="AH135" s="30" t="str">
        <f>EnsembleRequirement!$A$30</f>
        <v>G6sulfurInitialisation</v>
      </c>
      <c r="AI135" s="30"/>
      <c r="AJ135" s="30"/>
      <c r="AK135" s="30"/>
      <c r="AL135" s="30"/>
      <c r="AM135" s="30"/>
      <c r="AN135" s="30"/>
      <c r="AO135" s="30" t="str">
        <f>requirement!$A$3</f>
        <v>AGCM Configuration</v>
      </c>
      <c r="AP135" s="38"/>
      <c r="AQ135" s="38"/>
      <c r="AR135" s="38"/>
      <c r="AS135" s="38"/>
      <c r="AT135" s="21" t="str">
        <f>ForcingConstraint!$A$203</f>
        <v xml:space="preserve">Internal Stratospheric Aerosol Precursors RCP85 to RCP45 </v>
      </c>
      <c r="AU135" s="21" t="str">
        <f>ForcingConstraint!$A$204</f>
        <v>External Stratospheric Aerosol Precursors RCP85 to RCP45</v>
      </c>
      <c r="AV135" s="21" t="str">
        <f>ForcingConstraint!$A$353</f>
        <v>SSP5-85 SST 2100</v>
      </c>
      <c r="AW135" s="21" t="str">
        <f>ForcingConstraint!$A$354</f>
        <v>SSP5-85 SIC 2100</v>
      </c>
      <c r="AX135" s="21" t="str">
        <f>requirement!$A$30</f>
        <v>RCP85 Forcing</v>
      </c>
      <c r="BA135" s="21"/>
      <c r="BB135" s="21"/>
      <c r="BE135" s="42"/>
      <c r="BF135" s="42"/>
      <c r="BG135" s="42"/>
      <c r="BH135" s="42"/>
      <c r="BI135" s="42"/>
      <c r="BJ135" s="42"/>
      <c r="BK135" s="34"/>
    </row>
    <row r="136" spans="1:63" ht="96" x14ac:dyDescent="0.2">
      <c r="A136" s="22" t="s">
        <v>1114</v>
      </c>
      <c r="B136" s="21" t="s">
        <v>3124</v>
      </c>
      <c r="C136" s="22" t="s">
        <v>3123</v>
      </c>
      <c r="D136" s="22" t="s">
        <v>3122</v>
      </c>
      <c r="E136" s="21" t="s">
        <v>3126</v>
      </c>
      <c r="F136" s="22" t="s">
        <v>4400</v>
      </c>
      <c r="G136" s="22" t="s">
        <v>1719</v>
      </c>
      <c r="H136" s="21" t="s">
        <v>73</v>
      </c>
      <c r="I136" s="21" t="str">
        <f>party!$A$50</f>
        <v>Ben Kravitz</v>
      </c>
      <c r="N136" s="13" t="str">
        <f>references!$D$14</f>
        <v>Overview CMIP6-Endorsed MIPs</v>
      </c>
      <c r="O136" s="7" t="str">
        <f>references!$D$25</f>
        <v>Cubasch, U., J. Waszkewitz, G. Hegerl, and J. Perlwitz (1995), Regional climate changes as simulated in time-slice experiments, Climatic Change, 31, 372-304</v>
      </c>
      <c r="P13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6" s="21" t="str">
        <f>party!$A$6</f>
        <v>Charlotte Pascoe</v>
      </c>
      <c r="W136" s="22" t="str">
        <f>experiment!$C$130</f>
        <v>G6solar</v>
      </c>
      <c r="Z136" s="7" t="str">
        <f>experiment!$C$17</f>
        <v>ssp585</v>
      </c>
      <c r="AA136" s="22" t="str">
        <f>experiment!$C$134</f>
        <v>G6SST1</v>
      </c>
      <c r="AC136" s="196"/>
      <c r="AD136" s="196"/>
      <c r="AE136" s="30" t="str">
        <f>TemporalConstraint!$A$75</f>
        <v>2100-2109 10yrs</v>
      </c>
      <c r="AG136" s="30" t="str">
        <f>EnsembleRequirement!$A$4</f>
        <v>SingleMember</v>
      </c>
      <c r="AH136" s="30" t="str">
        <f>EnsembleRequirement!$A$31</f>
        <v>G6solarInitialisation</v>
      </c>
      <c r="AI136" s="30"/>
      <c r="AJ136" s="30"/>
      <c r="AK136" s="30"/>
      <c r="AL136" s="30"/>
      <c r="AM136" s="30"/>
      <c r="AN136" s="30"/>
      <c r="AO136" s="30" t="str">
        <f>requirement!$A$3</f>
        <v>AGCM Configuration</v>
      </c>
      <c r="AP136" s="38"/>
      <c r="AQ136" s="38"/>
      <c r="AR136" s="38"/>
      <c r="AS136" s="38"/>
      <c r="AT136" s="21" t="str">
        <f>ForcingConstraint!$A$205</f>
        <v>Solar RCP85 to RCP45</v>
      </c>
      <c r="AU136" s="21" t="str">
        <f>ForcingConstraint!$A$353</f>
        <v>SSP5-85 SST 2100</v>
      </c>
      <c r="AV136" s="21" t="str">
        <f>ForcingConstraint!$A$354</f>
        <v>SSP5-85 SIC 2100</v>
      </c>
      <c r="AW136" s="21" t="str">
        <f>requirement!$A$30</f>
        <v>RCP85 Forcing</v>
      </c>
      <c r="BA136" s="21"/>
      <c r="BE136" s="42"/>
      <c r="BF136" s="42"/>
      <c r="BG136" s="42"/>
      <c r="BH136" s="42"/>
      <c r="BI136" s="42"/>
      <c r="BJ136" s="42"/>
      <c r="BK136" s="34"/>
    </row>
    <row r="137" spans="1:63" ht="96" x14ac:dyDescent="0.2">
      <c r="A137" s="22" t="s">
        <v>1115</v>
      </c>
      <c r="B137" s="21" t="s">
        <v>3133</v>
      </c>
      <c r="C137" s="22" t="s">
        <v>3128</v>
      </c>
      <c r="D137" s="22" t="s">
        <v>3127</v>
      </c>
      <c r="E137" s="21" t="s">
        <v>3132</v>
      </c>
      <c r="F137" s="22" t="s">
        <v>4401</v>
      </c>
      <c r="G137" s="22" t="s">
        <v>1722</v>
      </c>
      <c r="H137" s="21" t="s">
        <v>73</v>
      </c>
      <c r="I137" s="21" t="str">
        <f>party!$A$50</f>
        <v>Ben Kravitz</v>
      </c>
      <c r="N137" s="13" t="str">
        <f>references!$D$14</f>
        <v>Overview CMIP6-Endorsed MIPs</v>
      </c>
      <c r="O137" s="7" t="str">
        <f>references!$D$25</f>
        <v>Cubasch, U., J. Waszkewitz, G. Hegerl, and J. Perlwitz (1995), Regional climate changes as simulated in time-slice experiments, Climatic Change, 31, 372-304</v>
      </c>
      <c r="P13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7" s="21" t="str">
        <f>party!$A$6</f>
        <v>Charlotte Pascoe</v>
      </c>
      <c r="W137" s="7" t="str">
        <f>experiment!$C$17</f>
        <v>ssp585</v>
      </c>
      <c r="Z137" s="22" t="str">
        <f>experiment!$C$131</f>
        <v>G7cirrus</v>
      </c>
      <c r="AA137" s="22" t="str">
        <f>experiment!$C$138</f>
        <v>G7SST2-cirrus</v>
      </c>
      <c r="AC137" s="196"/>
      <c r="AD137" s="196"/>
      <c r="AE137" s="30" t="str">
        <f>TemporalConstraint!$A$74</f>
        <v>2020-2029 10yrs</v>
      </c>
      <c r="AG137" s="30" t="str">
        <f>EnsembleRequirement!$A$4</f>
        <v>SingleMember</v>
      </c>
      <c r="AH137" s="30" t="str">
        <f>EnsembleRequirement!$A$33</f>
        <v>SSP5-85Initialisation2020</v>
      </c>
      <c r="AI137" s="30"/>
      <c r="AJ137" s="30"/>
      <c r="AK137" s="30"/>
      <c r="AL137" s="30"/>
      <c r="AM137" s="30"/>
      <c r="AN137" s="30"/>
      <c r="AO137" s="30" t="str">
        <f>requirement!$A$3</f>
        <v>AGCM Configuration</v>
      </c>
      <c r="AP137" s="38"/>
      <c r="AQ137" s="38"/>
      <c r="AR137" s="38"/>
      <c r="AS137" s="38"/>
      <c r="AT137" s="21" t="str">
        <f>ForcingConstraint!$A$206</f>
        <v>Increase Cirrus Sedementation Velocity</v>
      </c>
      <c r="AU137" s="21" t="str">
        <f>ForcingConstraint!$A$208</f>
        <v>SSP5-85 SST 2020</v>
      </c>
      <c r="AV137" s="21" t="str">
        <f>ForcingConstraint!$A$209</f>
        <v>SSP5-85 SIC 2020</v>
      </c>
      <c r="AW137" s="21" t="str">
        <f>requirement!$A$30</f>
        <v>RCP85 Forcing</v>
      </c>
      <c r="BA137" s="21"/>
      <c r="BE137" s="42"/>
      <c r="BF137" s="42"/>
      <c r="BG137" s="42"/>
      <c r="BH137" s="42"/>
      <c r="BI137" s="42"/>
      <c r="BJ137" s="42"/>
      <c r="BK137" s="34"/>
    </row>
    <row r="138" spans="1:63" ht="96" x14ac:dyDescent="0.2">
      <c r="A138" s="22" t="s">
        <v>1116</v>
      </c>
      <c r="B138" s="21" t="s">
        <v>3134</v>
      </c>
      <c r="C138" s="22" t="s">
        <v>3130</v>
      </c>
      <c r="D138" s="22" t="s">
        <v>3129</v>
      </c>
      <c r="E138" s="21" t="s">
        <v>3131</v>
      </c>
      <c r="F138" s="22" t="s">
        <v>4402</v>
      </c>
      <c r="G138" s="22" t="s">
        <v>1723</v>
      </c>
      <c r="H138" s="21" t="s">
        <v>73</v>
      </c>
      <c r="I138" s="21" t="str">
        <f>party!$A$50</f>
        <v>Ben Kravitz</v>
      </c>
      <c r="N138" s="13" t="str">
        <f>references!$D$14</f>
        <v>Overview CMIP6-Endorsed MIPs</v>
      </c>
      <c r="O138" s="7" t="str">
        <f>references!$D$25</f>
        <v>Cubasch, U., J. Waszkewitz, G. Hegerl, and J. Perlwitz (1995), Regional climate changes as simulated in time-slice experiments, Climatic Change, 31, 372-304</v>
      </c>
      <c r="P13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8" s="21" t="str">
        <f>party!$A$6</f>
        <v>Charlotte Pascoe</v>
      </c>
      <c r="W138" s="22" t="str">
        <f>experiment!$C$131</f>
        <v>G7cirrus</v>
      </c>
      <c r="Z138" s="7" t="str">
        <f>experiment!$C$17</f>
        <v>ssp585</v>
      </c>
      <c r="AA138" s="22" t="str">
        <f>experiment!$C$137</f>
        <v>G7SST1-cirrus</v>
      </c>
      <c r="AC138" s="196"/>
      <c r="AD138" s="196"/>
      <c r="AE138" s="30" t="str">
        <f>TemporalConstraint!$A$75</f>
        <v>2100-2109 10yrs</v>
      </c>
      <c r="AG138" s="30" t="str">
        <f>EnsembleRequirement!$A$4</f>
        <v>SingleMember</v>
      </c>
      <c r="AH138" s="30" t="str">
        <f>EnsembleRequirement!$A$32</f>
        <v>G7cirrusInitialisation</v>
      </c>
      <c r="AI138" s="30"/>
      <c r="AJ138" s="30"/>
      <c r="AK138" s="30"/>
      <c r="AL138" s="30"/>
      <c r="AM138" s="30"/>
      <c r="AN138" s="30"/>
      <c r="AO138" s="30" t="str">
        <f>requirement!$A$3</f>
        <v>AGCM Configuration</v>
      </c>
      <c r="AP138" s="38"/>
      <c r="AQ138" s="38"/>
      <c r="AR138" s="38"/>
      <c r="AS138" s="38"/>
      <c r="AT138" s="21" t="str">
        <f>ForcingConstraint!$A$206</f>
        <v>Increase Cirrus Sedementation Velocity</v>
      </c>
      <c r="AU138" s="21" t="str">
        <f>ForcingConstraint!$A$353</f>
        <v>SSP5-85 SST 2100</v>
      </c>
      <c r="AV138" s="21" t="str">
        <f>ForcingConstraint!$A$354</f>
        <v>SSP5-85 SIC 2100</v>
      </c>
      <c r="AW138" s="21" t="str">
        <f>requirement!$A$30</f>
        <v>RCP85 Forcing</v>
      </c>
      <c r="BA138" s="21"/>
      <c r="BE138" s="42"/>
      <c r="BF138" s="42"/>
      <c r="BG138" s="42"/>
      <c r="BH138" s="42"/>
      <c r="BI138" s="42"/>
      <c r="BJ138" s="42"/>
      <c r="BK138" s="34"/>
    </row>
    <row r="139" spans="1:63" s="123" customFormat="1" ht="128" x14ac:dyDescent="0.2">
      <c r="A139" s="105" t="s">
        <v>3642</v>
      </c>
      <c r="B139" s="83" t="s">
        <v>3135</v>
      </c>
      <c r="C139" s="105" t="s">
        <v>3642</v>
      </c>
      <c r="D139" s="105" t="s">
        <v>4413</v>
      </c>
      <c r="E139" s="83" t="s">
        <v>3136</v>
      </c>
      <c r="F139" s="105" t="s">
        <v>1724</v>
      </c>
      <c r="G139" s="105" t="s">
        <v>1725</v>
      </c>
      <c r="H139" s="83" t="s">
        <v>73</v>
      </c>
      <c r="I139" s="83" t="str">
        <f>party!$A$50</f>
        <v>Ben Kravitz</v>
      </c>
      <c r="J139" s="83"/>
      <c r="K139" s="83"/>
      <c r="L139" s="83"/>
      <c r="M139" s="83"/>
      <c r="N139" s="175" t="str">
        <f>references!$D$14</f>
        <v>Overview CMIP6-Endorsed MIPs</v>
      </c>
      <c r="O139" s="118" t="str">
        <f>references!$D$24</f>
        <v>Tilmes, S., Mills, M. J., Niemeier, U., Schmidt, H., Robock, A., Kravitz, B., Lamarque, J.-F., Pitari, G., and English, J. M. (2015), A new Geoengineering Model Intercomparison Project (GeoMIP) experiment designed for climate and chemistry models, Geosci. Model Dev., 8, 43-49</v>
      </c>
      <c r="P139" s="105"/>
      <c r="Q139" s="105"/>
      <c r="R139" s="105"/>
      <c r="S139" s="105"/>
      <c r="T139" s="105"/>
      <c r="U139" s="83" t="str">
        <f>party!$A$6</f>
        <v>Charlotte Pascoe</v>
      </c>
      <c r="V139" s="118" t="str">
        <f>experiment!$C$21</f>
        <v>ssp460</v>
      </c>
      <c r="W139" s="105" t="str">
        <f>$C$20</f>
        <v>ssp126</v>
      </c>
      <c r="X139" s="105"/>
      <c r="Y139" s="105"/>
      <c r="Z139" s="105"/>
      <c r="AA139" s="105"/>
      <c r="AB139" s="105"/>
      <c r="AC139" s="213"/>
      <c r="AD139" s="213"/>
      <c r="AE139" s="176" t="str">
        <f>TemporalConstraint!$A$23</f>
        <v>2020-2070 51yrs</v>
      </c>
      <c r="AF139" s="83"/>
      <c r="AG139" s="176" t="str">
        <f>EnsembleRequirement!$A$4</f>
        <v>SingleMember</v>
      </c>
      <c r="AH139" s="176" t="str">
        <f>EnsembleRequirement!$A$34</f>
        <v>SSP1-60Initialisation2020</v>
      </c>
      <c r="AI139" s="177"/>
      <c r="AJ139" s="177"/>
      <c r="AK139" s="177"/>
      <c r="AL139" s="177"/>
      <c r="AM139" s="177"/>
      <c r="AN139" s="177"/>
      <c r="AO139" s="83" t="str">
        <f>requirement!$A$76</f>
        <v>AOGCM Configuration</v>
      </c>
      <c r="AP139" s="83"/>
      <c r="AQ139" s="83"/>
      <c r="AR139" s="83"/>
      <c r="AS139" s="83"/>
      <c r="AT139" s="83" t="str">
        <f>ForcingConstraint!$A$207</f>
        <v>8Tg SO2 per year</v>
      </c>
      <c r="AU139" s="83" t="str">
        <f>requirement!$A$34</f>
        <v>RCP60 Forcing</v>
      </c>
      <c r="AV139" s="83"/>
      <c r="AW139" s="83"/>
      <c r="AX139" s="83"/>
      <c r="AY139" s="83"/>
      <c r="AZ139" s="83"/>
      <c r="BA139" s="119"/>
      <c r="BB139" s="172"/>
      <c r="BC139" s="120"/>
      <c r="BD139" s="121"/>
      <c r="BE139" s="120"/>
      <c r="BF139" s="120"/>
      <c r="BG139" s="120"/>
      <c r="BH139" s="120"/>
      <c r="BI139" s="120"/>
      <c r="BJ139" s="120"/>
      <c r="BK139" s="121"/>
    </row>
    <row r="140" spans="1:63" s="123" customFormat="1" ht="80" x14ac:dyDescent="0.2">
      <c r="A140" s="105" t="s">
        <v>3642</v>
      </c>
      <c r="B140" s="83" t="s">
        <v>3137</v>
      </c>
      <c r="C140" s="105" t="s">
        <v>3642</v>
      </c>
      <c r="D140" s="105" t="s">
        <v>4414</v>
      </c>
      <c r="E140" s="83" t="s">
        <v>1184</v>
      </c>
      <c r="F140" s="105" t="s">
        <v>1727</v>
      </c>
      <c r="G140" s="105" t="s">
        <v>1726</v>
      </c>
      <c r="H140" s="83" t="s">
        <v>73</v>
      </c>
      <c r="I140" s="83" t="str">
        <f>party!$A$50</f>
        <v>Ben Kravitz</v>
      </c>
      <c r="J140" s="83"/>
      <c r="K140" s="83"/>
      <c r="L140" s="83"/>
      <c r="M140" s="83"/>
      <c r="N140" s="175" t="str">
        <f>references!$D$14</f>
        <v>Overview CMIP6-Endorsed MIPs</v>
      </c>
      <c r="O140" s="118" t="str">
        <f>references!$D$26</f>
        <v>Boucher, 0., P. R. Halloran, E. J. Burke, M. Doutriaux-Boucher, C. D. Jones, J. Lowe, M. A. Ringer, E. Robertson, and P. Wu (2012), Reversibility in an Earth System model in response to CO2 concentration changes, Environ. Res. Lett., 7, 024013</v>
      </c>
      <c r="P140" s="118" t="str">
        <f>references!$D$27</f>
        <v>Wigley, T. M. L. (2006), A combined mitigation/geoengineering approach to climate stabilization, Science, 314, 452-454</v>
      </c>
      <c r="Q140" s="118"/>
      <c r="R140" s="118"/>
      <c r="S140" s="118"/>
      <c r="T140" s="118"/>
      <c r="U140" s="83" t="str">
        <f>party!$A$6</f>
        <v>Charlotte Pascoe</v>
      </c>
      <c r="V140" s="105" t="str">
        <f>$C$27</f>
        <v>n/a</v>
      </c>
      <c r="W140" s="118" t="str">
        <f>experiment!$C$17</f>
        <v>ssp585</v>
      </c>
      <c r="Y140" s="105"/>
      <c r="Z140" s="105" t="str">
        <f>$C$25</f>
        <v>n/a</v>
      </c>
      <c r="AA140" s="105" t="str">
        <f>experiment!$C$19</f>
        <v>ssp245</v>
      </c>
      <c r="AB140" s="105"/>
      <c r="AC140" s="105"/>
      <c r="AD140" s="105"/>
      <c r="AE140" s="83" t="str">
        <f>TemporalConstraint!$A$9</f>
        <v>2100-2299 200yrs</v>
      </c>
      <c r="AF140" s="83"/>
      <c r="AG140" s="83" t="str">
        <f>EnsembleRequirement!$A$4</f>
        <v>SingleMember</v>
      </c>
      <c r="AH140" s="83" t="str">
        <f>EnsembleRequirement!$A$8</f>
        <v>SSP5-85Initialisation</v>
      </c>
      <c r="AI140" s="83"/>
      <c r="AJ140" s="83"/>
      <c r="AK140" s="83"/>
      <c r="AL140" s="83"/>
      <c r="AM140" s="83"/>
      <c r="AN140" s="83"/>
      <c r="AO140" s="83" t="str">
        <f>requirement!$A$76</f>
        <v>AOGCM Configuration</v>
      </c>
      <c r="AP140" s="83"/>
      <c r="AQ140" s="83"/>
      <c r="AR140" s="83"/>
      <c r="AS140" s="83"/>
      <c r="AT140" s="83" t="str">
        <f>ForcingConstraint!$A$210</f>
        <v>StratAerPreRCP85extovertoRCP45Internal</v>
      </c>
      <c r="AU140" s="83" t="str">
        <f>ForcingConstraint!$A$211</f>
        <v>StratAerPreRCP85extovertoRCP45External</v>
      </c>
      <c r="AV140" s="83" t="str">
        <f>requirement!$A$39</f>
        <v>RCP34 extension overshoot Forcing</v>
      </c>
      <c r="AW140" s="83"/>
      <c r="AX140" s="83"/>
      <c r="AY140" s="83"/>
      <c r="AZ140" s="83"/>
      <c r="BA140" s="119"/>
      <c r="BB140" s="172"/>
      <c r="BC140" s="120"/>
      <c r="BD140" s="121"/>
      <c r="BE140" s="120"/>
      <c r="BF140" s="120"/>
      <c r="BG140" s="120"/>
      <c r="BH140" s="120"/>
      <c r="BI140" s="120"/>
      <c r="BJ140" s="120"/>
      <c r="BK140" s="121"/>
    </row>
    <row r="141" spans="1:63" s="123" customFormat="1" ht="80" x14ac:dyDescent="0.2">
      <c r="A141" s="105" t="s">
        <v>3642</v>
      </c>
      <c r="B141" s="83" t="s">
        <v>3138</v>
      </c>
      <c r="C141" s="105" t="s">
        <v>3642</v>
      </c>
      <c r="D141" s="105" t="s">
        <v>4415</v>
      </c>
      <c r="E141" s="83" t="s">
        <v>1185</v>
      </c>
      <c r="F141" s="105" t="s">
        <v>1728</v>
      </c>
      <c r="G141" s="105" t="s">
        <v>1726</v>
      </c>
      <c r="H141" s="83" t="s">
        <v>73</v>
      </c>
      <c r="I141" s="83" t="str">
        <f>party!$A$50</f>
        <v>Ben Kravitz</v>
      </c>
      <c r="J141" s="83"/>
      <c r="K141" s="83"/>
      <c r="L141" s="83"/>
      <c r="M141" s="83"/>
      <c r="N141" s="175" t="str">
        <f>references!$D$14</f>
        <v>Overview CMIP6-Endorsed MIPs</v>
      </c>
      <c r="O141" s="118" t="str">
        <f>references!$D$26</f>
        <v>Boucher, 0., P. R. Halloran, E. J. Burke, M. Doutriaux-Boucher, C. D. Jones, J. Lowe, M. A. Ringer, E. Robertson, and P. Wu (2012), Reversibility in an Earth System model in response to CO2 concentration changes, Environ. Res. Lett., 7, 024013</v>
      </c>
      <c r="P141" s="118" t="str">
        <f>references!$D$27</f>
        <v>Wigley, T. M. L. (2006), A combined mitigation/geoengineering approach to climate stabilization, Science, 314, 452-454</v>
      </c>
      <c r="Q141" s="118"/>
      <c r="R141" s="118"/>
      <c r="S141" s="118"/>
      <c r="T141" s="118"/>
      <c r="U141" s="83" t="str">
        <f>party!$A$6</f>
        <v>Charlotte Pascoe</v>
      </c>
      <c r="V141" s="105" t="str">
        <f>$C$27</f>
        <v>n/a</v>
      </c>
      <c r="W141" s="118" t="s">
        <v>1407</v>
      </c>
      <c r="Y141" s="105"/>
      <c r="Z141" s="105" t="str">
        <f>$C$25</f>
        <v>n/a</v>
      </c>
      <c r="AA141" s="105" t="str">
        <f>$C$19</f>
        <v>ssp245</v>
      </c>
      <c r="AB141" s="105"/>
      <c r="AC141" s="105"/>
      <c r="AD141" s="105"/>
      <c r="AE141" s="83" t="str">
        <f>TemporalConstraint!$A$9</f>
        <v>2100-2299 200yrs</v>
      </c>
      <c r="AF141" s="83"/>
      <c r="AG141" s="83" t="str">
        <f>EnsembleRequirement!$A$4</f>
        <v>SingleMember</v>
      </c>
      <c r="AH141" s="83" t="str">
        <f>EnsembleRequirement!$A$8</f>
        <v>SSP5-85Initialisation</v>
      </c>
      <c r="AI141" s="83"/>
      <c r="AJ141" s="83"/>
      <c r="AK141" s="83"/>
      <c r="AL141" s="83"/>
      <c r="AM141" s="83"/>
      <c r="AN141" s="83"/>
      <c r="AO141" s="83" t="str">
        <f>requirement!$A$76</f>
        <v>AOGCM Configuration</v>
      </c>
      <c r="AP141" s="83"/>
      <c r="AQ141" s="83"/>
      <c r="AR141" s="83"/>
      <c r="AS141" s="83"/>
      <c r="AT141" s="83" t="str">
        <f>ForcingConstraint!$A$212</f>
        <v>SolarRCP85extovertoRCP45</v>
      </c>
      <c r="AU141" s="83" t="str">
        <f>requirement!$A$39</f>
        <v>RCP34 extension overshoot Forcing</v>
      </c>
      <c r="AV141" s="83"/>
      <c r="AW141" s="83"/>
      <c r="AX141" s="83"/>
      <c r="AY141" s="83"/>
      <c r="AZ141" s="83"/>
      <c r="BA141" s="119"/>
      <c r="BB141" s="172"/>
      <c r="BC141" s="120"/>
      <c r="BD141" s="121"/>
      <c r="BE141" s="120"/>
      <c r="BF141" s="120"/>
      <c r="BG141" s="120"/>
      <c r="BH141" s="120"/>
      <c r="BI141" s="120"/>
      <c r="BJ141" s="120"/>
      <c r="BK141" s="121"/>
    </row>
    <row r="142" spans="1:63" ht="112" x14ac:dyDescent="0.2">
      <c r="A142" s="22" t="s">
        <v>1222</v>
      </c>
      <c r="B142" s="21" t="s">
        <v>3141</v>
      </c>
      <c r="C142" s="22" t="s">
        <v>3140</v>
      </c>
      <c r="D142" s="22" t="s">
        <v>3139</v>
      </c>
      <c r="E142" s="21" t="s">
        <v>1223</v>
      </c>
      <c r="F142" s="22" t="s">
        <v>4419</v>
      </c>
      <c r="G142" s="22" t="s">
        <v>1729</v>
      </c>
      <c r="H142" s="21" t="s">
        <v>73</v>
      </c>
      <c r="I142" s="21" t="str">
        <f>party!$A$51</f>
        <v>Tianjun Zhou</v>
      </c>
      <c r="J142" s="21" t="str">
        <f>party!$A$52</f>
        <v>Andy Turner</v>
      </c>
      <c r="K142" s="21" t="str">
        <f>party!$A$53</f>
        <v>James Kinter</v>
      </c>
      <c r="N142" s="13" t="str">
        <f>references!$D$14</f>
        <v>Overview CMIP6-Endorsed MIPs</v>
      </c>
      <c r="O142" s="7" t="str">
        <f>references!$D$29</f>
        <v>Hadley Centre Sea Ice and Sea Surface Temperature data set (HadISST)</v>
      </c>
      <c r="P142" s="7" t="str">
        <f>references!$D$80</f>
        <v>Zhou, T., A. Turner, J. Kinter, B. Wang, Y. Qian, X. Chen, B. Wang, B. Liu, B. Wu, L. Zou (2016), Overview of the Global Monsoons Model Inter-comparison Project (GMMIP), Geosci. Model Dev., 9, 3589-3604</v>
      </c>
      <c r="U142" s="21" t="str">
        <f>party!$A$6</f>
        <v>Charlotte Pascoe</v>
      </c>
      <c r="V142" s="22" t="str">
        <f>$C$12</f>
        <v>historical</v>
      </c>
      <c r="W142" s="7" t="str">
        <f>experiment!$C$9</f>
        <v>piControl</v>
      </c>
      <c r="Z142" s="22" t="str">
        <f>$C$7</f>
        <v>amip</v>
      </c>
      <c r="AA142" s="22" t="str">
        <f>$C$143</f>
        <v>hist-resIPO</v>
      </c>
      <c r="AB142" s="22" t="str">
        <f>$C$144</f>
        <v>hist-resAMO</v>
      </c>
      <c r="AE142" s="21" t="str">
        <f>TemporalConstraint!$A$14</f>
        <v>1870-2014 145yrs</v>
      </c>
      <c r="AG142" s="21" t="str">
        <f>EnsembleRequirement!$A$15</f>
        <v>ThreeMember</v>
      </c>
      <c r="AH142" s="30" t="str">
        <f>EnsembleRequirement!$A$19</f>
        <v>PreIndustrialInitialisation</v>
      </c>
      <c r="AI142" s="30"/>
      <c r="AJ142" s="30"/>
      <c r="AK142" s="30"/>
      <c r="AL142" s="30"/>
      <c r="AM142" s="30"/>
      <c r="AN142" s="30"/>
      <c r="AO142" s="30" t="str">
        <f>requirement!$A$3</f>
        <v>AGCM Configuration</v>
      </c>
      <c r="AP142" s="38"/>
      <c r="AQ142" s="38"/>
      <c r="AR142" s="38"/>
      <c r="AS142" s="38"/>
      <c r="AT142" s="21" t="str">
        <f>ForcingConstraint!$A$213</f>
        <v>HadISST</v>
      </c>
      <c r="AU142" s="21" t="str">
        <f>requirement!$A$5</f>
        <v>Historical Aerosol Forcing</v>
      </c>
      <c r="AV142" s="21" t="str">
        <f>ForcingConstraint!$A$12</f>
        <v>Historical WMGHG Concentrations</v>
      </c>
      <c r="AW142" s="21" t="str">
        <f>requirement!$A$6</f>
        <v>Historical Emissions</v>
      </c>
      <c r="AX142" s="21" t="str">
        <f>ForcingConstraint!$A$13</f>
        <v>Historical Land Use</v>
      </c>
      <c r="AY142" s="30" t="str">
        <f>requirement!$A$7</f>
        <v>Historical O3 and Stratospheric H2O Concentrations</v>
      </c>
      <c r="AZ142" s="36" t="str">
        <f>ForcingConstraint!$A$18</f>
        <v>Historical Stratospheric Aerosol</v>
      </c>
      <c r="BA142" s="31" t="str">
        <f>ForcingConstraint!$A$17</f>
        <v>Historical Solar Irradiance Forcing</v>
      </c>
      <c r="BB142" s="31" t="str">
        <f>requirement!$A$9</f>
        <v xml:space="preserve">Historical Solar Particle Forcing </v>
      </c>
      <c r="BE142" s="42"/>
      <c r="BF142" s="42"/>
      <c r="BG142" s="42"/>
      <c r="BH142" s="42"/>
      <c r="BI142" s="42"/>
      <c r="BJ142" s="42"/>
      <c r="BK142" s="34"/>
    </row>
    <row r="143" spans="1:63" ht="112" x14ac:dyDescent="0.2">
      <c r="A143" s="22" t="s">
        <v>1236</v>
      </c>
      <c r="B143" s="21" t="s">
        <v>3145</v>
      </c>
      <c r="C143" s="22" t="s">
        <v>1355</v>
      </c>
      <c r="D143" s="22" t="s">
        <v>3142</v>
      </c>
      <c r="E143" s="21" t="s">
        <v>1237</v>
      </c>
      <c r="F143" s="22" t="s">
        <v>4420</v>
      </c>
      <c r="G143" s="22" t="s">
        <v>1730</v>
      </c>
      <c r="H143" s="21" t="s">
        <v>73</v>
      </c>
      <c r="I143" s="21" t="str">
        <f>party!$A$51</f>
        <v>Tianjun Zhou</v>
      </c>
      <c r="J143" s="21" t="str">
        <f>party!$A$52</f>
        <v>Andy Turner</v>
      </c>
      <c r="K143" s="21" t="str">
        <f>party!$A$53</f>
        <v>James Kinter</v>
      </c>
      <c r="N143" s="13" t="str">
        <f>references!$D$14</f>
        <v>Overview CMIP6-Endorsed MIPs</v>
      </c>
      <c r="O143" s="7" t="str">
        <f>references!$D$29</f>
        <v>Hadley Centre Sea Ice and Sea Surface Temperature data set (HadISST)</v>
      </c>
      <c r="P143" s="7" t="str">
        <f>references!$D$30</f>
        <v>Folland, C. K., J. A. Renwick, M. J. Salinger, and A. B. Mullan (2002), Relative influences of the Interdecadal Pacific Oscillation and ENSO on the South Pacific Convergence Zone, Geophys. Res. Lett., 29(13), 1643</v>
      </c>
      <c r="Q143" s="7" t="str">
        <f>references!$D$31</f>
        <v>Power, S., T. Casey, C. Folland, A. Colman, and V. Mehta (1999), Interdecadal modulation of the impact of ENSO on Australia, Clim. Dyn., 15, 319-324</v>
      </c>
      <c r="R143" s="7" t="str">
        <f>references!$D$80</f>
        <v>Zhou, T., A. Turner, J. Kinter, B. Wang, Y. Qian, X. Chen, B. Wang, B. Liu, B. Wu, L. Zou (2016), Overview of the Global Monsoons Model Inter-comparison Project (GMMIP), Geosci. Model Dev., 9, 3589-3604</v>
      </c>
      <c r="S143" s="7"/>
      <c r="T143" s="7"/>
      <c r="U143" s="21" t="str">
        <f>party!$A$6</f>
        <v>Charlotte Pascoe</v>
      </c>
      <c r="V143" s="22" t="str">
        <f>$C$12</f>
        <v>historical</v>
      </c>
      <c r="W143" s="7" t="str">
        <f>experiment!$C$9</f>
        <v>piControl</v>
      </c>
      <c r="Z143" s="22" t="str">
        <f>$C$142</f>
        <v>amip-hist</v>
      </c>
      <c r="AE143" s="21" t="str">
        <f>TemporalConstraint!$A$14</f>
        <v>1870-2014 145yrs</v>
      </c>
      <c r="AG143" s="21" t="str">
        <f>EnsembleRequirement!$A$15</f>
        <v>ThreeMember</v>
      </c>
      <c r="AH143" s="30" t="str">
        <f>EnsembleRequirement!$A$19</f>
        <v>PreIndustrialInitialisation</v>
      </c>
      <c r="AI143" s="30"/>
      <c r="AJ143" s="30"/>
      <c r="AK143" s="30"/>
      <c r="AL143" s="30"/>
      <c r="AM143" s="30"/>
      <c r="AN143" s="30"/>
      <c r="AO143" s="30" t="str">
        <f>requirement!$A$18</f>
        <v>CGCM Configuration</v>
      </c>
      <c r="AP143" s="38"/>
      <c r="AQ143" s="38"/>
      <c r="AR143" s="38"/>
      <c r="AS143" s="38"/>
      <c r="AT143" s="21" t="str">
        <f>ForcingConstraint!$A$214</f>
        <v>HadISST in IPO</v>
      </c>
      <c r="AU143" s="21" t="str">
        <f>requirement!$A$5</f>
        <v>Historical Aerosol Forcing</v>
      </c>
      <c r="AV143" s="21" t="str">
        <f>ForcingConstraint!$A$12</f>
        <v>Historical WMGHG Concentrations</v>
      </c>
      <c r="AW143" s="21" t="str">
        <f>requirement!$A$6</f>
        <v>Historical Emissions</v>
      </c>
      <c r="AX143" s="21" t="str">
        <f>ForcingConstraint!$A$13</f>
        <v>Historical Land Use</v>
      </c>
      <c r="AY143" s="30" t="str">
        <f>requirement!$A$7</f>
        <v>Historical O3 and Stratospheric H2O Concentrations</v>
      </c>
      <c r="AZ143" s="36" t="str">
        <f>ForcingConstraint!$A$18</f>
        <v>Historical Stratospheric Aerosol</v>
      </c>
      <c r="BA143" s="31" t="str">
        <f>ForcingConstraint!$A$17</f>
        <v>Historical Solar Irradiance Forcing</v>
      </c>
      <c r="BB143" s="31" t="str">
        <f>requirement!$A$9</f>
        <v xml:space="preserve">Historical Solar Particle Forcing </v>
      </c>
      <c r="BE143" s="42"/>
      <c r="BF143" s="42"/>
      <c r="BG143" s="42"/>
      <c r="BH143" s="42"/>
      <c r="BI143" s="42"/>
      <c r="BJ143" s="42"/>
      <c r="BK143" s="34"/>
    </row>
    <row r="144" spans="1:63" ht="96" x14ac:dyDescent="0.2">
      <c r="A144" s="22" t="s">
        <v>1253</v>
      </c>
      <c r="B144" s="21" t="s">
        <v>3144</v>
      </c>
      <c r="C144" s="22" t="s">
        <v>1354</v>
      </c>
      <c r="D144" s="22" t="s">
        <v>3143</v>
      </c>
      <c r="E144" s="21" t="s">
        <v>1254</v>
      </c>
      <c r="F144" s="22" t="s">
        <v>4421</v>
      </c>
      <c r="G144" s="22" t="s">
        <v>1731</v>
      </c>
      <c r="H144" s="21" t="s">
        <v>73</v>
      </c>
      <c r="I144" s="21" t="str">
        <f>party!$A$51</f>
        <v>Tianjun Zhou</v>
      </c>
      <c r="J144" s="21" t="str">
        <f>party!$A$52</f>
        <v>Andy Turner</v>
      </c>
      <c r="K144" s="21" t="str">
        <f>party!$A$53</f>
        <v>James Kinter</v>
      </c>
      <c r="N144" s="13" t="str">
        <f>references!$D$14</f>
        <v>Overview CMIP6-Endorsed MIPs</v>
      </c>
      <c r="O144" s="7" t="str">
        <f>references!$D$29</f>
        <v>Hadley Centre Sea Ice and Sea Surface Temperature data set (HadISST)</v>
      </c>
      <c r="P144" s="7" t="str">
        <f>references!$D$32</f>
        <v>Enfield, D., A. Mestas-Nuñez, and P. Trimble (2001), The Atlantic Multidecadal Oscillation and its relation to rainfall and river flows in the continental U. S., Geophys. Res. Lett., 28, 2077-2080</v>
      </c>
      <c r="Q144" s="7" t="str">
        <f>references!$D$33</f>
        <v>Trenberth, K. E., and D. J. Shea (2006), Atlantic hurricanes and natural variability in 2005, Geophys. Res. Lett., 33, L12704</v>
      </c>
      <c r="R144" s="7" t="str">
        <f>references!$D$80</f>
        <v>Zhou, T., A. Turner, J. Kinter, B. Wang, Y. Qian, X. Chen, B. Wang, B. Liu, B. Wu, L. Zou (2016), Overview of the Global Monsoons Model Inter-comparison Project (GMMIP), Geosci. Model Dev., 9, 3589-3604</v>
      </c>
      <c r="S144" s="7"/>
      <c r="T144" s="7"/>
      <c r="U144" s="21" t="str">
        <f>party!$A$6</f>
        <v>Charlotte Pascoe</v>
      </c>
      <c r="V144" s="22" t="str">
        <f>$C$12</f>
        <v>historical</v>
      </c>
      <c r="W144" s="7" t="str">
        <f>experiment!$C$9</f>
        <v>piControl</v>
      </c>
      <c r="Z144" s="22" t="str">
        <f>$C$142</f>
        <v>amip-hist</v>
      </c>
      <c r="AE144" s="21" t="str">
        <f>TemporalConstraint!$A$14</f>
        <v>1870-2014 145yrs</v>
      </c>
      <c r="AG144" s="21" t="str">
        <f>EnsembleRequirement!$A$15</f>
        <v>ThreeMember</v>
      </c>
      <c r="AH144" s="30" t="str">
        <f>EnsembleRequirement!$A$19</f>
        <v>PreIndustrialInitialisation</v>
      </c>
      <c r="AI144" s="30"/>
      <c r="AJ144" s="30"/>
      <c r="AK144" s="30"/>
      <c r="AL144" s="30"/>
      <c r="AM144" s="30"/>
      <c r="AN144" s="30"/>
      <c r="AO144" s="30" t="str">
        <f>requirement!$A$18</f>
        <v>CGCM Configuration</v>
      </c>
      <c r="AP144" s="38"/>
      <c r="AQ144" s="38"/>
      <c r="AR144" s="38"/>
      <c r="AS144" s="38"/>
      <c r="AT144" s="21" t="str">
        <f>ForcingConstraint!$A$215</f>
        <v>HadISST in AMO</v>
      </c>
      <c r="AU144" s="21" t="str">
        <f>requirement!$A$5</f>
        <v>Historical Aerosol Forcing</v>
      </c>
      <c r="AV144" s="21" t="str">
        <f>ForcingConstraint!$A$12</f>
        <v>Historical WMGHG Concentrations</v>
      </c>
      <c r="AW144" s="21" t="str">
        <f>requirement!$A$6</f>
        <v>Historical Emissions</v>
      </c>
      <c r="AX144" s="21" t="str">
        <f>ForcingConstraint!$A$13</f>
        <v>Historical Land Use</v>
      </c>
      <c r="AY144" s="30" t="str">
        <f>requirement!$A$7</f>
        <v>Historical O3 and Stratospheric H2O Concentrations</v>
      </c>
      <c r="AZ144" s="36" t="str">
        <f>ForcingConstraint!$A$18</f>
        <v>Historical Stratospheric Aerosol</v>
      </c>
      <c r="BA144" s="31" t="str">
        <f>ForcingConstraint!$A$17</f>
        <v>Historical Solar Irradiance Forcing</v>
      </c>
      <c r="BB144" s="31" t="str">
        <f>requirement!$A$9</f>
        <v xml:space="preserve">Historical Solar Particle Forcing </v>
      </c>
      <c r="BE144" s="42"/>
      <c r="BF144" s="42"/>
      <c r="BG144" s="42"/>
      <c r="BH144" s="42"/>
      <c r="BI144" s="42"/>
      <c r="BJ144" s="42"/>
      <c r="BK144" s="34"/>
    </row>
    <row r="145" spans="1:63" ht="96" x14ac:dyDescent="0.2">
      <c r="A145" s="22" t="s">
        <v>1282</v>
      </c>
      <c r="B145" s="21" t="s">
        <v>3148</v>
      </c>
      <c r="C145" s="22" t="s">
        <v>1353</v>
      </c>
      <c r="D145" s="22" t="s">
        <v>4424</v>
      </c>
      <c r="E145" s="21" t="s">
        <v>4436</v>
      </c>
      <c r="F145" s="22" t="s">
        <v>4431</v>
      </c>
      <c r="G145" s="22" t="s">
        <v>1732</v>
      </c>
      <c r="H145" s="21" t="s">
        <v>73</v>
      </c>
      <c r="I145" s="21" t="str">
        <f>party!$A$51</f>
        <v>Tianjun Zhou</v>
      </c>
      <c r="J145" s="21" t="str">
        <f>party!$A$52</f>
        <v>Andy Turner</v>
      </c>
      <c r="K145" s="21" t="str">
        <f>party!$A$53</f>
        <v>James Kinter</v>
      </c>
      <c r="N145" s="13" t="str">
        <f>references!$D$14</f>
        <v>Overview CMIP6-Endorsed MIPs</v>
      </c>
      <c r="O145" s="7" t="str">
        <f>references!$D$34</f>
        <v>Wu, G., Y. Liu, B. He, Q. Bao, A. Duan, and F.-F. Jin (2012), Thermal controls on the Asian summer monsoon, Sci. Rep., 2, 404</v>
      </c>
      <c r="P145" s="7" t="str">
        <f>references!$D$80</f>
        <v>Zhou, T., A. Turner, J. Kinter, B. Wang, Y. Qian, X. Chen, B. Wang, B. Liu, B. Wu, L. Zou (2016), Overview of the Global Monsoons Model Inter-comparison Project (GMMIP), Geosci. Model Dev., 9, 3589-3604</v>
      </c>
      <c r="U145" s="21" t="str">
        <f>party!$A$6</f>
        <v>Charlotte Pascoe</v>
      </c>
      <c r="V145" s="22" t="str">
        <f>$C$7</f>
        <v>amip</v>
      </c>
      <c r="Z145" s="22" t="str">
        <f>$C$146</f>
        <v>amip-TIP-nosh</v>
      </c>
      <c r="AE145" s="21" t="str">
        <f>TemporalConstraint!$A$29</f>
        <v>1979-2014 36yrs</v>
      </c>
      <c r="AG145" s="21" t="str">
        <f>EnsembleRequirement!$A$22</f>
        <v>MinimumOne</v>
      </c>
      <c r="AO145" s="21" t="str">
        <f>requirement!$A$3</f>
        <v>AGCM Configuration</v>
      </c>
      <c r="AT145" s="21" t="str">
        <f>ForcingConstraint!$A$216</f>
        <v>TIP 500</v>
      </c>
      <c r="AU145" s="21" t="str">
        <f>ForcingConstraint!$A$20</f>
        <v>AMIP SST</v>
      </c>
      <c r="AV145" s="21" t="str">
        <f>ForcingConstraint!$A$19</f>
        <v>AMIP SIC</v>
      </c>
      <c r="AW145" s="21" t="str">
        <f>requirement!$A$5</f>
        <v>Historical Aerosol Forcing</v>
      </c>
      <c r="AX145" s="21" t="str">
        <f>ForcingConstraint!$A$12</f>
        <v>Historical WMGHG Concentrations</v>
      </c>
      <c r="AY145" s="21" t="str">
        <f>requirement!$A$6</f>
        <v>Historical Emissions</v>
      </c>
      <c r="AZ145" s="21" t="str">
        <f>ForcingConstraint!$A$13</f>
        <v>Historical Land Use</v>
      </c>
      <c r="BA145" s="30" t="str">
        <f>requirement!$A$7</f>
        <v>Historical O3 and Stratospheric H2O Concentrations</v>
      </c>
      <c r="BB145" s="36" t="str">
        <f>ForcingConstraint!$A$18</f>
        <v>Historical Stratospheric Aerosol</v>
      </c>
      <c r="BC145" s="31" t="str">
        <f>ForcingConstraint!$A$17</f>
        <v>Historical Solar Irradiance Forcing</v>
      </c>
      <c r="BD145" s="31" t="str">
        <f>requirement!$A$9</f>
        <v xml:space="preserve">Historical Solar Particle Forcing </v>
      </c>
      <c r="BE145" s="42"/>
      <c r="BF145" s="42"/>
      <c r="BG145" s="42"/>
      <c r="BH145" s="42"/>
      <c r="BI145" s="42"/>
      <c r="BJ145" s="42"/>
      <c r="BK145" s="34"/>
    </row>
    <row r="146" spans="1:63" ht="96" x14ac:dyDescent="0.2">
      <c r="A146" s="22" t="s">
        <v>1281</v>
      </c>
      <c r="B146" s="21" t="s">
        <v>3149</v>
      </c>
      <c r="C146" s="22" t="s">
        <v>1352</v>
      </c>
      <c r="D146" s="22" t="s">
        <v>4430</v>
      </c>
      <c r="E146" s="21" t="s">
        <v>4435</v>
      </c>
      <c r="F146" s="22" t="s">
        <v>4438</v>
      </c>
      <c r="G146" s="22" t="s">
        <v>1733</v>
      </c>
      <c r="H146" s="21" t="s">
        <v>73</v>
      </c>
      <c r="I146" s="21" t="str">
        <f>party!$A$51</f>
        <v>Tianjun Zhou</v>
      </c>
      <c r="J146" s="21" t="str">
        <f>party!$A$52</f>
        <v>Andy Turner</v>
      </c>
      <c r="K146" s="21" t="str">
        <f>party!$A$53</f>
        <v>James Kinter</v>
      </c>
      <c r="N146" s="13" t="str">
        <f>references!$D$14</f>
        <v>Overview CMIP6-Endorsed MIPs</v>
      </c>
      <c r="O146" s="7" t="str">
        <f>references!$D$34</f>
        <v>Wu, G., Y. Liu, B. He, Q. Bao, A. Duan, and F.-F. Jin (2012), Thermal controls on the Asian summer monsoon, Sci. Rep., 2, 404</v>
      </c>
      <c r="P146" s="7" t="str">
        <f>references!$D$80</f>
        <v>Zhou, T., A. Turner, J. Kinter, B. Wang, Y. Qian, X. Chen, B. Wang, B. Liu, B. Wu, L. Zou (2016), Overview of the Global Monsoons Model Inter-comparison Project (GMMIP), Geosci. Model Dev., 9, 3589-3604</v>
      </c>
      <c r="U146" s="21" t="str">
        <f>party!$A$6</f>
        <v>Charlotte Pascoe</v>
      </c>
      <c r="V146" s="22" t="str">
        <f>$C$7</f>
        <v>amip</v>
      </c>
      <c r="Z146" s="22" t="str">
        <f>$C$145</f>
        <v>amip-TIP</v>
      </c>
      <c r="AE146" s="21" t="str">
        <f>TemporalConstraint!$A$29</f>
        <v>1979-2014 36yrs</v>
      </c>
      <c r="AG146" s="21" t="str">
        <f>EnsembleRequirement!$A$22</f>
        <v>MinimumOne</v>
      </c>
      <c r="AO146" s="21" t="str">
        <f>requirement!$A$3</f>
        <v>AGCM Configuration</v>
      </c>
      <c r="AT146" s="21" t="str">
        <f>ForcingConstraint!$A$217</f>
        <v>TIP 500 No Sensible Heat</v>
      </c>
      <c r="AU146" s="21" t="str">
        <f>ForcingConstraint!$A$20</f>
        <v>AMIP SST</v>
      </c>
      <c r="AV146" s="21" t="str">
        <f>ForcingConstraint!$A$19</f>
        <v>AMIP SIC</v>
      </c>
      <c r="AW146" s="21" t="str">
        <f>requirement!$A$5</f>
        <v>Historical Aerosol Forcing</v>
      </c>
      <c r="AX146" s="21" t="str">
        <f>ForcingConstraint!$A$12</f>
        <v>Historical WMGHG Concentrations</v>
      </c>
      <c r="AY146" s="21" t="str">
        <f>requirement!$A$6</f>
        <v>Historical Emissions</v>
      </c>
      <c r="AZ146" s="21" t="str">
        <f>ForcingConstraint!$A$13</f>
        <v>Historical Land Use</v>
      </c>
      <c r="BA146" s="30" t="str">
        <f>requirement!$A$7</f>
        <v>Historical O3 and Stratospheric H2O Concentrations</v>
      </c>
      <c r="BB146" s="36" t="str">
        <f>ForcingConstraint!$A$18</f>
        <v>Historical Stratospheric Aerosol</v>
      </c>
      <c r="BC146" s="31" t="str">
        <f>ForcingConstraint!$A$17</f>
        <v>Historical Solar Irradiance Forcing</v>
      </c>
      <c r="BD146" s="31" t="str">
        <f>requirement!$A$9</f>
        <v xml:space="preserve">Historical Solar Particle Forcing </v>
      </c>
      <c r="BE146" s="42"/>
      <c r="BF146" s="42"/>
      <c r="BG146" s="42"/>
      <c r="BH146" s="42"/>
      <c r="BI146" s="42"/>
      <c r="BJ146" s="42"/>
      <c r="BK146" s="34"/>
    </row>
    <row r="147" spans="1:63" ht="80" x14ac:dyDescent="0.2">
      <c r="A147" s="22" t="s">
        <v>1283</v>
      </c>
      <c r="B147" s="21" t="s">
        <v>3147</v>
      </c>
      <c r="C147" s="22" t="s">
        <v>1351</v>
      </c>
      <c r="D147" s="22" t="s">
        <v>4434</v>
      </c>
      <c r="E147" s="21" t="s">
        <v>4437</v>
      </c>
      <c r="F147" s="22" t="s">
        <v>4439</v>
      </c>
      <c r="G147" s="22" t="s">
        <v>1734</v>
      </c>
      <c r="H147" s="21" t="s">
        <v>73</v>
      </c>
      <c r="I147" s="21" t="str">
        <f>party!$A$51</f>
        <v>Tianjun Zhou</v>
      </c>
      <c r="J147" s="21" t="str">
        <f>party!$A$52</f>
        <v>Andy Turner</v>
      </c>
      <c r="K147" s="21" t="str">
        <f>party!$A$53</f>
        <v>James Kinter</v>
      </c>
      <c r="N147" s="13" t="str">
        <f>references!$D$14</f>
        <v>Overview CMIP6-Endorsed MIPs</v>
      </c>
      <c r="O147" s="7" t="str">
        <f>references!$D$34</f>
        <v>Wu, G., Y. Liu, B. He, Q. Bao, A. Duan, and F.-F. Jin (2012), Thermal controls on the Asian summer monsoon, Sci. Rep., 2, 404</v>
      </c>
      <c r="P147" s="7" t="str">
        <f>references!$D$80</f>
        <v>Zhou, T., A. Turner, J. Kinter, B. Wang, Y. Qian, X. Chen, B. Wang, B. Liu, B. Wu, L. Zou (2016), Overview of the Global Monsoons Model Inter-comparison Project (GMMIP), Geosci. Model Dev., 9, 3589-3604</v>
      </c>
      <c r="U147" s="21" t="str">
        <f>party!$A$6</f>
        <v>Charlotte Pascoe</v>
      </c>
      <c r="V147" s="22" t="str">
        <f>$C$7</f>
        <v>amip</v>
      </c>
      <c r="Z147" s="22" t="str">
        <f>$C$145</f>
        <v>amip-TIP</v>
      </c>
      <c r="AE147" s="21" t="str">
        <f>TemporalConstraint!$A$29</f>
        <v>1979-2014 36yrs</v>
      </c>
      <c r="AG147" s="21" t="str">
        <f>EnsembleRequirement!$A$22</f>
        <v>MinimumOne</v>
      </c>
      <c r="AO147" s="21" t="str">
        <f>requirement!$A$3</f>
        <v>AGCM Configuration</v>
      </c>
      <c r="AT147" s="21" t="str">
        <f>ForcingConstraint!$A$218</f>
        <v>Highlands 500</v>
      </c>
      <c r="AU147" s="21" t="str">
        <f>ForcingConstraint!$A$20</f>
        <v>AMIP SST</v>
      </c>
      <c r="AV147" s="21" t="str">
        <f>ForcingConstraint!$A$19</f>
        <v>AMIP SIC</v>
      </c>
      <c r="AW147" s="21" t="str">
        <f>requirement!$A$5</f>
        <v>Historical Aerosol Forcing</v>
      </c>
      <c r="AX147" s="21" t="str">
        <f>ForcingConstraint!$A$12</f>
        <v>Historical WMGHG Concentrations</v>
      </c>
      <c r="AY147" s="21" t="str">
        <f>requirement!$A$6</f>
        <v>Historical Emissions</v>
      </c>
      <c r="AZ147" s="21" t="str">
        <f>ForcingConstraint!$A$13</f>
        <v>Historical Land Use</v>
      </c>
      <c r="BA147" s="30" t="str">
        <f>requirement!$A$7</f>
        <v>Historical O3 and Stratospheric H2O Concentrations</v>
      </c>
      <c r="BB147" s="36" t="str">
        <f>ForcingConstraint!$A$18</f>
        <v>Historical Stratospheric Aerosol</v>
      </c>
      <c r="BC147" s="31" t="str">
        <f>ForcingConstraint!$A$17</f>
        <v>Historical Solar Irradiance Forcing</v>
      </c>
      <c r="BD147" s="31" t="str">
        <f>requirement!$A$9</f>
        <v xml:space="preserve">Historical Solar Particle Forcing </v>
      </c>
      <c r="BE147" s="42"/>
      <c r="BF147" s="42"/>
      <c r="BG147" s="42"/>
      <c r="BH147" s="42"/>
      <c r="BI147" s="42"/>
      <c r="BJ147" s="42"/>
      <c r="BK147" s="34"/>
    </row>
    <row r="148" spans="1:63" ht="144" x14ac:dyDescent="0.2">
      <c r="A148" s="22" t="s">
        <v>1327</v>
      </c>
      <c r="B148" s="21" t="s">
        <v>3151</v>
      </c>
      <c r="C148" s="22" t="s">
        <v>1350</v>
      </c>
      <c r="D148" s="22" t="s">
        <v>3150</v>
      </c>
      <c r="E148" s="21" t="s">
        <v>1451</v>
      </c>
      <c r="F148" s="22" t="s">
        <v>6719</v>
      </c>
      <c r="G148" s="22" t="s">
        <v>1735</v>
      </c>
      <c r="H148" s="16" t="s">
        <v>73</v>
      </c>
      <c r="I148" s="21" t="str">
        <f>party!$A$55</f>
        <v>Rein Haarsma</v>
      </c>
      <c r="J148" s="21" t="str">
        <f>party!$A$56</f>
        <v>Malcolm Roberts</v>
      </c>
      <c r="N148" s="7" t="str">
        <f>references!$D$36</f>
        <v>High Resolution Model Intercomparison Project home page</v>
      </c>
      <c r="O14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48" s="7" t="str">
        <f>references!$D$119</f>
        <v>Kennedy, J. J., N. A. Rayner, H. A. Titchner, S. C. Millington, M. Saunby, R. O. Smith: The Met Office Hadley Centre Sea Ice and Sea-Surface Temperature data set, version 2.2.0.0, in prep.</v>
      </c>
      <c r="Q148" s="13" t="str">
        <f>references!$D$120</f>
        <v>ERA-20C</v>
      </c>
      <c r="R148" s="13" t="str">
        <f>references!$D$14</f>
        <v>Overview CMIP6-Endorsed MIPs</v>
      </c>
      <c r="U148" s="21" t="str">
        <f>party!$A$6</f>
        <v>Charlotte Pascoe</v>
      </c>
      <c r="Z148" s="22" t="str">
        <f>$C$7</f>
        <v>amip</v>
      </c>
      <c r="AA148" s="22" t="str">
        <f>$C$12</f>
        <v>historical</v>
      </c>
      <c r="AE148" s="21" t="str">
        <f>TemporalConstraint!$A$10</f>
        <v>1950-2014 65yrs</v>
      </c>
      <c r="AG148" s="21" t="str">
        <f>EnsembleRequirement!$A$35</f>
        <v>HighAndStandardResolution</v>
      </c>
      <c r="AH148" s="21" t="str">
        <f>EnsembleRequirement!$A$18</f>
        <v>1950HistoricalInitialisation</v>
      </c>
      <c r="AO148" s="21" t="str">
        <f>requirement!$A$3</f>
        <v>AGCM Configuration</v>
      </c>
      <c r="AP148" s="21" t="str">
        <f>requirement!$A$19</f>
        <v>High Res Atmos</v>
      </c>
      <c r="AQ148" s="21" t="str">
        <f>requirement!$A$20</f>
        <v>Standard Model Resolution</v>
      </c>
      <c r="AT148" s="21" t="str">
        <f>ForcingConstraint!$A$424</f>
        <v>High Res HadISST2.2</v>
      </c>
      <c r="AU148" s="21" t="str">
        <f>ForcingConstraint!$A$12</f>
        <v>Historical WMGHG Concentrations</v>
      </c>
      <c r="AV148" s="21" t="str">
        <f>ForcingConstraint!$A$5</f>
        <v>Historical Aerosol Plume Climatology</v>
      </c>
      <c r="AW148" s="21" t="str">
        <f>ForcingConstraint!$A$408</f>
        <v>Present Day Land Surface Forcing</v>
      </c>
      <c r="AX148" s="21" t="str">
        <f>ForcingConstraint!$A$17</f>
        <v>Historical Solar Irradiance Forcing</v>
      </c>
      <c r="AY148" s="36" t="str">
        <f>ForcingConstraint!$A$14</f>
        <v>Historical Ozone Concentrations</v>
      </c>
      <c r="AZ148" s="36" t="str">
        <f>ForcingConstraint!$A$18</f>
        <v>Historical Stratospheric Aerosol</v>
      </c>
      <c r="BA148" s="21"/>
      <c r="BE148" s="42"/>
      <c r="BF148" s="42"/>
      <c r="BG148" s="42"/>
      <c r="BH148" s="42"/>
      <c r="BI148" s="42"/>
      <c r="BJ148" s="42"/>
      <c r="BK148" s="34"/>
    </row>
    <row r="149" spans="1:63" ht="144" x14ac:dyDescent="0.2">
      <c r="A149" s="22" t="s">
        <v>1342</v>
      </c>
      <c r="B149" s="21" t="s">
        <v>3153</v>
      </c>
      <c r="C149" s="22" t="s">
        <v>1349</v>
      </c>
      <c r="D149" s="22" t="s">
        <v>3152</v>
      </c>
      <c r="E149" s="21" t="s">
        <v>1452</v>
      </c>
      <c r="F149" s="22" t="s">
        <v>6720</v>
      </c>
      <c r="G149" s="22" t="s">
        <v>1736</v>
      </c>
      <c r="H149" s="16" t="s">
        <v>73</v>
      </c>
      <c r="I149" s="21" t="str">
        <f>party!$A$55</f>
        <v>Rein Haarsma</v>
      </c>
      <c r="J149" s="21" t="str">
        <f>party!$A$56</f>
        <v>Malcolm Roberts</v>
      </c>
      <c r="N149" s="7" t="str">
        <f>references!$D$35</f>
        <v>Scaife, A. A., D. Copsey, C. Gordon, C. Harris, T. Hinton, S. J. Keeley, A. O'Neill, M. Roberts, and K. Williams (2011), Improved Atlantic winter blocking in a climate model, Geophys. Res. Lett., 38, L23703</v>
      </c>
      <c r="O149" s="7" t="str">
        <f>references!$D$37</f>
        <v>Haarsma, R.J., W. Hazeleger, C. Severijns, H. de Vries, A. Sterl, R. Bintanja, G.J. van Oldenborgh and H.W. van den Brink, (2013), More hurricanes to hit Western Europe due to global warming, Geophys. Res. Lett., 40, 1783–1788</v>
      </c>
      <c r="P149" s="7" t="str">
        <f>references!$D$36</f>
        <v>High Resolution Model Intercomparison Project home page</v>
      </c>
      <c r="Q14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49" s="13" t="str">
        <f>references!$D$14</f>
        <v>Overview CMIP6-Endorsed MIPs</v>
      </c>
      <c r="T149" s="7"/>
      <c r="U149" s="21" t="str">
        <f>party!$A$6</f>
        <v>Charlotte Pascoe</v>
      </c>
      <c r="W149" s="22" t="str">
        <f>$C$156</f>
        <v>spinup-1950</v>
      </c>
      <c r="Z149" s="22" t="str">
        <f>$C$12</f>
        <v>historical</v>
      </c>
      <c r="AA149" s="22" t="str">
        <f>$C$148</f>
        <v>highresSST-present</v>
      </c>
      <c r="AE149" s="21" t="str">
        <f>TemporalConstraint!$A$10</f>
        <v>1950-2014 65yrs</v>
      </c>
      <c r="AG149" s="21" t="str">
        <f>EnsembleRequirement!$A$35</f>
        <v>HighAndStandardResolution</v>
      </c>
      <c r="AH149" s="21" t="str">
        <f>EnsembleRequirement!$A$60</f>
        <v>1950 Control Initialisation</v>
      </c>
      <c r="AO149" s="21" t="str">
        <f>requirement!$A$76</f>
        <v>AOGCM Configuration</v>
      </c>
      <c r="AP149" s="21" t="str">
        <f>requirement!$A$19</f>
        <v>High Res Atmos</v>
      </c>
      <c r="AQ149" s="21" t="str">
        <f>requirement!$A$21</f>
        <v>High Resolution Ocean</v>
      </c>
      <c r="AR149" s="21" t="str">
        <f>requirement!$A$20</f>
        <v>Standard Model Resolution</v>
      </c>
      <c r="AS149" s="21" t="str">
        <f>requirement!$A$22</f>
        <v>Daily Coupling</v>
      </c>
      <c r="AT149" s="21" t="str">
        <f>ForcingConstraint!$A$12</f>
        <v>Historical WMGHG Concentrations</v>
      </c>
      <c r="AU149" s="21" t="str">
        <f>ForcingConstraint!$A$5</f>
        <v>Historical Aerosol Plume Climatology</v>
      </c>
      <c r="AV149" s="21" t="str">
        <f>ForcingConstraint!$A$408</f>
        <v>Present Day Land Surface Forcing</v>
      </c>
      <c r="AW149" s="21" t="str">
        <f>ForcingConstraint!$A$17</f>
        <v>Historical Solar Irradiance Forcing</v>
      </c>
      <c r="AX149" s="36" t="str">
        <f>ForcingConstraint!$A$14</f>
        <v>Historical Ozone Concentrations</v>
      </c>
      <c r="AY149" s="36" t="str">
        <f>ForcingConstraint!$A$18</f>
        <v>Historical Stratospheric Aerosol</v>
      </c>
      <c r="BE149" s="42"/>
      <c r="BF149" s="42"/>
      <c r="BG149" s="42"/>
      <c r="BH149" s="42"/>
      <c r="BI149" s="42"/>
      <c r="BJ149" s="42"/>
      <c r="BK149" s="34"/>
    </row>
    <row r="150" spans="1:63" s="123" customFormat="1" ht="128" x14ac:dyDescent="0.2">
      <c r="A150" s="105" t="s">
        <v>3642</v>
      </c>
      <c r="B150" s="83" t="s">
        <v>1347</v>
      </c>
      <c r="C150" s="105" t="s">
        <v>3642</v>
      </c>
      <c r="D150" s="105" t="s">
        <v>1417</v>
      </c>
      <c r="E150" s="83" t="s">
        <v>1453</v>
      </c>
      <c r="F150" s="105" t="s">
        <v>1738</v>
      </c>
      <c r="G150" s="105" t="s">
        <v>1737</v>
      </c>
      <c r="H150" s="119" t="s">
        <v>73</v>
      </c>
      <c r="I150" s="83" t="str">
        <f>party!$A$55</f>
        <v>Rein Haarsma</v>
      </c>
      <c r="J150" s="83" t="str">
        <f>party!$A$56</f>
        <v>Malcolm Roberts</v>
      </c>
      <c r="K150" s="83"/>
      <c r="L150" s="83"/>
      <c r="M150" s="83"/>
      <c r="N150" s="175" t="str">
        <f>references!$D$14</f>
        <v>Overview CMIP6-Endorsed MIPs</v>
      </c>
      <c r="O150" s="118" t="str">
        <f>references!$D$36</f>
        <v>High Resolution Model Intercomparison Project home page</v>
      </c>
      <c r="P150" s="118" t="str">
        <f>references!$D$35</f>
        <v>Scaife, A. A., D. Copsey, C. Gordon, C. Harris, T. Hinton, S. J. Keeley, A. O'Neill, M. Roberts, and K. Williams (2011), Improved Atlantic winter blocking in a climate model, Geophys. Res. Lett., 38, L23703</v>
      </c>
      <c r="Q150" s="118" t="str">
        <f>references!$D$37</f>
        <v>Haarsma, R.J., W. Hazeleger, C. Severijns, H. de Vries, A. Sterl, R. Bintanja, G.J. van Oldenborgh and H.W. van den Brink, (2013), More hurricanes to hit Western Europe due to global warming, Geophys. Res. Lett., 40, 1783–1788</v>
      </c>
      <c r="R150" s="118"/>
      <c r="S150" s="118"/>
      <c r="T150" s="118"/>
      <c r="U150" s="83" t="str">
        <f>party!$A$6</f>
        <v>Charlotte Pascoe</v>
      </c>
      <c r="V150" s="105" t="str">
        <f>experiment!$C$19</f>
        <v>ssp245</v>
      </c>
      <c r="W150" s="105"/>
      <c r="X150" s="105"/>
      <c r="Y150" s="105"/>
      <c r="Z150" s="105" t="str">
        <f>$C$149</f>
        <v>hist-1950</v>
      </c>
      <c r="AA150" s="105"/>
      <c r="AB150" s="105"/>
      <c r="AC150" s="105"/>
      <c r="AD150" s="105"/>
      <c r="AE150" s="83" t="str">
        <f>TemporalConstraint!$A$31</f>
        <v>2014-2049 36yrs</v>
      </c>
      <c r="AF150" s="83"/>
      <c r="AG150" s="83"/>
      <c r="AH150" s="83"/>
      <c r="AI150" s="83"/>
      <c r="AJ150" s="83"/>
      <c r="AK150" s="83" t="str">
        <f>MultiEnsemble!$A$12</f>
        <v>RCP85RCP70RCP45atHighAndStandardRes</v>
      </c>
      <c r="AL150" s="83"/>
      <c r="AM150" s="83"/>
      <c r="AN150" s="83"/>
      <c r="AO150" s="83" t="str">
        <f>requirement!$A$76</f>
        <v>AOGCM Configuration</v>
      </c>
      <c r="AP150" s="83" t="str">
        <f>requirement!$A$19</f>
        <v>High Res Atmos</v>
      </c>
      <c r="AQ150" s="83" t="str">
        <f>requirement!$A$21</f>
        <v>High Resolution Ocean</v>
      </c>
      <c r="AR150" s="83" t="str">
        <f>requirement!$A$20</f>
        <v>Standard Model Resolution</v>
      </c>
      <c r="AS150" s="83" t="str">
        <f>requirement!$A$22</f>
        <v>Daily Coupling</v>
      </c>
      <c r="AT150" s="83" t="str">
        <f>requirement!$A$32</f>
        <v>RCP45 Forcing</v>
      </c>
      <c r="AU150" s="83" t="str">
        <f>ForcingConstraint!$A$413</f>
        <v>Future Solar Irradiance Forcing</v>
      </c>
      <c r="AV150" s="83"/>
      <c r="AW150" s="83"/>
      <c r="AX150" s="83"/>
      <c r="AY150" s="83"/>
      <c r="AZ150" s="83"/>
      <c r="BA150" s="119"/>
      <c r="BB150" s="172"/>
      <c r="BC150" s="120"/>
      <c r="BD150" s="121"/>
      <c r="BE150" s="120"/>
      <c r="BF150" s="120"/>
      <c r="BG150" s="120"/>
      <c r="BH150" s="120"/>
      <c r="BI150" s="120"/>
      <c r="BJ150" s="120"/>
      <c r="BK150" s="121"/>
    </row>
    <row r="151" spans="1:63" ht="128" x14ac:dyDescent="0.2">
      <c r="A151" s="22" t="s">
        <v>6724</v>
      </c>
      <c r="B151" s="21" t="s">
        <v>1346</v>
      </c>
      <c r="C151" s="22" t="s">
        <v>4557</v>
      </c>
      <c r="D151" s="111" t="s">
        <v>1415</v>
      </c>
      <c r="E151" s="21" t="s">
        <v>6408</v>
      </c>
      <c r="F151" s="22" t="s">
        <v>6721</v>
      </c>
      <c r="G151" s="22" t="s">
        <v>1737</v>
      </c>
      <c r="H151" s="16" t="s">
        <v>73</v>
      </c>
      <c r="I151" s="21" t="str">
        <f>party!$A$55</f>
        <v>Rein Haarsma</v>
      </c>
      <c r="J151" s="21" t="str">
        <f>party!$A$56</f>
        <v>Malcolm Roberts</v>
      </c>
      <c r="N151" s="7" t="str">
        <f>references!$D$36</f>
        <v>High Resolution Model Intercomparison Project home page</v>
      </c>
      <c r="O151" s="7" t="str">
        <f>references!$D$35</f>
        <v>Scaife, A. A., D. Copsey, C. Gordon, C. Harris, T. Hinton, S. J. Keeley, A. O'Neill, M. Roberts, and K. Williams (2011), Improved Atlantic winter blocking in a climate model, Geophys. Res. Lett., 38, L23703</v>
      </c>
      <c r="P151" s="7" t="str">
        <f>references!$D$37</f>
        <v>Haarsma, R.J., W. Hazeleger, C. Severijns, H. de Vries, A. Sterl, R. Bintanja, G.J. van Oldenborgh and H.W. van den Brink, (2013), More hurricanes to hit Western Europe due to global warming, Geophys. Res. Lett., 40, 1783–1788</v>
      </c>
      <c r="Q15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1" s="13" t="str">
        <f>references!$D$14</f>
        <v>Overview CMIP6-Endorsed MIPs</v>
      </c>
      <c r="T151" s="7"/>
      <c r="U151" s="21" t="str">
        <f>party!$A$6</f>
        <v>Charlotte Pascoe</v>
      </c>
      <c r="V151" s="22" t="str">
        <f>$C$17</f>
        <v>ssp585</v>
      </c>
      <c r="W151" s="22" t="str">
        <f>$C$149</f>
        <v>hist-1950</v>
      </c>
      <c r="Z151" s="22" t="str">
        <f>$C$155</f>
        <v>highresSST-future</v>
      </c>
      <c r="AE151" s="21" t="str">
        <f>TemporalConstraint!$A$76</f>
        <v>2015-2050 36yrs</v>
      </c>
      <c r="AG151" s="21" t="str">
        <f>EnsembleRequirement!$A$35</f>
        <v>HighAndStandardResolution</v>
      </c>
      <c r="AH151" s="21" t="str">
        <f>EnsembleRequirement!$A$63</f>
        <v>hist-1950 Initialisation</v>
      </c>
      <c r="AO151" s="21" t="str">
        <f>requirement!$A$76</f>
        <v>AOGCM Configuration</v>
      </c>
      <c r="AP151" s="21" t="str">
        <f>requirement!$A$19</f>
        <v>High Res Atmos</v>
      </c>
      <c r="AQ151" s="21" t="str">
        <f>requirement!$A$21</f>
        <v>High Resolution Ocean</v>
      </c>
      <c r="AR151" s="21" t="str">
        <f>requirement!$A$20</f>
        <v>Standard Model Resolution</v>
      </c>
      <c r="AS151" s="21" t="str">
        <f>requirement!$A$22</f>
        <v>Daily Coupling</v>
      </c>
      <c r="AT151" s="21" t="str">
        <f>requirement!$A$48</f>
        <v>RCP85 Forcing Excluding Land Use</v>
      </c>
      <c r="AU151" s="21" t="str">
        <f>ForcingConstraint!$A$408</f>
        <v>Present Day Land Surface Forcing</v>
      </c>
      <c r="AV151" s="21" t="str">
        <f>ForcingConstraint!$A$413</f>
        <v>Future Solar Irradiance Forcing</v>
      </c>
      <c r="AW151" s="21" t="str">
        <f>ForcingConstraint!$A$414</f>
        <v>Future Ozone Concentrations</v>
      </c>
      <c r="BE151" s="42"/>
      <c r="BF151" s="42"/>
      <c r="BG151" s="42"/>
      <c r="BH151" s="42"/>
      <c r="BI151" s="42"/>
      <c r="BJ151" s="42"/>
      <c r="BK151" s="34"/>
    </row>
    <row r="152" spans="1:63" s="123" customFormat="1" ht="128" x14ac:dyDescent="0.2">
      <c r="A152" s="105" t="s">
        <v>3642</v>
      </c>
      <c r="B152" s="83" t="s">
        <v>1345</v>
      </c>
      <c r="C152" s="105" t="s">
        <v>3642</v>
      </c>
      <c r="D152" s="105" t="s">
        <v>1416</v>
      </c>
      <c r="E152" s="83" t="s">
        <v>1450</v>
      </c>
      <c r="F152" s="105" t="s">
        <v>1739</v>
      </c>
      <c r="G152" s="105" t="s">
        <v>1737</v>
      </c>
      <c r="H152" s="119" t="s">
        <v>73</v>
      </c>
      <c r="I152" s="83" t="str">
        <f>party!$A$55</f>
        <v>Rein Haarsma</v>
      </c>
      <c r="J152" s="83" t="str">
        <f>party!$A$56</f>
        <v>Malcolm Roberts</v>
      </c>
      <c r="K152" s="83"/>
      <c r="L152" s="83"/>
      <c r="M152" s="83"/>
      <c r="N152" s="175" t="str">
        <f>references!$D$14</f>
        <v>Overview CMIP6-Endorsed MIPs</v>
      </c>
      <c r="O152" s="118" t="str">
        <f>references!$D$36</f>
        <v>High Resolution Model Intercomparison Project home page</v>
      </c>
      <c r="P152" s="118" t="str">
        <f>references!$D$35</f>
        <v>Scaife, A. A., D. Copsey, C. Gordon, C. Harris, T. Hinton, S. J. Keeley, A. O'Neill, M. Roberts, and K. Williams (2011), Improved Atlantic winter blocking in a climate model, Geophys. Res. Lett., 38, L23703</v>
      </c>
      <c r="Q152" s="118" t="str">
        <f>references!$D$37</f>
        <v>Haarsma, R.J., W. Hazeleger, C. Severijns, H. de Vries, A. Sterl, R. Bintanja, G.J. van Oldenborgh and H.W. van den Brink, (2013), More hurricanes to hit Western Europe due to global warming, Geophys. Res. Lett., 40, 1783–1788</v>
      </c>
      <c r="R152" s="118"/>
      <c r="S152" s="118"/>
      <c r="T152" s="118"/>
      <c r="U152" s="83" t="str">
        <f>party!$A$6</f>
        <v>Charlotte Pascoe</v>
      </c>
      <c r="V152" s="105" t="str">
        <f>experiment!$C$18</f>
        <v>ssp370</v>
      </c>
      <c r="W152" s="105"/>
      <c r="X152" s="105"/>
      <c r="Y152" s="105"/>
      <c r="Z152" s="105" t="str">
        <f>$C$149</f>
        <v>hist-1950</v>
      </c>
      <c r="AA152" s="105"/>
      <c r="AB152" s="105"/>
      <c r="AC152" s="105"/>
      <c r="AD152" s="105"/>
      <c r="AE152" s="83" t="str">
        <f>TemporalConstraint!$A$31</f>
        <v>2014-2049 36yrs</v>
      </c>
      <c r="AF152" s="83"/>
      <c r="AG152" s="83" t="str">
        <f>EnsembleRequirement!$A$35</f>
        <v>HighAndStandardResolution</v>
      </c>
      <c r="AH152" s="83"/>
      <c r="AI152" s="83"/>
      <c r="AJ152" s="83"/>
      <c r="AK152" s="83"/>
      <c r="AL152" s="83"/>
      <c r="AM152" s="83"/>
      <c r="AN152" s="83"/>
      <c r="AO152" s="83" t="str">
        <f>requirement!$A$76</f>
        <v>AOGCM Configuration</v>
      </c>
      <c r="AP152" s="83" t="str">
        <f>requirement!$A$19</f>
        <v>High Res Atmos</v>
      </c>
      <c r="AQ152" s="83" t="str">
        <f>requirement!$A$21</f>
        <v>High Resolution Ocean</v>
      </c>
      <c r="AR152" s="83" t="str">
        <f>requirement!$A$20</f>
        <v>Standard Model Resolution</v>
      </c>
      <c r="AS152" s="83" t="str">
        <f>requirement!$A$22</f>
        <v>Daily Coupling</v>
      </c>
      <c r="AT152" s="83" t="str">
        <f>requirement!$A$31</f>
        <v>RCP70 Forcing</v>
      </c>
      <c r="AU152" s="83" t="str">
        <f>ForcingConstraint!$A$413</f>
        <v>Future Solar Irradiance Forcing</v>
      </c>
      <c r="AV152" s="83"/>
      <c r="AW152" s="83"/>
      <c r="AX152" s="83"/>
      <c r="AY152" s="83"/>
      <c r="AZ152" s="83"/>
      <c r="BA152" s="119"/>
      <c r="BB152" s="172"/>
      <c r="BC152" s="120"/>
      <c r="BD152" s="121"/>
      <c r="BE152" s="120"/>
      <c r="BF152" s="120"/>
      <c r="BG152" s="120"/>
      <c r="BH152" s="120"/>
      <c r="BI152" s="120"/>
      <c r="BJ152" s="120"/>
      <c r="BK152" s="121"/>
    </row>
    <row r="153" spans="1:63" ht="160" x14ac:dyDescent="0.2">
      <c r="A153" s="22" t="s">
        <v>6725</v>
      </c>
      <c r="B153" s="21" t="s">
        <v>3154</v>
      </c>
      <c r="C153" s="22" t="s">
        <v>1348</v>
      </c>
      <c r="D153" s="22" t="s">
        <v>3152</v>
      </c>
      <c r="E153" s="21" t="s">
        <v>1449</v>
      </c>
      <c r="F153" s="22" t="s">
        <v>6736</v>
      </c>
      <c r="G153" s="22" t="s">
        <v>6723</v>
      </c>
      <c r="H153" s="16" t="s">
        <v>73</v>
      </c>
      <c r="I153" s="21" t="str">
        <f>party!$A$55</f>
        <v>Rein Haarsma</v>
      </c>
      <c r="J153" s="21" t="str">
        <f>party!$A$56</f>
        <v>Malcolm Roberts</v>
      </c>
      <c r="N153" s="7" t="str">
        <f>references!$D$36</f>
        <v>High Resolution Model Intercomparison Project home page</v>
      </c>
      <c r="O153" s="7" t="str">
        <f>references!$D$35</f>
        <v>Scaife, A. A., D. Copsey, C. Gordon, C. Harris, T. Hinton, S. J. Keeley, A. O'Neill, M. Roberts, and K. Williams (2011), Improved Atlantic winter blocking in a climate model, Geophys. Res. Lett., 38, L23703</v>
      </c>
      <c r="P153" s="7" t="str">
        <f>references!$D$37</f>
        <v>Haarsma, R.J., W. Hazeleger, C. Severijns, H. de Vries, A. Sterl, R. Bintanja, G.J. van Oldenborgh and H.W. van den Brink, (2013), More hurricanes to hit Western Europe due to global warming, Geophys. Res. Lett., 40, 1783–1788</v>
      </c>
      <c r="Q15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3" s="7" t="str">
        <f>references!$D$83</f>
        <v>Good, S., M. J. Martin, N. A. Rayner (2013), EN4: Quality controlled ocean temperature and salinity profiles and monthly objective analyses with uncertainty estimates, J. Geophys. Res., 118, 6704-6716</v>
      </c>
      <c r="S153" s="13" t="str">
        <f>references!$D$14</f>
        <v>Overview CMIP6-Endorsed MIPs</v>
      </c>
      <c r="U153" s="21" t="str">
        <f>party!$A$6</f>
        <v>Charlotte Pascoe</v>
      </c>
      <c r="W153" s="22" t="str">
        <f>$C$156</f>
        <v>spinup-1950</v>
      </c>
      <c r="Z153" s="22" t="str">
        <f>$C$149</f>
        <v>hist-1950</v>
      </c>
      <c r="AE153" s="21" t="str">
        <f>TemporalConstraint!$A$30</f>
        <v>1950-2049 100yrs</v>
      </c>
      <c r="AG153" s="21" t="str">
        <f>EnsembleRequirement!$A$35</f>
        <v>HighAndStandardResolution</v>
      </c>
      <c r="AH153" s="21" t="str">
        <f>EnsembleRequirement!$A$61</f>
        <v>1950s Ocean Initialisation</v>
      </c>
      <c r="AO153" s="21" t="str">
        <f>requirement!$A$76</f>
        <v>AOGCM Configuration</v>
      </c>
      <c r="AP153" s="21" t="str">
        <f>requirement!$A$19</f>
        <v>High Res Atmos</v>
      </c>
      <c r="AQ153" s="21" t="str">
        <f>requirement!$A$21</f>
        <v>High Resolution Ocean</v>
      </c>
      <c r="AR153" s="21" t="str">
        <f>requirement!$A$20</f>
        <v>Standard Model Resolution</v>
      </c>
      <c r="AS153" s="21" t="str">
        <f>requirement!$A$22</f>
        <v>Daily Coupling</v>
      </c>
      <c r="AT153" s="21" t="str">
        <f>ForcingConstraint!$A$220</f>
        <v>Historical Aerosol Plume Climatology 1950s</v>
      </c>
      <c r="AU153" s="21" t="str">
        <f>ForcingConstraint!$A$227</f>
        <v>1950s WMGHG Concentrations</v>
      </c>
      <c r="AV153" s="21" t="str">
        <f>ForcingConstraint!$A$229</f>
        <v xml:space="preserve">1950s Ozone Concentrations </v>
      </c>
      <c r="AW153" s="21" t="str">
        <f>ForcingConstraint!$A$408</f>
        <v>Present Day Land Surface Forcing</v>
      </c>
      <c r="AX153" s="21" t="str">
        <f>ForcingConstraint!$A$232</f>
        <v xml:space="preserve">1950s Solar Spectral Irradiance </v>
      </c>
      <c r="AY153" s="21" t="str">
        <f>ForcingConstraint!$A$233</f>
        <v xml:space="preserve">1950s Stratospheric Aerosol </v>
      </c>
      <c r="BE153" s="42"/>
      <c r="BF153" s="42"/>
      <c r="BG153" s="42"/>
      <c r="BH153" s="42"/>
      <c r="BI153" s="42"/>
      <c r="BJ153" s="42"/>
      <c r="BK153" s="34"/>
    </row>
    <row r="154" spans="1:63" s="123" customFormat="1" ht="128" x14ac:dyDescent="0.2">
      <c r="A154" s="105" t="s">
        <v>3642</v>
      </c>
      <c r="B154" s="83" t="s">
        <v>1458</v>
      </c>
      <c r="C154" s="105" t="s">
        <v>3642</v>
      </c>
      <c r="D154" s="105" t="s">
        <v>1464</v>
      </c>
      <c r="E154" s="83" t="s">
        <v>1459</v>
      </c>
      <c r="F154" s="105" t="s">
        <v>1900</v>
      </c>
      <c r="G154" s="105" t="s">
        <v>1740</v>
      </c>
      <c r="H154" s="119" t="s">
        <v>73</v>
      </c>
      <c r="I154" s="83" t="str">
        <f>party!$A$55</f>
        <v>Rein Haarsma</v>
      </c>
      <c r="J154" s="83" t="str">
        <f>party!$A$56</f>
        <v>Malcolm Roberts</v>
      </c>
      <c r="K154" s="83"/>
      <c r="L154" s="83"/>
      <c r="M154" s="83"/>
      <c r="N154" s="175" t="str">
        <f>references!$D$14</f>
        <v>Overview CMIP6-Endorsed MIPs</v>
      </c>
      <c r="O154" s="118" t="str">
        <f>references!$D$35</f>
        <v>Scaife, A. A., D. Copsey, C. Gordon, C. Harris, T. Hinton, S. J. Keeley, A. O'Neill, M. Roberts, and K. Williams (2011), Improved Atlantic winter blocking in a climate model, Geophys. Res. Lett., 38, L23703</v>
      </c>
      <c r="P154" s="118" t="str">
        <f>references!$D$37</f>
        <v>Haarsma, R.J., W. Hazeleger, C. Severijns, H. de Vries, A. Sterl, R. Bintanja, G.J. van Oldenborgh and H.W. van den Brink, (2013), More hurricanes to hit Western Europe due to global warming, Geophys. Res. Lett., 40, 1783–1788</v>
      </c>
      <c r="Q154" s="118" t="str">
        <f>references!$D$36</f>
        <v>High Resolution Model Intercomparison Project home page</v>
      </c>
      <c r="R154" s="118"/>
      <c r="S154" s="118"/>
      <c r="T154" s="118"/>
      <c r="U154" s="83" t="str">
        <f>party!$A$6</f>
        <v>Charlotte Pascoe</v>
      </c>
      <c r="W154" s="105"/>
      <c r="X154" s="105"/>
      <c r="Y154" s="105"/>
      <c r="Z154" s="105" t="str">
        <f>$C$148</f>
        <v>highresSST-present</v>
      </c>
      <c r="AA154" s="105"/>
      <c r="AB154" s="105"/>
      <c r="AC154" s="105"/>
      <c r="AD154" s="105"/>
      <c r="AE154" s="83" t="str">
        <f>TemporalConstraint!$A$32</f>
        <v>2015-2049  35yrs</v>
      </c>
      <c r="AF154" s="83" t="str">
        <f>TemporalConstraint!$A$33</f>
        <v>2015-2099 85yrs</v>
      </c>
      <c r="AG154" s="83" t="str">
        <f>EnsembleRequirement!$A$35</f>
        <v>HighAndStandardResolution</v>
      </c>
      <c r="AH154" s="83"/>
      <c r="AI154" s="83"/>
      <c r="AJ154" s="83"/>
      <c r="AK154" s="83"/>
      <c r="AL154" s="83"/>
      <c r="AM154" s="83"/>
      <c r="AN154" s="83"/>
      <c r="AO154" s="83" t="str">
        <f>requirement!$A$3</f>
        <v>AGCM Configuration</v>
      </c>
      <c r="AP154" s="83" t="str">
        <f>requirement!$A$19</f>
        <v>High Res Atmos</v>
      </c>
      <c r="AQ154" s="83" t="str">
        <f>requirement!$A$20</f>
        <v>Standard Model Resolution</v>
      </c>
      <c r="AR154" s="83"/>
      <c r="AS154" s="83"/>
      <c r="AT154" s="83" t="str">
        <f>ForcingConstraint!$A$234</f>
        <v>HadISSTextension</v>
      </c>
      <c r="AU154" s="83" t="str">
        <f>requirement!$A$32</f>
        <v>RCP45 Forcing</v>
      </c>
      <c r="AV154" s="83" t="str">
        <f>ForcingConstraint!$A$413</f>
        <v>Future Solar Irradiance Forcing</v>
      </c>
      <c r="AW154" s="83"/>
      <c r="AX154" s="83"/>
      <c r="AY154" s="83"/>
      <c r="AZ154" s="83"/>
      <c r="BA154" s="119"/>
      <c r="BB154" s="172"/>
      <c r="BC154" s="120"/>
      <c r="BD154" s="121"/>
      <c r="BE154" s="120"/>
      <c r="BF154" s="120"/>
      <c r="BG154" s="120"/>
      <c r="BH154" s="120"/>
      <c r="BI154" s="120"/>
      <c r="BJ154" s="120"/>
      <c r="BK154" s="121"/>
    </row>
    <row r="155" spans="1:63" ht="160" x14ac:dyDescent="0.2">
      <c r="A155" s="22" t="s">
        <v>1457</v>
      </c>
      <c r="B155" s="21" t="s">
        <v>1460</v>
      </c>
      <c r="C155" s="22" t="s">
        <v>4567</v>
      </c>
      <c r="D155" s="22" t="s">
        <v>1466</v>
      </c>
      <c r="E155" s="21" t="s">
        <v>1461</v>
      </c>
      <c r="F155" s="22" t="s">
        <v>6722</v>
      </c>
      <c r="G155" s="22" t="s">
        <v>1740</v>
      </c>
      <c r="H155" s="16" t="s">
        <v>73</v>
      </c>
      <c r="I155" s="21" t="str">
        <f>party!$A$55</f>
        <v>Rein Haarsma</v>
      </c>
      <c r="J155" s="21" t="str">
        <f>party!$A$56</f>
        <v>Malcolm Roberts</v>
      </c>
      <c r="L155" s="83"/>
      <c r="M155" s="83"/>
      <c r="N155" s="7" t="str">
        <f>references!$D$35</f>
        <v>Scaife, A. A., D. Copsey, C. Gordon, C. Harris, T. Hinton, S. J. Keeley, A. O'Neill, M. Roberts, and K. Williams (2011), Improved Atlantic winter blocking in a climate model, Geophys. Res. Lett., 38, L23703</v>
      </c>
      <c r="O155" s="7" t="str">
        <f>references!$D$37</f>
        <v>Haarsma, R.J., W. Hazeleger, C. Severijns, H. de Vries, A. Sterl, R. Bintanja, G.J. van Oldenborgh and H.W. van den Brink, (2013), More hurricanes to hit Western Europe due to global warming, Geophys. Res. Lett., 40, 1783–1788</v>
      </c>
      <c r="P155" s="7" t="str">
        <f>references!$D$36</f>
        <v>High Resolution Model Intercomparison Project home page</v>
      </c>
      <c r="Q15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5" s="7" t="str">
        <f>references!$D$84</f>
        <v>Mizuta, R., Y. Adachi, S. Yukimoto, S. Kusunoki (2008), Estimation of the future distribution of sea surface temperature and sea ice using the CMIP3 multi-model ensemble mean, Tech. Rep. 56, 28 pp., Meteorol. Res. Inst., Tsukuba, Japan</v>
      </c>
      <c r="S155" s="7" t="str">
        <f>references!$D$119</f>
        <v>Kennedy, J. J., N. A. Rayner, H. A. Titchner, S. C. Millington, M. Saunby, R. O. Smith: The Met Office Hadley Centre Sea Ice and Sea-Surface Temperature data set, version 2.2.0.0, in prep.</v>
      </c>
      <c r="T155" s="7"/>
      <c r="U155" s="21" t="str">
        <f>party!$A$6</f>
        <v>Charlotte Pascoe</v>
      </c>
      <c r="W155" s="22" t="str">
        <f>$C$148</f>
        <v>highresSST-present</v>
      </c>
      <c r="Z155" s="22" t="str">
        <f>$C$148</f>
        <v>highresSST-present</v>
      </c>
      <c r="AA155" s="22" t="str">
        <f>$C$17</f>
        <v>ssp585</v>
      </c>
      <c r="AE155" s="21" t="str">
        <f>TemporalConstraint!$A$76</f>
        <v>2015-2050 36yrs</v>
      </c>
      <c r="AF155" s="21" t="str">
        <f>TemporalConstraint!$A$36</f>
        <v xml:space="preserve">2015-2100 86yrs </v>
      </c>
      <c r="AG155" s="21" t="str">
        <f>EnsembleRequirement!$A$35</f>
        <v>HighAndStandardResolution</v>
      </c>
      <c r="AO155" s="21" t="str">
        <f>requirement!$A$3</f>
        <v>AGCM Configuration</v>
      </c>
      <c r="AP155" s="21" t="str">
        <f>requirement!$A$19</f>
        <v>High Res Atmos</v>
      </c>
      <c r="AQ155" s="21" t="str">
        <f>requirement!$A$20</f>
        <v>Standard Model Resolution</v>
      </c>
      <c r="AT155" s="21" t="str">
        <f>ForcingConstraint!$A$355</f>
        <v>Future SST SIC</v>
      </c>
      <c r="AU155" s="21" t="str">
        <f>requirement!$A$48</f>
        <v>RCP85 Forcing Excluding Land Use</v>
      </c>
      <c r="AV155" s="21" t="str">
        <f>ForcingConstraint!$A$408</f>
        <v>Present Day Land Surface Forcing</v>
      </c>
      <c r="AW155" s="21" t="str">
        <f>ForcingConstraint!$A$413</f>
        <v>Future Solar Irradiance Forcing</v>
      </c>
      <c r="AX155" s="21" t="str">
        <f>ForcingConstraint!$A$414</f>
        <v>Future Ozone Concentrations</v>
      </c>
      <c r="BE155" s="42"/>
      <c r="BF155" s="42"/>
      <c r="BG155" s="42"/>
      <c r="BH155" s="42"/>
      <c r="BI155" s="42"/>
      <c r="BJ155" s="42"/>
      <c r="BK155" s="34"/>
    </row>
    <row r="156" spans="1:63" ht="208" x14ac:dyDescent="0.2">
      <c r="A156" s="22" t="s">
        <v>1328</v>
      </c>
      <c r="B156" s="21" t="s">
        <v>6726</v>
      </c>
      <c r="C156" s="22" t="s">
        <v>6727</v>
      </c>
      <c r="E156" s="21" t="s">
        <v>6728</v>
      </c>
      <c r="F156" s="22" t="s">
        <v>6729</v>
      </c>
      <c r="G156" s="22" t="s">
        <v>6730</v>
      </c>
      <c r="H156" s="16" t="s">
        <v>6731</v>
      </c>
      <c r="I156" s="21" t="str">
        <f>party!$A$55</f>
        <v>Rein Haarsma</v>
      </c>
      <c r="J156" s="21" t="str">
        <f>party!$A$56</f>
        <v>Malcolm Roberts</v>
      </c>
      <c r="L156" s="83"/>
      <c r="M156" s="83"/>
      <c r="N156" s="7" t="str">
        <f>references!$D$36</f>
        <v>High Resolution Model Intercomparison Project home page</v>
      </c>
      <c r="O156" s="7" t="str">
        <f>references!$D$35</f>
        <v>Scaife, A. A., D. Copsey, C. Gordon, C. Harris, T. Hinton, S. J. Keeley, A. O'Neill, M. Roberts, and K. Williams (2011), Improved Atlantic winter blocking in a climate model, Geophys. Res. Lett., 38, L23703</v>
      </c>
      <c r="P156" s="7" t="str">
        <f>references!$D$37</f>
        <v>Haarsma, R.J., W. Hazeleger, C. Severijns, H. de Vries, A. Sterl, R. Bintanja, G.J. van Oldenborgh and H.W. van den Brink, (2013), More hurricanes to hit Western Europe due to global warming, Geophys. Res. Lett., 40, 1783–1788</v>
      </c>
      <c r="Q15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6" s="7" t="str">
        <f>references!$D$83</f>
        <v>Good, S., M. J. Martin, N. A. Rayner (2013), EN4: Quality controlled ocean temperature and salinity profiles and monthly objective analyses with uncertainty estimates, J. Geophys. Res., 118, 6704-6716</v>
      </c>
      <c r="S156" s="13" t="str">
        <f>references!$D$14</f>
        <v>Overview CMIP6-Endorsed MIPs</v>
      </c>
      <c r="U156" s="21" t="str">
        <f>party!$A$6</f>
        <v>Charlotte Pascoe</v>
      </c>
      <c r="V156" s="41"/>
      <c r="AE156" s="21" t="str">
        <f>TemporalConstraint!$A$85</f>
        <v>30-50yrs</v>
      </c>
      <c r="AG156" s="21" t="str">
        <f>EnsembleRequirement!$A$35</f>
        <v>HighAndStandardResolution</v>
      </c>
      <c r="AH156" s="21" t="str">
        <f>EnsembleRequirement!$A$61</f>
        <v>1950s Ocean Initialisation</v>
      </c>
      <c r="AO156" s="21" t="str">
        <f>requirement!$A$3</f>
        <v>AGCM Configuration</v>
      </c>
      <c r="AP156" s="21" t="str">
        <f>requirement!$A$19</f>
        <v>High Res Atmos</v>
      </c>
      <c r="AQ156" s="21" t="str">
        <f>requirement!$A$21</f>
        <v>High Resolution Ocean</v>
      </c>
      <c r="AR156" s="21" t="str">
        <f>requirement!$A$20</f>
        <v>Standard Model Resolution</v>
      </c>
      <c r="AS156" s="21" t="str">
        <f>requirement!$A$22</f>
        <v>Daily Coupling</v>
      </c>
      <c r="AT156" s="21" t="str">
        <f>ForcingConstraint!$A$220</f>
        <v>Historical Aerosol Plume Climatology 1950s</v>
      </c>
      <c r="AU156" s="21" t="str">
        <f>ForcingConstraint!$A$227</f>
        <v>1950s WMGHG Concentrations</v>
      </c>
      <c r="AV156" s="21" t="str">
        <f>ForcingConstraint!$A$229</f>
        <v xml:space="preserve">1950s Ozone Concentrations </v>
      </c>
      <c r="AW156" s="21" t="str">
        <f>ForcingConstraint!$A$408</f>
        <v>Present Day Land Surface Forcing</v>
      </c>
      <c r="AX156" s="21" t="str">
        <f>ForcingConstraint!$A$232</f>
        <v xml:space="preserve">1950s Solar Spectral Irradiance </v>
      </c>
      <c r="AY156" s="21" t="str">
        <f>ForcingConstraint!$A$233</f>
        <v xml:space="preserve">1950s Stratospheric Aerosol </v>
      </c>
      <c r="BE156" s="42"/>
      <c r="BF156" s="42"/>
      <c r="BG156" s="42"/>
      <c r="BH156" s="42"/>
      <c r="BI156" s="42"/>
      <c r="BJ156" s="42"/>
      <c r="BK156" s="34"/>
    </row>
    <row r="157" spans="1:63" s="123" customFormat="1" ht="112" x14ac:dyDescent="0.2">
      <c r="A157" s="105" t="s">
        <v>3642</v>
      </c>
      <c r="B157" s="83" t="s">
        <v>1462</v>
      </c>
      <c r="C157" s="105" t="s">
        <v>3642</v>
      </c>
      <c r="D157" s="105" t="s">
        <v>1465</v>
      </c>
      <c r="E157" s="83" t="s">
        <v>1463</v>
      </c>
      <c r="F157" s="105" t="s">
        <v>1741</v>
      </c>
      <c r="G157" s="105" t="s">
        <v>1740</v>
      </c>
      <c r="H157" s="119" t="s">
        <v>73</v>
      </c>
      <c r="I157" s="83" t="str">
        <f>party!$A$55</f>
        <v>Rein Haarsma</v>
      </c>
      <c r="J157" s="83" t="str">
        <f>party!$A$56</f>
        <v>Malcolm Roberts</v>
      </c>
      <c r="K157" s="83"/>
      <c r="L157" s="83"/>
      <c r="M157" s="83"/>
      <c r="N157" s="175" t="str">
        <f>references!$D$14</f>
        <v>Overview CMIP6-Endorsed MIPs</v>
      </c>
      <c r="O157" s="118" t="str">
        <f>references!$D$35</f>
        <v>Scaife, A. A., D. Copsey, C. Gordon, C. Harris, T. Hinton, S. J. Keeley, A. O'Neill, M. Roberts, and K. Williams (2011), Improved Atlantic winter blocking in a climate model, Geophys. Res. Lett., 38, L23703</v>
      </c>
      <c r="P157" s="118" t="str">
        <f>references!$D$37</f>
        <v>Haarsma, R.J., W. Hazeleger, C. Severijns, H. de Vries, A. Sterl, R. Bintanja, G.J. van Oldenborgh and H.W. van den Brink, (2013), More hurricanes to hit Western Europe due to global warming, Geophys. Res. Lett., 40, 1783–1788</v>
      </c>
      <c r="Q157" s="118" t="str">
        <f>references!$D$36</f>
        <v>High Resolution Model Intercomparison Project home page</v>
      </c>
      <c r="R157" s="118"/>
      <c r="S157" s="118"/>
      <c r="T157" s="118"/>
      <c r="U157" s="83" t="str">
        <f>party!$A$6</f>
        <v>Charlotte Pascoe</v>
      </c>
      <c r="W157" s="105"/>
      <c r="X157" s="105"/>
      <c r="Y157" s="105"/>
      <c r="Z157" s="105" t="str">
        <f>$C$148</f>
        <v>highresSST-present</v>
      </c>
      <c r="AA157" s="105"/>
      <c r="AB157" s="105"/>
      <c r="AC157" s="105"/>
      <c r="AD157" s="105"/>
      <c r="AE157" s="83" t="str">
        <f>TemporalConstraint!$A$32</f>
        <v>2015-2049  35yrs</v>
      </c>
      <c r="AF157" s="83" t="str">
        <f>TemporalConstraint!$A$33</f>
        <v>2015-2099 85yrs</v>
      </c>
      <c r="AG157" s="83" t="str">
        <f>EnsembleRequirement!$A$35</f>
        <v>HighAndStandardResolution</v>
      </c>
      <c r="AH157" s="83"/>
      <c r="AI157" s="83"/>
      <c r="AJ157" s="83"/>
      <c r="AK157" s="83"/>
      <c r="AL157" s="83"/>
      <c r="AM157" s="83"/>
      <c r="AN157" s="83"/>
      <c r="AO157" s="83" t="str">
        <f>requirement!$A$3</f>
        <v>AGCM Configuration</v>
      </c>
      <c r="AP157" s="83" t="str">
        <f>requirement!$A$19</f>
        <v>High Res Atmos</v>
      </c>
      <c r="AQ157" s="83" t="str">
        <f>requirement!$A$20</f>
        <v>Standard Model Resolution</v>
      </c>
      <c r="AR157" s="83"/>
      <c r="AS157" s="83"/>
      <c r="AT157" s="83" t="str">
        <f>ForcingConstraint!$A$234</f>
        <v>HadISSTextension</v>
      </c>
      <c r="AU157" s="83" t="str">
        <f>requirement!$A$31</f>
        <v>RCP70 Forcing</v>
      </c>
      <c r="AV157" s="83" t="str">
        <f>ForcingConstraint!$A$413</f>
        <v>Future Solar Irradiance Forcing</v>
      </c>
      <c r="AW157" s="83"/>
      <c r="AX157" s="83"/>
      <c r="AY157" s="83"/>
      <c r="AZ157" s="83"/>
      <c r="BA157" s="119"/>
      <c r="BB157" s="172"/>
      <c r="BC157" s="120"/>
      <c r="BD157" s="121"/>
      <c r="BE157" s="120"/>
      <c r="BF157" s="120"/>
      <c r="BG157" s="120"/>
      <c r="BH157" s="120"/>
      <c r="BI157" s="120"/>
      <c r="BJ157" s="120"/>
      <c r="BK157" s="121"/>
    </row>
    <row r="158" spans="1:63" ht="112" x14ac:dyDescent="0.2">
      <c r="A158" s="22" t="s">
        <v>1523</v>
      </c>
      <c r="B158" s="21" t="s">
        <v>3160</v>
      </c>
      <c r="C158" s="22" t="s">
        <v>3161</v>
      </c>
      <c r="D158" s="22" t="s">
        <v>3159</v>
      </c>
      <c r="E158" s="21" t="s">
        <v>1501</v>
      </c>
      <c r="F158" s="22" t="s">
        <v>4579</v>
      </c>
      <c r="G158" s="22" t="s">
        <v>1742</v>
      </c>
      <c r="H158" s="21" t="s">
        <v>73</v>
      </c>
      <c r="I158" s="21" t="str">
        <f>party!$A$77</f>
        <v>ISMIP6 email</v>
      </c>
      <c r="J158" s="21" t="str">
        <f>party!$A$78</f>
        <v>ISMIP6 leads</v>
      </c>
      <c r="K158" s="21" t="str">
        <f>party!$A$57</f>
        <v>Eric Larour</v>
      </c>
      <c r="L158" s="21" t="str">
        <f>party!$A$58</f>
        <v>Sophie Nowicki</v>
      </c>
      <c r="M158" s="21" t="str">
        <f>party!$A$59</f>
        <v>Tony Payne</v>
      </c>
      <c r="N158" s="13" t="str">
        <f>references!$D$14</f>
        <v>Overview CMIP6-Endorsed MIPs</v>
      </c>
      <c r="O158" s="13" t="str">
        <f>references!$D$38</f>
        <v>Ice Sheet Model Intercomparison Project home page</v>
      </c>
      <c r="P158" s="13" t="str">
        <f>references!$D$85</f>
        <v>Nowicki, S. M. J., T. Payne, E. Larour, H. Seroussi, H. Goelzer, W. Lipscomb, J. Gregory, A. Abe-Ouchi, A. Shepherd (2016), Ice Sheet Model Intercomparison Project (ISMIP6) contribution to CMIP6, Geosci. Model Dev., 9, 4521-4545</v>
      </c>
      <c r="U158" s="21" t="str">
        <f>party!$A$6</f>
        <v>Charlotte Pascoe</v>
      </c>
      <c r="V158" s="7" t="str">
        <f>experiment!$C$9</f>
        <v>piControl</v>
      </c>
      <c r="AE158" s="21" t="str">
        <f>TemporalConstraint!$A$4</f>
        <v>1850-2349 500yrs</v>
      </c>
      <c r="AG158" s="21" t="str">
        <f>EnsembleRequirement!$A$4</f>
        <v>SingleMember</v>
      </c>
      <c r="AH158" s="21" t="str">
        <f>EnsembleRequirement!$A$36</f>
        <v>Initialisation after spin-up</v>
      </c>
      <c r="AO158" s="21" t="str">
        <f>requirement!$A$27</f>
        <v>AOGCM-ISM Configuration</v>
      </c>
      <c r="AT158" s="21" t="str">
        <f>ForcingConstraint!$A$23</f>
        <v>Pre-Industrial CO2 Concentration</v>
      </c>
      <c r="AU158" s="21" t="str">
        <f>requirement!$A$42</f>
        <v>Pre-Industrial Forcing Excluding CO2</v>
      </c>
      <c r="AV158" s="21" t="str">
        <f>requirement!$A$11</f>
        <v>Pre-Industrial Solar Particle Forcing</v>
      </c>
      <c r="BE158" s="42"/>
      <c r="BF158" s="42"/>
      <c r="BG158" s="42"/>
      <c r="BH158" s="42"/>
      <c r="BI158" s="42"/>
      <c r="BJ158" s="42"/>
      <c r="BK158" s="34"/>
    </row>
    <row r="159" spans="1:63" ht="144" x14ac:dyDescent="0.2">
      <c r="A159" s="22" t="s">
        <v>1522</v>
      </c>
      <c r="B159" s="21" t="s">
        <v>4581</v>
      </c>
      <c r="C159" s="22" t="s">
        <v>4583</v>
      </c>
      <c r="D159" s="22" t="s">
        <v>4582</v>
      </c>
      <c r="E159" s="21" t="s">
        <v>1500</v>
      </c>
      <c r="F159" s="22" t="s">
        <v>6356</v>
      </c>
      <c r="G159" s="22" t="s">
        <v>1743</v>
      </c>
      <c r="H159" s="21" t="s">
        <v>73</v>
      </c>
      <c r="I159" s="21" t="str">
        <f>party!$A$77</f>
        <v>ISMIP6 email</v>
      </c>
      <c r="J159" s="21" t="str">
        <f>party!$A$78</f>
        <v>ISMIP6 leads</v>
      </c>
      <c r="K159" s="21" t="str">
        <f>party!$A$57</f>
        <v>Eric Larour</v>
      </c>
      <c r="L159" s="21" t="str">
        <f>party!$A$58</f>
        <v>Sophie Nowicki</v>
      </c>
      <c r="M159" s="21" t="str">
        <f>party!$A$59</f>
        <v>Tony Payne</v>
      </c>
      <c r="N159" s="13" t="str">
        <f>references!$D$14</f>
        <v>Overview CMIP6-Endorsed MIPs</v>
      </c>
      <c r="O159" s="13" t="str">
        <f>references!$D$38</f>
        <v>Ice Sheet Model Intercomparison Project home page</v>
      </c>
      <c r="P159" s="13" t="str">
        <f>references!$D$85</f>
        <v>Nowicki, S. M. J., T. Payne, E. Larour, H. Seroussi, H. Goelzer, W. Lipscomb, J. Gregory, A. Abe-Ouchi, A. Shepherd (2016), Ice Sheet Model Intercomparison Project (ISMIP6) contribution to CMIP6, Geosci. Model Dev., 9, 4521-4545</v>
      </c>
      <c r="U159" s="21" t="str">
        <f>party!$A$6</f>
        <v>Charlotte Pascoe</v>
      </c>
      <c r="V159" s="7" t="str">
        <f>experiment!$C$3</f>
        <v>1pctCO2</v>
      </c>
      <c r="W159" s="7" t="str">
        <f>experiment!$C$158</f>
        <v>piControl-withism</v>
      </c>
      <c r="X159" s="7"/>
      <c r="Y159" s="7"/>
      <c r="Z159" s="7" t="str">
        <f>experiment!$C$163</f>
        <v>ism-1pctCO2to4x-self</v>
      </c>
      <c r="AA159" s="7" t="str">
        <f>experiment!$C$167</f>
        <v>ism-1pctCO2to4x-std</v>
      </c>
      <c r="AE159" s="21" t="str">
        <f>TemporalConstraint!$A$67</f>
        <v>1850-1999 150yrs</v>
      </c>
      <c r="AG159" s="21" t="str">
        <f>EnsembleRequirement!$A$4</f>
        <v>SingleMember</v>
      </c>
      <c r="AH159" s="21" t="str">
        <f>EnsembleRequirement!$A$37</f>
        <v>PreIndustrialISMInitialisation</v>
      </c>
      <c r="AO159" s="21" t="str">
        <f>requirement!$A$27</f>
        <v>AOGCM-ISM Configuration</v>
      </c>
      <c r="AT159" s="21" t="str">
        <f>ForcingConstraint!$A$3</f>
        <v>1% per year CO2 Increase</v>
      </c>
      <c r="AU159" s="21" t="str">
        <f>ForcingConstraint!$A$409</f>
        <v>Maintain 4xCO2 concentration</v>
      </c>
      <c r="AV159" s="21" t="str">
        <f>requirement!$A$42</f>
        <v>Pre-Industrial Forcing Excluding CO2</v>
      </c>
      <c r="AW159" s="21" t="str">
        <f>requirement!$A$11</f>
        <v>Pre-Industrial Solar Particle Forcing</v>
      </c>
      <c r="BE159" s="42"/>
      <c r="BF159" s="42"/>
      <c r="BG159" s="42"/>
      <c r="BH159" s="42"/>
      <c r="BI159" s="42"/>
      <c r="BJ159" s="42"/>
      <c r="BK159" s="34"/>
    </row>
    <row r="160" spans="1:63" ht="128" x14ac:dyDescent="0.2">
      <c r="A160" s="22" t="s">
        <v>4588</v>
      </c>
      <c r="B160" s="21" t="s">
        <v>4585</v>
      </c>
      <c r="C160" s="22" t="s">
        <v>4584</v>
      </c>
      <c r="E160" s="21" t="s">
        <v>4593</v>
      </c>
      <c r="F160" s="22" t="s">
        <v>4586</v>
      </c>
      <c r="H160" s="21" t="s">
        <v>73</v>
      </c>
      <c r="I160" s="21" t="str">
        <f>party!$A$77</f>
        <v>ISMIP6 email</v>
      </c>
      <c r="J160" s="21" t="str">
        <f>party!$A$78</f>
        <v>ISMIP6 leads</v>
      </c>
      <c r="K160" s="21" t="str">
        <f>party!$A$57</f>
        <v>Eric Larour</v>
      </c>
      <c r="L160" s="21" t="str">
        <f>party!$A$58</f>
        <v>Sophie Nowicki</v>
      </c>
      <c r="M160" s="21" t="str">
        <f>party!$A$59</f>
        <v>Tony Payne</v>
      </c>
      <c r="N160" s="13" t="str">
        <f>references!$D$85</f>
        <v>Nowicki, S. M. J., T. Payne, E. Larour, H. Seroussi, H. Goelzer, W. Lipscomb, J. Gregory, A. Abe-Ouchi, A. Shepherd (2016), Ice Sheet Model Intercomparison Project (ISMIP6) contribution to CMIP6, Geosci. Model Dev., 9, 4521-4545</v>
      </c>
      <c r="O160" s="13"/>
      <c r="P160" s="13"/>
      <c r="U160" s="21" t="str">
        <f>party!$A$6</f>
        <v>Charlotte Pascoe</v>
      </c>
      <c r="V160" s="22" t="str">
        <f>$C$12</f>
        <v>historical</v>
      </c>
      <c r="W160" s="7" t="str">
        <f>experiment!$C$158</f>
        <v>piControl-withism</v>
      </c>
      <c r="X160" s="7"/>
      <c r="Y160" s="7"/>
      <c r="Z160" s="22" t="str">
        <f>$C$164</f>
        <v>ism-historical-self</v>
      </c>
      <c r="AE160" s="21" t="str">
        <f>TemporalConstraint!A3</f>
        <v>1850-2014 165yrs</v>
      </c>
      <c r="AG160" s="21" t="str">
        <f>EnsembleRequirement!$A$4</f>
        <v>SingleMember</v>
      </c>
      <c r="AH160" s="21" t="str">
        <f>EnsembleRequirement!$A$37</f>
        <v>PreIndustrialISMInitialisation</v>
      </c>
      <c r="AO160" s="21" t="str">
        <f>requirement!$A$27</f>
        <v>AOGCM-ISM Configuration</v>
      </c>
      <c r="AT160" s="36" t="str">
        <f>requirement!$A$5</f>
        <v>Historical Aerosol Forcing</v>
      </c>
      <c r="AU160" s="134" t="str">
        <f>ForcingConstraint!$A$12</f>
        <v>Historical WMGHG Concentrations</v>
      </c>
      <c r="AV160" s="135" t="str">
        <f>ForcingConstraint!$A$13</f>
        <v>Historical Land Use</v>
      </c>
      <c r="AW160" s="30" t="str">
        <f>requirement!$A$7</f>
        <v>Historical O3 and Stratospheric H2O Concentrations</v>
      </c>
      <c r="AX160" s="36" t="str">
        <f>ForcingConstraint!$A$18</f>
        <v>Historical Stratospheric Aerosol</v>
      </c>
      <c r="AY160" s="31" t="str">
        <f>ForcingConstraint!$A$17</f>
        <v>Historical Solar Irradiance Forcing</v>
      </c>
      <c r="AZ160" s="31" t="str">
        <f>requirement!$A$9</f>
        <v xml:space="preserve">Historical Solar Particle Forcing </v>
      </c>
      <c r="BE160" s="42"/>
      <c r="BF160" s="42"/>
      <c r="BG160" s="42"/>
      <c r="BH160" s="42"/>
      <c r="BI160" s="42"/>
      <c r="BJ160" s="42"/>
      <c r="BK160" s="34"/>
    </row>
    <row r="161" spans="1:63" ht="112" x14ac:dyDescent="0.2">
      <c r="A161" s="22" t="s">
        <v>1521</v>
      </c>
      <c r="B161" s="21" t="s">
        <v>3155</v>
      </c>
      <c r="C161" s="22" t="s">
        <v>3158</v>
      </c>
      <c r="D161" s="22" t="s">
        <v>3157</v>
      </c>
      <c r="E161" s="21" t="s">
        <v>1520</v>
      </c>
      <c r="F161" s="22" t="s">
        <v>4580</v>
      </c>
      <c r="H161" s="21" t="s">
        <v>73</v>
      </c>
      <c r="I161" s="21" t="str">
        <f>party!$A$77</f>
        <v>ISMIP6 email</v>
      </c>
      <c r="J161" s="21" t="str">
        <f>party!$A$78</f>
        <v>ISMIP6 leads</v>
      </c>
      <c r="K161" s="21" t="str">
        <f>party!$A$57</f>
        <v>Eric Larour</v>
      </c>
      <c r="L161" s="21" t="str">
        <f>party!$A$58</f>
        <v>Sophie Nowicki</v>
      </c>
      <c r="M161" s="21" t="str">
        <f>party!$A$59</f>
        <v>Tony Payne</v>
      </c>
      <c r="N161" s="13" t="str">
        <f>references!$D$14</f>
        <v>Overview CMIP6-Endorsed MIPs</v>
      </c>
      <c r="O161" s="13" t="str">
        <f>references!$D$38</f>
        <v>Ice Sheet Model Intercomparison Project home page</v>
      </c>
      <c r="P161" s="13" t="str">
        <f>references!$D$85</f>
        <v>Nowicki, S. M. J., T. Payne, E. Larour, H. Seroussi, H. Goelzer, W. Lipscomb, J. Gregory, A. Abe-Ouchi, A. Shepherd (2016), Ice Sheet Model Intercomparison Project (ISMIP6) contribution to CMIP6, Geosci. Model Dev., 9, 4521-4545</v>
      </c>
      <c r="U161" s="21" t="str">
        <f>party!$A$6</f>
        <v>Charlotte Pascoe</v>
      </c>
      <c r="V161" s="7" t="str">
        <f>experiment!$C$17</f>
        <v>ssp585</v>
      </c>
      <c r="W161" s="7" t="str">
        <f>experiment!$C$160</f>
        <v>historical-withism</v>
      </c>
      <c r="Z161" s="7" t="str">
        <f>experiment!$C$165</f>
        <v>ism-ssp585-self</v>
      </c>
      <c r="AA161" s="7" t="str">
        <f>experiment!$C$166</f>
        <v>ism-pdControl-std</v>
      </c>
      <c r="AE161" s="21" t="str">
        <f>TemporalConstraint!$A$36</f>
        <v xml:space="preserve">2015-2100 86yrs </v>
      </c>
      <c r="AG161" s="21" t="str">
        <f>EnsembleRequirement!$A$4</f>
        <v>SingleMember</v>
      </c>
      <c r="AH161" s="21" t="str">
        <f>EnsembleRequirement!$A$38</f>
        <v>HistoricalISMInitialisation</v>
      </c>
      <c r="AO161" s="21" t="str">
        <f>requirement!$A$27</f>
        <v>AOGCM-ISM Configuration</v>
      </c>
      <c r="AT161" s="21" t="str">
        <f>requirement!$A$30</f>
        <v>RCP85 Forcing</v>
      </c>
      <c r="AU161" s="265" t="str">
        <f>ForcingConstraint!$A$413</f>
        <v>Future Solar Irradiance Forcing</v>
      </c>
      <c r="AV161" s="21" t="str">
        <f>requirement!$A$10</f>
        <v>Future Solar Particle Forcing</v>
      </c>
      <c r="BE161" s="42"/>
      <c r="BF161" s="42"/>
      <c r="BG161" s="42"/>
      <c r="BH161" s="42"/>
      <c r="BI161" s="42"/>
      <c r="BJ161" s="42"/>
      <c r="BK161" s="34"/>
    </row>
    <row r="162" spans="1:63" ht="80" x14ac:dyDescent="0.2">
      <c r="A162" s="22" t="s">
        <v>1524</v>
      </c>
      <c r="B162" s="21" t="s">
        <v>3156</v>
      </c>
      <c r="C162" s="22" t="s">
        <v>4591</v>
      </c>
      <c r="D162" s="22" t="s">
        <v>4595</v>
      </c>
      <c r="E162" s="21" t="s">
        <v>1526</v>
      </c>
      <c r="F162" s="22" t="s">
        <v>6240</v>
      </c>
      <c r="H162" s="21" t="s">
        <v>73</v>
      </c>
      <c r="I162" s="21" t="str">
        <f>party!$A$77</f>
        <v>ISMIP6 email</v>
      </c>
      <c r="J162" s="21" t="str">
        <f>party!$A$78</f>
        <v>ISMIP6 leads</v>
      </c>
      <c r="K162" s="21" t="str">
        <f>party!$A$57</f>
        <v>Eric Larour</v>
      </c>
      <c r="L162" s="21" t="str">
        <f>party!$A$58</f>
        <v>Sophie Nowicki</v>
      </c>
      <c r="M162" s="21" t="str">
        <f>party!$A$59</f>
        <v>Tony Payne</v>
      </c>
      <c r="N162" s="13" t="str">
        <f>references!$D$14</f>
        <v>Overview CMIP6-Endorsed MIPs</v>
      </c>
      <c r="O162" s="13" t="str">
        <f>references!$D$38</f>
        <v>Ice Sheet Model Intercomparison Project home page</v>
      </c>
      <c r="P162" s="13" t="str">
        <f>references!$D$85</f>
        <v>Nowicki, S. M. J., T. Payne, E. Larour, H. Seroussi, H. Goelzer, W. Lipscomb, J. Gregory, A. Abe-Ouchi, A. Shepherd (2016), Ice Sheet Model Intercomparison Project (ISMIP6) contribution to CMIP6, Geosci. Model Dev., 9, 4521-4545</v>
      </c>
      <c r="U162" s="21" t="str">
        <f>party!$A$6</f>
        <v>Charlotte Pascoe</v>
      </c>
      <c r="V162" s="7" t="str">
        <f>experiment!$C$9</f>
        <v>piControl</v>
      </c>
      <c r="AE162" s="21" t="str">
        <f>TemporalConstraint!$A$4</f>
        <v>1850-2349 500yrs</v>
      </c>
      <c r="AG162" s="21" t="str">
        <f>EnsembleRequirement!$A$4</f>
        <v>SingleMember</v>
      </c>
      <c r="AH162" s="21" t="str">
        <f>EnsembleRequirement!$A$36</f>
        <v>Initialisation after spin-up</v>
      </c>
      <c r="AO162" s="21" t="str">
        <f>requirement!$A$28</f>
        <v>ISM Configuration</v>
      </c>
      <c r="AT162" s="21" t="str">
        <f>ForcingConstraint!$A$23</f>
        <v>Pre-Industrial CO2 Concentration</v>
      </c>
      <c r="AU162" s="21" t="str">
        <f>requirement!$A$42</f>
        <v>Pre-Industrial Forcing Excluding CO2</v>
      </c>
      <c r="BE162" s="42"/>
      <c r="BF162" s="42"/>
      <c r="BG162" s="42"/>
      <c r="BH162" s="42"/>
      <c r="BI162" s="42"/>
      <c r="BJ162" s="42"/>
      <c r="BK162" s="34"/>
    </row>
    <row r="163" spans="1:63" ht="112" x14ac:dyDescent="0.2">
      <c r="A163" s="22" t="s">
        <v>1527</v>
      </c>
      <c r="B163" s="21" t="s">
        <v>3162</v>
      </c>
      <c r="C163" s="22" t="s">
        <v>4600</v>
      </c>
      <c r="D163" s="22" t="s">
        <v>4601</v>
      </c>
      <c r="E163" s="21" t="s">
        <v>1528</v>
      </c>
      <c r="F163" s="22" t="s">
        <v>4599</v>
      </c>
      <c r="H163" s="21" t="s">
        <v>73</v>
      </c>
      <c r="I163" s="21" t="str">
        <f>party!$A$77</f>
        <v>ISMIP6 email</v>
      </c>
      <c r="J163" s="21" t="str">
        <f>party!$A$78</f>
        <v>ISMIP6 leads</v>
      </c>
      <c r="K163" s="21" t="str">
        <f>party!$A$57</f>
        <v>Eric Larour</v>
      </c>
      <c r="L163" s="21" t="str">
        <f>party!$A$58</f>
        <v>Sophie Nowicki</v>
      </c>
      <c r="M163" s="21" t="str">
        <f>party!$A$59</f>
        <v>Tony Payne</v>
      </c>
      <c r="N163" s="13" t="str">
        <f>references!$D$14</f>
        <v>Overview CMIP6-Endorsed MIPs</v>
      </c>
      <c r="O163" s="13" t="str">
        <f>references!$D$38</f>
        <v>Ice Sheet Model Intercomparison Project home page</v>
      </c>
      <c r="P163" s="13" t="str">
        <f>references!$D$85</f>
        <v>Nowicki, S. M. J., T. Payne, E. Larour, H. Seroussi, H. Goelzer, W. Lipscomb, J. Gregory, A. Abe-Ouchi, A. Shepherd (2016), Ice Sheet Model Intercomparison Project (ISMIP6) contribution to CMIP6, Geosci. Model Dev., 9, 4521-4545</v>
      </c>
      <c r="U163" s="21" t="str">
        <f>party!$A$6</f>
        <v>Charlotte Pascoe</v>
      </c>
      <c r="V163" s="7" t="str">
        <f>experiment!$C$3</f>
        <v>1pctCO2</v>
      </c>
      <c r="W163" s="22" t="str">
        <f>$C$162</f>
        <v>ism-piControl-self</v>
      </c>
      <c r="X163" s="7"/>
      <c r="Y163" s="7"/>
      <c r="Z163" s="7" t="str">
        <f>experiment!$C$158</f>
        <v>piControl-withism</v>
      </c>
      <c r="AE163" s="21" t="str">
        <f>TemporalConstraint!$A$67</f>
        <v>1850-1999 150yrs</v>
      </c>
      <c r="AG163" s="21" t="str">
        <f>EnsembleRequirement!$A$4</f>
        <v>SingleMember</v>
      </c>
      <c r="AH163" s="21" t="str">
        <f>EnsembleRequirement!$A$37</f>
        <v>PreIndustrialISMInitialisation</v>
      </c>
      <c r="AO163" s="21" t="str">
        <f>requirement!$A$28</f>
        <v>ISM Configuration</v>
      </c>
      <c r="AT163" s="21" t="str">
        <f>ForcingConstraint!$A$3</f>
        <v>1% per year CO2 Increase</v>
      </c>
      <c r="AU163" s="21" t="str">
        <f>requirement!$A$42</f>
        <v>Pre-Industrial Forcing Excluding CO2</v>
      </c>
      <c r="BE163" s="42"/>
      <c r="BF163" s="42"/>
      <c r="BG163" s="42"/>
      <c r="BH163" s="42"/>
      <c r="BI163" s="42"/>
      <c r="BJ163" s="42"/>
      <c r="BK163" s="34"/>
    </row>
    <row r="164" spans="1:63" ht="112" x14ac:dyDescent="0.2">
      <c r="A164" s="22" t="s">
        <v>4589</v>
      </c>
      <c r="B164" s="21" t="s">
        <v>4590</v>
      </c>
      <c r="C164" s="22" t="s">
        <v>4587</v>
      </c>
      <c r="E164" s="21" t="s">
        <v>4594</v>
      </c>
      <c r="F164" s="22" t="s">
        <v>4597</v>
      </c>
      <c r="H164" s="21" t="s">
        <v>73</v>
      </c>
      <c r="I164" s="21" t="str">
        <f>party!$A$77</f>
        <v>ISMIP6 email</v>
      </c>
      <c r="J164" s="21" t="str">
        <f>party!$A$78</f>
        <v>ISMIP6 leads</v>
      </c>
      <c r="K164" s="21" t="str">
        <f>party!$A$57</f>
        <v>Eric Larour</v>
      </c>
      <c r="L164" s="21" t="str">
        <f>party!$A$58</f>
        <v>Sophie Nowicki</v>
      </c>
      <c r="M164" s="21" t="str">
        <f>party!$A$59</f>
        <v>Tony Payne</v>
      </c>
      <c r="N164" s="13" t="str">
        <f>references!$D$85</f>
        <v>Nowicki, S. M. J., T. Payne, E. Larour, H. Seroussi, H. Goelzer, W. Lipscomb, J. Gregory, A. Abe-Ouchi, A. Shepherd (2016), Ice Sheet Model Intercomparison Project (ISMIP6) contribution to CMIP6, Geosci. Model Dev., 9, 4521-4545</v>
      </c>
      <c r="O164" s="13"/>
      <c r="P164" s="13"/>
      <c r="U164" s="21" t="str">
        <f>party!$A$6</f>
        <v>Charlotte Pascoe</v>
      </c>
      <c r="V164" s="22" t="str">
        <f>$C$12</f>
        <v>historical</v>
      </c>
      <c r="W164" s="22" t="str">
        <f>$C$162</f>
        <v>ism-piControl-self</v>
      </c>
      <c r="X164" s="7"/>
      <c r="Y164" s="7"/>
      <c r="Z164" s="7" t="str">
        <f>experiment!$C$160</f>
        <v>historical-withism</v>
      </c>
      <c r="AA164" s="7" t="str">
        <f>experiment!$C$169</f>
        <v>ism-historical-std</v>
      </c>
      <c r="AE164" s="21" t="str">
        <f>TemporalConstraint!A3</f>
        <v>1850-2014 165yrs</v>
      </c>
      <c r="AG164" s="21" t="str">
        <f>EnsembleRequirement!$A$4</f>
        <v>SingleMember</v>
      </c>
      <c r="AH164" s="21" t="str">
        <f>EnsembleRequirement!$A$37</f>
        <v>PreIndustrialISMInitialisation</v>
      </c>
      <c r="AO164" s="21" t="str">
        <f>requirement!$A$28</f>
        <v>ISM Configuration</v>
      </c>
      <c r="AT164" s="36" t="str">
        <f>requirement!$A$5</f>
        <v>Historical Aerosol Forcing</v>
      </c>
      <c r="AU164" s="134" t="str">
        <f>ForcingConstraint!$A$12</f>
        <v>Historical WMGHG Concentrations</v>
      </c>
      <c r="AV164" s="135" t="str">
        <f>ForcingConstraint!$A$13</f>
        <v>Historical Land Use</v>
      </c>
      <c r="AW164" s="30" t="str">
        <f>requirement!$A$7</f>
        <v>Historical O3 and Stratospheric H2O Concentrations</v>
      </c>
      <c r="AX164" s="36" t="str">
        <f>ForcingConstraint!$A$18</f>
        <v>Historical Stratospheric Aerosol</v>
      </c>
      <c r="AY164" s="31" t="str">
        <f>ForcingConstraint!$A$17</f>
        <v>Historical Solar Irradiance Forcing</v>
      </c>
      <c r="AZ164" s="31"/>
      <c r="BE164" s="42"/>
      <c r="BF164" s="42"/>
      <c r="BG164" s="42"/>
      <c r="BH164" s="42"/>
      <c r="BI164" s="42"/>
      <c r="BJ164" s="42"/>
      <c r="BK164" s="34"/>
    </row>
    <row r="165" spans="1:63" ht="80" x14ac:dyDescent="0.2">
      <c r="A165" s="22" t="s">
        <v>1529</v>
      </c>
      <c r="B165" s="21" t="s">
        <v>3163</v>
      </c>
      <c r="C165" s="22" t="s">
        <v>4592</v>
      </c>
      <c r="D165" s="22" t="s">
        <v>4596</v>
      </c>
      <c r="E165" s="21" t="s">
        <v>1530</v>
      </c>
      <c r="F165" s="22" t="s">
        <v>4598</v>
      </c>
      <c r="H165" s="21" t="s">
        <v>73</v>
      </c>
      <c r="I165" s="21" t="str">
        <f>party!$A$77</f>
        <v>ISMIP6 email</v>
      </c>
      <c r="J165" s="21" t="str">
        <f>party!$A$78</f>
        <v>ISMIP6 leads</v>
      </c>
      <c r="K165" s="21" t="str">
        <f>party!$A$57</f>
        <v>Eric Larour</v>
      </c>
      <c r="L165" s="21" t="str">
        <f>party!$A$58</f>
        <v>Sophie Nowicki</v>
      </c>
      <c r="M165" s="21" t="str">
        <f>party!$A$59</f>
        <v>Tony Payne</v>
      </c>
      <c r="N165" s="13" t="str">
        <f>references!$D$14</f>
        <v>Overview CMIP6-Endorsed MIPs</v>
      </c>
      <c r="O165" s="13" t="str">
        <f>references!$D$38</f>
        <v>Ice Sheet Model Intercomparison Project home page</v>
      </c>
      <c r="P165" s="13" t="str">
        <f>references!$D$85</f>
        <v>Nowicki, S. M. J., T. Payne, E. Larour, H. Seroussi, H. Goelzer, W. Lipscomb, J. Gregory, A. Abe-Ouchi, A. Shepherd (2016), Ice Sheet Model Intercomparison Project (ISMIP6) contribution to CMIP6, Geosci. Model Dev., 9, 4521-4545</v>
      </c>
      <c r="U165" s="21" t="str">
        <f>party!$A$6</f>
        <v>Charlotte Pascoe</v>
      </c>
      <c r="V165" s="7" t="str">
        <f>experiment!$C$17</f>
        <v>ssp585</v>
      </c>
      <c r="W165" s="22" t="str">
        <f>$C$164</f>
        <v>ism-historical-self</v>
      </c>
      <c r="Z165" s="7" t="str">
        <f>experiment!$C$161</f>
        <v>ssp585-withism</v>
      </c>
      <c r="AA165" s="7" t="str">
        <f>experiment!$C$168</f>
        <v>ism-ssp585-std</v>
      </c>
      <c r="AE165" s="21" t="str">
        <f>TemporalConstraint!$A$36</f>
        <v xml:space="preserve">2015-2100 86yrs </v>
      </c>
      <c r="AG165" s="21" t="str">
        <f>EnsembleRequirement!$A$4</f>
        <v>SingleMember</v>
      </c>
      <c r="AH165" s="21" t="str">
        <f>EnsembleRequirement!$A$38</f>
        <v>HistoricalISMInitialisation</v>
      </c>
      <c r="AO165" s="21" t="str">
        <f>requirement!$A$28</f>
        <v>ISM Configuration</v>
      </c>
      <c r="AT165" s="21" t="str">
        <f>requirement!$A$30</f>
        <v>RCP85 Forcing</v>
      </c>
      <c r="AU165" s="265" t="str">
        <f>ForcingConstraint!$A$413</f>
        <v>Future Solar Irradiance Forcing</v>
      </c>
      <c r="BE165" s="42"/>
      <c r="BF165" s="42"/>
      <c r="BG165" s="42"/>
      <c r="BH165" s="42"/>
      <c r="BI165" s="42"/>
      <c r="BJ165" s="42"/>
      <c r="BK165" s="34"/>
    </row>
    <row r="166" spans="1:63" ht="80" x14ac:dyDescent="0.2">
      <c r="A166" s="22" t="s">
        <v>4635</v>
      </c>
      <c r="B166" s="21" t="s">
        <v>4661</v>
      </c>
      <c r="C166" s="22" t="s">
        <v>4602</v>
      </c>
      <c r="E166" s="21" t="s">
        <v>4631</v>
      </c>
      <c r="F166" s="22" t="s">
        <v>4624</v>
      </c>
      <c r="G166" s="22" t="s">
        <v>4603</v>
      </c>
      <c r="H166" s="21" t="s">
        <v>73</v>
      </c>
      <c r="I166" s="21" t="str">
        <f>party!$A$77</f>
        <v>ISMIP6 email</v>
      </c>
      <c r="J166" s="21" t="str">
        <f>party!$A$78</f>
        <v>ISMIP6 leads</v>
      </c>
      <c r="K166" s="21" t="str">
        <f>party!$A$57</f>
        <v>Eric Larour</v>
      </c>
      <c r="L166" s="21" t="str">
        <f>party!$A$58</f>
        <v>Sophie Nowicki</v>
      </c>
      <c r="M166" s="21" t="str">
        <f>party!$A$59</f>
        <v>Tony Payne</v>
      </c>
      <c r="N166" s="13" t="str">
        <f>references!$D$85</f>
        <v>Nowicki, S. M. J., T. Payne, E. Larour, H. Seroussi, H. Goelzer, W. Lipscomb, J. Gregory, A. Abe-Ouchi, A. Shepherd (2016), Ice Sheet Model Intercomparison Project (ISMIP6) contribution to CMIP6, Geosci. Model Dev., 9, 4521-4545</v>
      </c>
      <c r="O166" s="13"/>
      <c r="P166" s="13"/>
      <c r="U166" s="21" t="str">
        <f>party!$A$6</f>
        <v>Charlotte Pascoe</v>
      </c>
      <c r="V166" s="7"/>
      <c r="AE166" s="21" t="str">
        <f>TemporalConstraint!$A$77</f>
        <v>500yrs</v>
      </c>
      <c r="AG166" s="21" t="str">
        <f>EnsembleRequirement!$A$4</f>
        <v>SingleMember</v>
      </c>
      <c r="AO166" s="21" t="str">
        <f>requirement!$A$28</f>
        <v>ISM Configuration</v>
      </c>
      <c r="AT166" s="21" t="str">
        <f>ForcingConstraint!$A$356</f>
        <v>ISMIP6-specified pdControl input</v>
      </c>
      <c r="BE166" s="42"/>
      <c r="BF166" s="42"/>
      <c r="BG166" s="42"/>
      <c r="BH166" s="42"/>
      <c r="BI166" s="42"/>
      <c r="BJ166" s="42"/>
      <c r="BK166" s="34"/>
    </row>
    <row r="167" spans="1:63" ht="112" x14ac:dyDescent="0.2">
      <c r="A167" s="22" t="s">
        <v>4637</v>
      </c>
      <c r="B167" s="21" t="s">
        <v>4636</v>
      </c>
      <c r="C167" s="22" t="s">
        <v>4604</v>
      </c>
      <c r="D167" s="22" t="s">
        <v>4605</v>
      </c>
      <c r="E167" s="21" t="s">
        <v>1528</v>
      </c>
      <c r="F167" s="22" t="s">
        <v>4607</v>
      </c>
      <c r="G167" s="22" t="s">
        <v>4606</v>
      </c>
      <c r="H167" s="21" t="s">
        <v>73</v>
      </c>
      <c r="I167" s="21" t="str">
        <f>party!$A$77</f>
        <v>ISMIP6 email</v>
      </c>
      <c r="J167" s="21" t="str">
        <f>party!$A$78</f>
        <v>ISMIP6 leads</v>
      </c>
      <c r="K167" s="21" t="str">
        <f>party!$A$57</f>
        <v>Eric Larour</v>
      </c>
      <c r="L167" s="21" t="str">
        <f>party!$A$58</f>
        <v>Sophie Nowicki</v>
      </c>
      <c r="M167" s="21" t="str">
        <f>party!$A$59</f>
        <v>Tony Payne</v>
      </c>
      <c r="N167" s="13" t="str">
        <f>references!$D$85</f>
        <v>Nowicki, S. M. J., T. Payne, E. Larour, H. Seroussi, H. Goelzer, W. Lipscomb, J. Gregory, A. Abe-Ouchi, A. Shepherd (2016), Ice Sheet Model Intercomparison Project (ISMIP6) contribution to CMIP6, Geosci. Model Dev., 9, 4521-4545</v>
      </c>
      <c r="O167" s="13"/>
      <c r="P167" s="13"/>
      <c r="U167" s="21" t="str">
        <f>party!$A$6</f>
        <v>Charlotte Pascoe</v>
      </c>
      <c r="W167" s="22" t="str">
        <f>$C$166</f>
        <v>ism-pdControl-std</v>
      </c>
      <c r="Z167" s="7" t="str">
        <f>experiment!$C$3</f>
        <v>1pctCO2</v>
      </c>
      <c r="AA167" s="22" t="str">
        <f>$C$159</f>
        <v>1pctCO2to4x-withism</v>
      </c>
      <c r="AB167" s="7" t="str">
        <f>experiment!$C$163</f>
        <v>ism-1pctCO2to4x-self</v>
      </c>
      <c r="AC167" s="7" t="str">
        <f>experiment!$C$172</f>
        <v>1pctCO2-4xext</v>
      </c>
      <c r="AE167" s="21" t="str">
        <f>TemporalConstraint!$A$67</f>
        <v>1850-1999 150yrs</v>
      </c>
      <c r="AG167" s="21" t="str">
        <f>EnsembleRequirement!$A$4</f>
        <v>SingleMember</v>
      </c>
      <c r="AH167" s="21" t="str">
        <f>EnsembleRequirement!$A$37</f>
        <v>PreIndustrialISMInitialisation</v>
      </c>
      <c r="AO167" s="21" t="str">
        <f>requirement!$A$28</f>
        <v>ISM Configuration</v>
      </c>
      <c r="AT167" s="21" t="str">
        <f>ForcingConstraint!$A$357</f>
        <v>ISMIP6-specified 1pctCO2to4x input</v>
      </c>
      <c r="BE167" s="42"/>
      <c r="BF167" s="42"/>
      <c r="BG167" s="42"/>
      <c r="BH167" s="42"/>
      <c r="BI167" s="42"/>
      <c r="BJ167" s="42"/>
      <c r="BK167" s="34"/>
    </row>
    <row r="168" spans="1:63" ht="80" x14ac:dyDescent="0.2">
      <c r="A168" s="22" t="s">
        <v>4646</v>
      </c>
      <c r="B168" s="21" t="s">
        <v>4662</v>
      </c>
      <c r="C168" s="22" t="s">
        <v>5843</v>
      </c>
      <c r="D168" s="22" t="s">
        <v>5842</v>
      </c>
      <c r="E168" s="21" t="s">
        <v>1530</v>
      </c>
      <c r="F168" s="22" t="s">
        <v>4609</v>
      </c>
      <c r="G168" s="22" t="s">
        <v>4608</v>
      </c>
      <c r="H168" s="21" t="s">
        <v>73</v>
      </c>
      <c r="I168" s="21" t="str">
        <f>party!$A$77</f>
        <v>ISMIP6 email</v>
      </c>
      <c r="J168" s="21" t="str">
        <f>party!$A$78</f>
        <v>ISMIP6 leads</v>
      </c>
      <c r="K168" s="21" t="str">
        <f>party!$A$57</f>
        <v>Eric Larour</v>
      </c>
      <c r="L168" s="21" t="str">
        <f>party!$A$58</f>
        <v>Sophie Nowicki</v>
      </c>
      <c r="M168" s="21" t="str">
        <f>party!$A$59</f>
        <v>Tony Payne</v>
      </c>
      <c r="N168" s="13" t="str">
        <f>references!$D$85</f>
        <v>Nowicki, S. M. J., T. Payne, E. Larour, H. Seroussi, H. Goelzer, W. Lipscomb, J. Gregory, A. Abe-Ouchi, A. Shepherd (2016), Ice Sheet Model Intercomparison Project (ISMIP6) contribution to CMIP6, Geosci. Model Dev., 9, 4521-4545</v>
      </c>
      <c r="O168" s="13"/>
      <c r="P168" s="13"/>
      <c r="U168" s="21" t="str">
        <f>party!$A$6</f>
        <v>Charlotte Pascoe</v>
      </c>
      <c r="W168" s="22" t="str">
        <f>$C$169</f>
        <v>ism-historical-std</v>
      </c>
      <c r="Z168" s="7" t="str">
        <f>experiment!$C$17</f>
        <v>ssp585</v>
      </c>
      <c r="AA168" s="7" t="str">
        <f>experiment!$C$161</f>
        <v>ssp585-withism</v>
      </c>
      <c r="AB168" s="7" t="str">
        <f>experiment!$C$165</f>
        <v>ism-ssp585-self</v>
      </c>
      <c r="AE168" s="21" t="str">
        <f>TemporalConstraint!$A$36</f>
        <v xml:space="preserve">2015-2100 86yrs </v>
      </c>
      <c r="AG168" s="21" t="str">
        <f>EnsembleRequirement!$A$4</f>
        <v>SingleMember</v>
      </c>
      <c r="AH168" s="21" t="str">
        <f>EnsembleRequirement!$A$64</f>
        <v>Present Day ISM Initialisation</v>
      </c>
      <c r="AO168" s="21" t="str">
        <f>requirement!$A$28</f>
        <v>ISM Configuration</v>
      </c>
      <c r="AT168" s="21" t="str">
        <f>ForcingConstraint!$A$358</f>
        <v>ISMIP6-specified SSP585 input</v>
      </c>
      <c r="BE168" s="42"/>
      <c r="BF168" s="42"/>
      <c r="BG168" s="42"/>
      <c r="BH168" s="42"/>
      <c r="BI168" s="42"/>
      <c r="BJ168" s="42"/>
      <c r="BK168" s="34"/>
    </row>
    <row r="169" spans="1:63" ht="112" x14ac:dyDescent="0.2">
      <c r="A169" s="22" t="s">
        <v>4655</v>
      </c>
      <c r="B169" s="21" t="s">
        <v>4654</v>
      </c>
      <c r="C169" s="22" t="s">
        <v>4610</v>
      </c>
      <c r="E169" s="21" t="s">
        <v>4594</v>
      </c>
      <c r="F169" s="22" t="s">
        <v>4611</v>
      </c>
      <c r="G169" s="22" t="s">
        <v>4612</v>
      </c>
      <c r="H169" s="21" t="s">
        <v>73</v>
      </c>
      <c r="I169" s="21" t="str">
        <f>party!$A$77</f>
        <v>ISMIP6 email</v>
      </c>
      <c r="J169" s="21" t="str">
        <f>party!$A$78</f>
        <v>ISMIP6 leads</v>
      </c>
      <c r="K169" s="21" t="str">
        <f>party!$A$57</f>
        <v>Eric Larour</v>
      </c>
      <c r="L169" s="21" t="str">
        <f>party!$A$58</f>
        <v>Sophie Nowicki</v>
      </c>
      <c r="M169" s="21" t="str">
        <f>party!$A$59</f>
        <v>Tony Payne</v>
      </c>
      <c r="N169" s="13" t="str">
        <f>references!$D$85</f>
        <v>Nowicki, S. M. J., T. Payne, E. Larour, H. Seroussi, H. Goelzer, W. Lipscomb, J. Gregory, A. Abe-Ouchi, A. Shepherd (2016), Ice Sheet Model Intercomparison Project (ISMIP6) contribution to CMIP6, Geosci. Model Dev., 9, 4521-4545</v>
      </c>
      <c r="O169" s="13"/>
      <c r="P169" s="13"/>
      <c r="U169" s="21" t="str">
        <f>party!$A$6</f>
        <v>Charlotte Pascoe</v>
      </c>
      <c r="W169" s="22" t="str">
        <f>$C$166</f>
        <v>ism-pdControl-std</v>
      </c>
      <c r="Z169" s="22" t="str">
        <f>$C$12</f>
        <v>historical</v>
      </c>
      <c r="AA169" s="22" t="str">
        <f>$C$170</f>
        <v>ism-amip-std</v>
      </c>
      <c r="AB169" s="22" t="str">
        <f>$C$160</f>
        <v>historical-withism</v>
      </c>
      <c r="AC169" s="22" t="str">
        <f>$C$164</f>
        <v>ism-historical-self</v>
      </c>
      <c r="AE169" s="21" t="str">
        <f>TemporalConstraint!$A$7</f>
        <v>1979-2014 36yrs</v>
      </c>
      <c r="AG169" s="21" t="str">
        <f>EnsembleRequirement!$A$4</f>
        <v>SingleMember</v>
      </c>
      <c r="AH169" s="21" t="str">
        <f>EnsembleRequirement!$A$64</f>
        <v>Present Day ISM Initialisation</v>
      </c>
      <c r="AO169" s="21" t="str">
        <f>requirement!$A$28</f>
        <v>ISM Configuration</v>
      </c>
      <c r="AT169" s="21" t="str">
        <f>ForcingConstraint!$A$359</f>
        <v>ISMIP6-specified Historical input</v>
      </c>
      <c r="BE169" s="42"/>
      <c r="BF169" s="42"/>
      <c r="BG169" s="42"/>
      <c r="BH169" s="42"/>
      <c r="BI169" s="42"/>
      <c r="BJ169" s="42"/>
      <c r="BK169" s="34"/>
    </row>
    <row r="170" spans="1:63" ht="80" x14ac:dyDescent="0.2">
      <c r="A170" s="22" t="s">
        <v>4664</v>
      </c>
      <c r="B170" s="21" t="s">
        <v>4663</v>
      </c>
      <c r="C170" s="22" t="s">
        <v>4613</v>
      </c>
      <c r="E170" s="21" t="s">
        <v>4660</v>
      </c>
      <c r="F170" s="22" t="s">
        <v>4615</v>
      </c>
      <c r="G170" s="22" t="s">
        <v>4614</v>
      </c>
      <c r="H170" s="21" t="s">
        <v>73</v>
      </c>
      <c r="I170" s="21" t="str">
        <f>party!$A$77</f>
        <v>ISMIP6 email</v>
      </c>
      <c r="J170" s="21" t="str">
        <f>party!$A$78</f>
        <v>ISMIP6 leads</v>
      </c>
      <c r="K170" s="21" t="str">
        <f>party!$A$57</f>
        <v>Eric Larour</v>
      </c>
      <c r="L170" s="21" t="str">
        <f>party!$A$58</f>
        <v>Sophie Nowicki</v>
      </c>
      <c r="M170" s="21" t="str">
        <f>party!$A$59</f>
        <v>Tony Payne</v>
      </c>
      <c r="N170" s="13" t="str">
        <f>references!$D$85</f>
        <v>Nowicki, S. M. J., T. Payne, E. Larour, H. Seroussi, H. Goelzer, W. Lipscomb, J. Gregory, A. Abe-Ouchi, A. Shepherd (2016), Ice Sheet Model Intercomparison Project (ISMIP6) contribution to CMIP6, Geosci. Model Dev., 9, 4521-4545</v>
      </c>
      <c r="O170" s="13"/>
      <c r="P170" s="13"/>
      <c r="U170" s="21" t="str">
        <f>party!$A$6</f>
        <v>Charlotte Pascoe</v>
      </c>
      <c r="Z170" s="22" t="str">
        <f>$C$7</f>
        <v>amip</v>
      </c>
      <c r="AA170" s="22" t="str">
        <f>$C$169</f>
        <v>ism-historical-std</v>
      </c>
      <c r="AE170" s="21" t="str">
        <f>TemporalConstraint!$A$7</f>
        <v>1979-2014 36yrs</v>
      </c>
      <c r="AG170" s="21" t="str">
        <f>EnsembleRequirement!$A$4</f>
        <v>SingleMember</v>
      </c>
      <c r="AO170" s="21" t="str">
        <f>requirement!$A$28</f>
        <v>ISM Configuration</v>
      </c>
      <c r="AT170" s="21" t="str">
        <f>ForcingConstraint!$A$360</f>
        <v>ISMIP6-specified AMIP input</v>
      </c>
      <c r="BE170" s="42"/>
      <c r="BF170" s="42"/>
      <c r="BG170" s="42"/>
      <c r="BH170" s="42"/>
      <c r="BI170" s="42"/>
      <c r="BJ170" s="42"/>
      <c r="BK170" s="34"/>
    </row>
    <row r="171" spans="1:63" ht="144" x14ac:dyDescent="0.2">
      <c r="A171" s="22" t="s">
        <v>4674</v>
      </c>
      <c r="B171" s="21" t="s">
        <v>4672</v>
      </c>
      <c r="C171" s="22" t="s">
        <v>4616</v>
      </c>
      <c r="E171" s="21" t="s">
        <v>4673</v>
      </c>
      <c r="F171" s="22" t="s">
        <v>4617</v>
      </c>
      <c r="G171" s="22" t="s">
        <v>4618</v>
      </c>
      <c r="H171" s="21" t="s">
        <v>73</v>
      </c>
      <c r="I171" s="21" t="str">
        <f>party!$A$77</f>
        <v>ISMIP6 email</v>
      </c>
      <c r="J171" s="21" t="str">
        <f>party!$A$78</f>
        <v>ISMIP6 leads</v>
      </c>
      <c r="K171" s="21" t="str">
        <f>party!$A$57</f>
        <v>Eric Larour</v>
      </c>
      <c r="L171" s="21" t="str">
        <f>party!$A$58</f>
        <v>Sophie Nowicki</v>
      </c>
      <c r="M171" s="21" t="str">
        <f>party!$A$59</f>
        <v>Tony Payne</v>
      </c>
      <c r="N171" s="13" t="str">
        <f>references!$D$85</f>
        <v>Nowicki, S. M. J., T. Payne, E. Larour, H. Seroussi, H. Goelzer, W. Lipscomb, J. Gregory, A. Abe-Ouchi, A. Shepherd (2016), Ice Sheet Model Intercomparison Project (ISMIP6) contribution to CMIP6, Geosci. Model Dev., 9, 4521-4545</v>
      </c>
      <c r="O171"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P171" s="13"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171" s="21" t="str">
        <f>party!$A$6</f>
        <v>Charlotte Pascoe</v>
      </c>
      <c r="Z171" s="22" t="str">
        <f>$C$245</f>
        <v>lig127k</v>
      </c>
      <c r="AE171" s="21" t="str">
        <f>TemporalConstraint!$A$55</f>
        <v>100yrsAfterSpinUp</v>
      </c>
      <c r="AG171" s="21" t="str">
        <f>EnsembleRequirement!$A$4</f>
        <v>SingleMember</v>
      </c>
      <c r="AO171" s="21" t="str">
        <f>requirement!$A$28</f>
        <v>ISM Configuration</v>
      </c>
      <c r="AT171" s="21" t="str">
        <f>ForcingConstraint!$A$361</f>
        <v>ISMIP6-specified lig127k input</v>
      </c>
      <c r="BE171" s="42"/>
      <c r="BF171" s="42"/>
      <c r="BG171" s="42"/>
      <c r="BH171" s="42"/>
      <c r="BI171" s="42"/>
      <c r="BJ171" s="42"/>
      <c r="BK171" s="34"/>
    </row>
    <row r="172" spans="1:63" s="117" customFormat="1" ht="80" x14ac:dyDescent="0.2">
      <c r="A172" s="111" t="s">
        <v>6364</v>
      </c>
      <c r="B172" s="112" t="s">
        <v>6365</v>
      </c>
      <c r="C172" s="111" t="s">
        <v>6366</v>
      </c>
      <c r="D172" s="111"/>
      <c r="E172" s="112" t="s">
        <v>6367</v>
      </c>
      <c r="F172" s="111" t="s">
        <v>6387</v>
      </c>
      <c r="G172" s="111" t="s">
        <v>6386</v>
      </c>
      <c r="H172" s="21" t="s">
        <v>73</v>
      </c>
      <c r="I172" s="21" t="str">
        <f>party!$A$77</f>
        <v>ISMIP6 email</v>
      </c>
      <c r="J172" s="21" t="str">
        <f>party!$A$78</f>
        <v>ISMIP6 leads</v>
      </c>
      <c r="K172" s="21" t="str">
        <f>party!$A$57</f>
        <v>Eric Larour</v>
      </c>
      <c r="L172" s="21" t="str">
        <f>party!$A$58</f>
        <v>Sophie Nowicki</v>
      </c>
      <c r="M172" s="21" t="str">
        <f>party!$A$59</f>
        <v>Tony Payne</v>
      </c>
      <c r="N172" s="13" t="str">
        <f>references!$D$85</f>
        <v>Nowicki, S. M. J., T. Payne, E. Larour, H. Seroussi, H. Goelzer, W. Lipscomb, J. Gregory, A. Abe-Ouchi, A. Shepherd (2016), Ice Sheet Model Intercomparison Project (ISMIP6) contribution to CMIP6, Geosci. Model Dev., 9, 4521-4545</v>
      </c>
      <c r="O172" s="278"/>
      <c r="P172" s="278"/>
      <c r="Q172" s="279"/>
      <c r="R172" s="279"/>
      <c r="S172" s="111"/>
      <c r="T172" s="111"/>
      <c r="U172" s="21" t="str">
        <f>party!$A$6</f>
        <v>Charlotte Pascoe</v>
      </c>
      <c r="V172" s="279"/>
      <c r="W172" s="22" t="str">
        <f>$C$3</f>
        <v>1pctCO2</v>
      </c>
      <c r="X172" s="111"/>
      <c r="Y172" s="111"/>
      <c r="Z172" s="22" t="str">
        <f>$C$167</f>
        <v>ism-1pctCO2to4x-std</v>
      </c>
      <c r="AA172" s="111"/>
      <c r="AB172" s="111"/>
      <c r="AC172" s="111"/>
      <c r="AD172" s="111"/>
      <c r="AE172" s="21" t="str">
        <f>TemporalConstraint!$A$84</f>
        <v>210yrs</v>
      </c>
      <c r="AF172" s="112"/>
      <c r="AG172" s="21" t="str">
        <f>EnsembleRequirement!$A$4</f>
        <v>SingleMember</v>
      </c>
      <c r="AH172" s="112"/>
      <c r="AI172" s="112"/>
      <c r="AJ172" s="112"/>
      <c r="AK172" s="112"/>
      <c r="AL172" s="112"/>
      <c r="AM172" s="112"/>
      <c r="AN172" s="112"/>
      <c r="AO172" s="21" t="str">
        <f>requirement!$A$76</f>
        <v>AOGCM Configuration</v>
      </c>
      <c r="AP172" s="112"/>
      <c r="AQ172" s="112"/>
      <c r="AR172" s="112"/>
      <c r="AS172" s="112"/>
      <c r="AT172" s="21" t="str">
        <f>ForcingConstraint!$A$409</f>
        <v>Maintain 4xCO2 concentration</v>
      </c>
      <c r="AU172" s="21" t="str">
        <f>requirement!$A$42</f>
        <v>Pre-Industrial Forcing Excluding CO2</v>
      </c>
      <c r="AV172" s="21" t="str">
        <f>requirement!$A$11</f>
        <v>Pre-Industrial Solar Particle Forcing</v>
      </c>
      <c r="AW172" s="112"/>
      <c r="AX172" s="112"/>
      <c r="AY172" s="112"/>
      <c r="AZ172" s="112"/>
      <c r="BA172" s="113"/>
      <c r="BB172" s="114"/>
      <c r="BC172" s="115"/>
      <c r="BD172" s="116"/>
      <c r="BE172" s="115"/>
      <c r="BF172" s="115"/>
      <c r="BG172" s="115"/>
      <c r="BH172" s="115"/>
      <c r="BI172" s="115"/>
      <c r="BJ172" s="115"/>
      <c r="BK172" s="116"/>
    </row>
    <row r="173" spans="1:63" s="123" customFormat="1" ht="128" x14ac:dyDescent="0.2">
      <c r="A173" s="105" t="s">
        <v>3642</v>
      </c>
      <c r="B173" s="83" t="s">
        <v>4818</v>
      </c>
      <c r="C173" s="105" t="s">
        <v>3642</v>
      </c>
      <c r="D173" s="105" t="s">
        <v>4702</v>
      </c>
      <c r="E173" s="83" t="s">
        <v>4823</v>
      </c>
      <c r="F173" s="105" t="s">
        <v>4827</v>
      </c>
      <c r="G173" s="105" t="s">
        <v>1757</v>
      </c>
      <c r="H173" s="83" t="s">
        <v>73</v>
      </c>
      <c r="I173" s="83" t="str">
        <f>party!$A$60</f>
        <v>Bart van den Hurk</v>
      </c>
      <c r="J173" s="83" t="str">
        <f>party!$A$61</f>
        <v>Gerhard Krinner</v>
      </c>
      <c r="K173" s="83" t="str">
        <f>party!$A$62</f>
        <v>Sonia Seneviratne</v>
      </c>
      <c r="L173" s="83"/>
      <c r="M173" s="83"/>
      <c r="N173" s="105" t="str">
        <f>references!D$14</f>
        <v>Overview CMIP6-Endorsed MIPs</v>
      </c>
      <c r="O173" s="11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3" s="118" t="str">
        <f>references!$D$94</f>
        <v>Global Soil Wetness Project Phase 3 Website</v>
      </c>
      <c r="Q173" s="118" t="str">
        <f>references!$D$92</f>
        <v>Sitch, S., P. Friedlingstein, Trends in net land-atmosphere carbon exchange over the period 1980-2010</v>
      </c>
      <c r="R173" s="11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73" s="105"/>
      <c r="T173" s="105"/>
      <c r="U173" s="83" t="str">
        <f>party!$A$6</f>
        <v>Charlotte Pascoe</v>
      </c>
      <c r="W173" s="105"/>
      <c r="X173" s="105"/>
      <c r="Y173" s="105"/>
      <c r="Z173" s="105" t="str">
        <f>$C$12</f>
        <v>historical</v>
      </c>
      <c r="AA173" s="105"/>
      <c r="AB173" s="105"/>
      <c r="AC173" s="105"/>
      <c r="AD173" s="105"/>
      <c r="AE173" s="83" t="str">
        <f>TemporalConstraint!$A$3</f>
        <v>1850-2014 165yrs</v>
      </c>
      <c r="AF173" s="83"/>
      <c r="AG173" s="83" t="str">
        <f>EnsembleRequirement!$A$4</f>
        <v>SingleMember</v>
      </c>
      <c r="AH173" s="83"/>
      <c r="AI173" s="83"/>
      <c r="AJ173" s="83"/>
      <c r="AK173" s="83"/>
      <c r="AL173" s="83"/>
      <c r="AM173" s="83"/>
      <c r="AN173" s="83"/>
      <c r="AO173" s="83" t="str">
        <f>requirement!$A$29</f>
        <v>LSM Configuration</v>
      </c>
      <c r="AP173" s="83"/>
      <c r="AQ173" s="83"/>
      <c r="AR173" s="83"/>
      <c r="AS173" s="83"/>
      <c r="AT173" s="83" t="str">
        <f>requirement!$A$92</f>
        <v>TRENDY spin up for GSWP3</v>
      </c>
      <c r="AU173" s="83" t="str">
        <f>ForcingConstraint!$A$235</f>
        <v>Historical GSWP3 Meteorological Forcing</v>
      </c>
      <c r="AV173" s="83" t="str">
        <f>ForcingConstraint!$A$13</f>
        <v>Historical Land Use</v>
      </c>
      <c r="AW173" s="83" t="str">
        <f>ForcingConstraint!$A$249</f>
        <v>CO2 Historical</v>
      </c>
      <c r="AX173" s="83" t="str">
        <f>ForcingConstraint!$A$371</f>
        <v>Historical Nitrogen deposition</v>
      </c>
      <c r="AY173" s="83" t="str">
        <f>ForcingConstraint!$A$372</f>
        <v>Historical Aerosol Deposition</v>
      </c>
      <c r="AZ173" s="83" t="str">
        <f>ForcingConstraint!$A$17</f>
        <v>Historical Solar Irradiance Forcing</v>
      </c>
      <c r="BA173" s="119"/>
      <c r="BB173" s="172"/>
      <c r="BC173" s="120"/>
      <c r="BD173" s="121"/>
      <c r="BE173" s="120"/>
      <c r="BF173" s="120"/>
      <c r="BG173" s="120"/>
      <c r="BH173" s="120"/>
      <c r="BI173" s="120"/>
      <c r="BJ173" s="120"/>
      <c r="BK173" s="121"/>
    </row>
    <row r="174" spans="1:63" ht="144" x14ac:dyDescent="0.2">
      <c r="A174" s="22" t="s">
        <v>4828</v>
      </c>
      <c r="B174" s="21" t="s">
        <v>4819</v>
      </c>
      <c r="C174" s="22" t="s">
        <v>4678</v>
      </c>
      <c r="D174" s="22" t="s">
        <v>4701</v>
      </c>
      <c r="E174" s="21" t="s">
        <v>4822</v>
      </c>
      <c r="F174" s="22" t="s">
        <v>5856</v>
      </c>
      <c r="G174" s="22" t="s">
        <v>1757</v>
      </c>
      <c r="H174" s="21" t="s">
        <v>73</v>
      </c>
      <c r="I174" s="21" t="str">
        <f>party!$A$60</f>
        <v>Bart van den Hurk</v>
      </c>
      <c r="J174" s="21" t="str">
        <f>party!$A$61</f>
        <v>Gerhard Krinner</v>
      </c>
      <c r="K174" s="21" t="str">
        <f>party!$A$62</f>
        <v>Sonia Seneviratne</v>
      </c>
      <c r="N1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4" s="7" t="str">
        <f>references!D$88</f>
        <v>Sheffield, J., G. Goteti, E. F. Wood (2006), Development of a 50-Year High-Resolution Global Dataset of Meteorological Forcings for Land Surface Modeling, J. Climate, 19, 3088-3111</v>
      </c>
      <c r="P174" s="7" t="str">
        <f>references!$D$92</f>
        <v>Sitch, S., P. Friedlingstein, Trends in net land-atmosphere carbon exchange over the period 1980-2010</v>
      </c>
      <c r="Q17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4" s="21" t="str">
        <f>party!$A$6</f>
        <v>Charlotte Pascoe</v>
      </c>
      <c r="V174" s="22" t="str">
        <f>$C$189</f>
        <v>land-hist</v>
      </c>
      <c r="Z174" s="22" t="str">
        <f>$C$12</f>
        <v>historical</v>
      </c>
      <c r="AE174" s="21" t="str">
        <f>TemporalConstraint!$A$78</f>
        <v>1901-2014 114yrs</v>
      </c>
      <c r="AG174" s="21" t="str">
        <f>EnsembleRequirement!$A$4</f>
        <v>SingleMember</v>
      </c>
      <c r="AO174" s="21" t="str">
        <f>requirement!$A$29</f>
        <v>LSM Configuration</v>
      </c>
      <c r="AT174" s="21" t="str">
        <f>requirement!$A$94</f>
        <v>TRENDY spin up for Princeton</v>
      </c>
      <c r="AU174" s="21" t="str">
        <f>requirement!$A$95</f>
        <v>TRENDY Interim Forcing for Princeton</v>
      </c>
      <c r="AV174" s="21" t="str">
        <f>ForcingConstraint!$A$367</f>
        <v>Princeton Historical Forcing</v>
      </c>
      <c r="AW174" s="21" t="str">
        <f>ForcingConstraint!$A$13</f>
        <v>Historical Land Use</v>
      </c>
      <c r="AX174" s="21" t="str">
        <f>ForcingConstraint!$A$249</f>
        <v>CO2 Historical</v>
      </c>
      <c r="AY174" s="21" t="str">
        <f>ForcingConstraint!$A$371</f>
        <v>Historical Nitrogen deposition</v>
      </c>
      <c r="AZ174" s="21" t="str">
        <f>ForcingConstraint!$A$372</f>
        <v>Historical Aerosol Deposition</v>
      </c>
      <c r="BA174" s="21" t="str">
        <f>ForcingConstraint!$A$17</f>
        <v>Historical Solar Irradiance Forcing</v>
      </c>
      <c r="BE174" s="42"/>
      <c r="BF174" s="42"/>
      <c r="BG174" s="42"/>
      <c r="BH174" s="42"/>
      <c r="BI174" s="42"/>
      <c r="BJ174" s="42"/>
      <c r="BK174" s="34"/>
    </row>
    <row r="175" spans="1:63" ht="144" x14ac:dyDescent="0.2">
      <c r="A175" s="22" t="s">
        <v>4829</v>
      </c>
      <c r="B175" s="21" t="s">
        <v>4820</v>
      </c>
      <c r="C175" s="22" t="s">
        <v>5972</v>
      </c>
      <c r="D175" s="22" t="s">
        <v>5971</v>
      </c>
      <c r="E175" s="21" t="s">
        <v>4824</v>
      </c>
      <c r="F175" s="22" t="s">
        <v>4859</v>
      </c>
      <c r="G175" s="22" t="s">
        <v>1757</v>
      </c>
      <c r="H175" s="21" t="s">
        <v>73</v>
      </c>
      <c r="I175" s="21" t="str">
        <f>party!$A$60</f>
        <v>Bart van den Hurk</v>
      </c>
      <c r="J175" s="21" t="str">
        <f>party!$A$61</f>
        <v>Gerhard Krinner</v>
      </c>
      <c r="K175" s="21" t="str">
        <f>party!$A$62</f>
        <v>Sonia Seneviratne</v>
      </c>
      <c r="N1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5" s="7" t="str">
        <f>references!D$89</f>
        <v>Viovy, N., P. Ciais (2009), A combined dataset for ecosystem modelling.</v>
      </c>
      <c r="P175" s="7" t="str">
        <f>references!$D$92</f>
        <v>Sitch, S., P. Friedlingstein, Trends in net land-atmosphere carbon exchange over the period 1980-2010</v>
      </c>
      <c r="Q17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5" s="21" t="str">
        <f>party!$A$6</f>
        <v>Charlotte Pascoe</v>
      </c>
      <c r="V175" s="22" t="str">
        <f>$C$189</f>
        <v>land-hist</v>
      </c>
      <c r="Z175" s="22" t="str">
        <f>$C$12</f>
        <v>historical</v>
      </c>
      <c r="AE175" s="21" t="str">
        <f>TemporalConstraint!$A$78</f>
        <v>1901-2014 114yrs</v>
      </c>
      <c r="AG175" s="21" t="str">
        <f>EnsembleRequirement!$A$4</f>
        <v>SingleMember</v>
      </c>
      <c r="AO175" s="21" t="str">
        <f>requirement!$A$29</f>
        <v>LSM Configuration</v>
      </c>
      <c r="AT175" s="21" t="str">
        <f>requirement!$A$96</f>
        <v>TRENDY spin up for CRU-NCEP</v>
      </c>
      <c r="AU175" s="21" t="str">
        <f>requirement!$A$97</f>
        <v>TRENDY Interim Forcing for CRU-NCEP</v>
      </c>
      <c r="AV175" s="21" t="str">
        <f>ForcingConstraint!$A$368</f>
        <v>CRU-NCEP Historical forcing</v>
      </c>
      <c r="AW175" s="21" t="str">
        <f>ForcingConstraint!$A$13</f>
        <v>Historical Land Use</v>
      </c>
      <c r="AX175" s="21" t="str">
        <f>ForcingConstraint!$A$249</f>
        <v>CO2 Historical</v>
      </c>
      <c r="AY175" s="21" t="str">
        <f>ForcingConstraint!$A$371</f>
        <v>Historical Nitrogen deposition</v>
      </c>
      <c r="AZ175" s="21" t="str">
        <f>ForcingConstraint!$A$372</f>
        <v>Historical Aerosol Deposition</v>
      </c>
      <c r="BA175" s="21" t="str">
        <f>ForcingConstraint!$A$17</f>
        <v>Historical Solar Irradiance Forcing</v>
      </c>
      <c r="BE175" s="42"/>
      <c r="BF175" s="42"/>
      <c r="BG175" s="42"/>
      <c r="BH175" s="42"/>
      <c r="BI175" s="42"/>
      <c r="BJ175" s="42"/>
      <c r="BK175" s="34"/>
    </row>
    <row r="176" spans="1:63" ht="144" x14ac:dyDescent="0.2">
      <c r="A176" s="22" t="s">
        <v>4830</v>
      </c>
      <c r="B176" s="21" t="s">
        <v>4826</v>
      </c>
      <c r="C176" s="22" t="s">
        <v>4679</v>
      </c>
      <c r="D176" s="22" t="s">
        <v>4700</v>
      </c>
      <c r="E176" s="21" t="s">
        <v>4825</v>
      </c>
      <c r="F176" s="22" t="s">
        <v>4860</v>
      </c>
      <c r="G176" s="22" t="s">
        <v>1757</v>
      </c>
      <c r="H176" s="21" t="s">
        <v>73</v>
      </c>
      <c r="I176" s="21" t="str">
        <f>party!$A$60</f>
        <v>Bart van den Hurk</v>
      </c>
      <c r="J176" s="21" t="str">
        <f>party!$A$61</f>
        <v>Gerhard Krinner</v>
      </c>
      <c r="K176" s="21" t="str">
        <f>party!$A$62</f>
        <v>Sonia Seneviratne</v>
      </c>
      <c r="N1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6" s="7" t="str">
        <f>references!D$90</f>
        <v>Weedon, G. P., G. Balsamo, N. Bellouin, S. Gomes, M. J. Best, P. Viterbo (2014), The WFDEI meteorological forcing data set: WATCH Forcing Data methodology applied to ERA-Interim reanalysis data, Water Resour. Res., 50, 7505-7514</v>
      </c>
      <c r="P176" s="7" t="str">
        <f>references!$D$92</f>
        <v>Sitch, S., P. Friedlingstein, Trends in net land-atmosphere carbon exchange over the period 1980-2010</v>
      </c>
      <c r="Q17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6" s="21" t="str">
        <f>party!$A$6</f>
        <v>Charlotte Pascoe</v>
      </c>
      <c r="V176" s="22" t="str">
        <f>$C$189</f>
        <v>land-hist</v>
      </c>
      <c r="Z176" s="22" t="str">
        <f>$C$12</f>
        <v>historical</v>
      </c>
      <c r="AE176" s="21" t="str">
        <f>TemporalConstraint!$A$78</f>
        <v>1901-2014 114yrs</v>
      </c>
      <c r="AG176" s="21" t="str">
        <f>EnsembleRequirement!$A$4</f>
        <v>SingleMember</v>
      </c>
      <c r="AO176" s="21" t="str">
        <f>requirement!$A$29</f>
        <v>LSM Configuration</v>
      </c>
      <c r="AT176" s="21" t="str">
        <f>requirement!$A$98</f>
        <v>TRENDY spin up for WFDEI</v>
      </c>
      <c r="AU176" s="21" t="str">
        <f>requirement!$A$99</f>
        <v>TRENDY Interim Forcing for WFDEI</v>
      </c>
      <c r="AV176" s="21" t="str">
        <f>ForcingConstraint!$A$369</f>
        <v>WFDEI historical forcing</v>
      </c>
      <c r="AW176" s="21" t="str">
        <f>ForcingConstraint!$A$13</f>
        <v>Historical Land Use</v>
      </c>
      <c r="AX176" s="21" t="str">
        <f>ForcingConstraint!$A$249</f>
        <v>CO2 Historical</v>
      </c>
      <c r="AY176" s="21" t="str">
        <f>ForcingConstraint!$A$371</f>
        <v>Historical Nitrogen deposition</v>
      </c>
      <c r="AZ176" s="21" t="str">
        <f>ForcingConstraint!$A$372</f>
        <v>Historical Aerosol Deposition</v>
      </c>
      <c r="BA176" s="21" t="str">
        <f>ForcingConstraint!$A$17</f>
        <v>Historical Solar Irradiance Forcing</v>
      </c>
      <c r="BE176" s="42"/>
      <c r="BF176" s="42"/>
      <c r="BG176" s="42"/>
      <c r="BH176" s="42"/>
      <c r="BI176" s="42"/>
      <c r="BJ176" s="42"/>
      <c r="BK176" s="34"/>
    </row>
    <row r="177" spans="1:63" ht="128" x14ac:dyDescent="0.2">
      <c r="A177" s="22" t="s">
        <v>1620</v>
      </c>
      <c r="B177" s="21" t="s">
        <v>4821</v>
      </c>
      <c r="C177" s="22" t="s">
        <v>5970</v>
      </c>
      <c r="D177" s="22" t="s">
        <v>5969</v>
      </c>
      <c r="E177" s="21" t="s">
        <v>3172</v>
      </c>
      <c r="F177" s="22" t="s">
        <v>4742</v>
      </c>
      <c r="G177" s="22" t="s">
        <v>4706</v>
      </c>
      <c r="H177" s="21" t="s">
        <v>73</v>
      </c>
      <c r="I177" s="21" t="str">
        <f>party!$A$60</f>
        <v>Bart van den Hurk</v>
      </c>
      <c r="J177" s="21" t="str">
        <f>party!$A$61</f>
        <v>Gerhard Krinner</v>
      </c>
      <c r="K177" s="21" t="str">
        <f>party!$A$62</f>
        <v>Sonia Seneviratne</v>
      </c>
      <c r="N177" s="22" t="str">
        <f>references!D$14</f>
        <v>Overview CMIP6-Endorsed MIPs</v>
      </c>
      <c r="O17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7" s="7" t="str">
        <f>references!$D$91</f>
        <v>ScenarioMIP experimental protocols web site</v>
      </c>
      <c r="Q177" s="7" t="str">
        <f>references!$D$92</f>
        <v>Sitch, S., P. Friedlingstein, Trends in net land-atmosphere carbon exchange over the period 1980-2010</v>
      </c>
      <c r="R1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7" s="21" t="str">
        <f>party!$A$6</f>
        <v>Charlotte Pascoe</v>
      </c>
      <c r="W177" s="7"/>
      <c r="Y177" s="7"/>
      <c r="Z177" s="7" t="str">
        <f>experiment!$C$17</f>
        <v>ssp585</v>
      </c>
      <c r="AA177" s="7" t="str">
        <f>experiment!$C$22</f>
        <v>ssp434</v>
      </c>
      <c r="AE177" s="21" t="str">
        <f>TemporalConstraint!$A$36</f>
        <v xml:space="preserve">2015-2100 86yrs </v>
      </c>
      <c r="AK177" s="21" t="str">
        <f>MultiEnsemble!$A$3</f>
        <v>RCP85RCP34x3</v>
      </c>
      <c r="AO177" s="21" t="str">
        <f>requirement!$A$29</f>
        <v>LSM Configuration</v>
      </c>
      <c r="AT177" s="21" t="str">
        <f>ForcingConstraint!$A$236</f>
        <v>LMIPSSP5-85Forcing</v>
      </c>
      <c r="AU177" s="21" t="str">
        <f>ForcingConstraint!$A$237</f>
        <v>LMIP SSP4-34 Forcing</v>
      </c>
      <c r="BE177" s="42"/>
      <c r="BF177" s="42"/>
      <c r="BG177" s="42"/>
      <c r="BH177" s="42"/>
      <c r="BI177" s="42"/>
      <c r="BJ177" s="42"/>
      <c r="BK177" s="34"/>
    </row>
    <row r="178" spans="1:63" ht="128" x14ac:dyDescent="0.2">
      <c r="A178" s="22" t="s">
        <v>1577</v>
      </c>
      <c r="B178" s="21" t="s">
        <v>3165</v>
      </c>
      <c r="C178" s="22" t="s">
        <v>3164</v>
      </c>
      <c r="D178" s="22" t="s">
        <v>4704</v>
      </c>
      <c r="E178" s="21" t="s">
        <v>4703</v>
      </c>
      <c r="F178" s="22" t="s">
        <v>4705</v>
      </c>
      <c r="G178" s="22" t="s">
        <v>1756</v>
      </c>
      <c r="H178" s="21" t="s">
        <v>73</v>
      </c>
      <c r="I178" s="21" t="str">
        <f>party!$A$60</f>
        <v>Bart van den Hurk</v>
      </c>
      <c r="J178" s="21" t="str">
        <f>party!$A$61</f>
        <v>Gerhard Krinner</v>
      </c>
      <c r="K178" s="21" t="str">
        <f>party!$A$62</f>
        <v>Sonia Seneviratne</v>
      </c>
      <c r="N178" s="22" t="str">
        <f>references!D$14</f>
        <v>Overview CMIP6-Endorsed MIPs</v>
      </c>
      <c r="O17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8" s="21" t="str">
        <f>party!$A$6</f>
        <v>Charlotte Pascoe</v>
      </c>
      <c r="Z178" s="22" t="str">
        <f t="shared" ref="Z178:Z183" si="13">$C$12</f>
        <v>historical</v>
      </c>
      <c r="AE178" s="21" t="str">
        <f>TemporalConstraint!$A$37</f>
        <v>1980-2100 121yrs</v>
      </c>
      <c r="AG178" s="21" t="str">
        <f>EnsembleRequirement!$A$4</f>
        <v>SingleMember</v>
      </c>
      <c r="AH178" s="21" t="str">
        <f>EnsembleRequirement!$A$55</f>
        <v>FourMember</v>
      </c>
      <c r="AO178" s="21" t="str">
        <f>requirement!$A$76</f>
        <v>AOGCM Configuration</v>
      </c>
      <c r="AT178" s="21" t="str">
        <f>ForcingConstraint!$A$238</f>
        <v>LFMIP-CAForcing</v>
      </c>
      <c r="AU178" s="83"/>
      <c r="BE178" s="42"/>
      <c r="BF178" s="42"/>
      <c r="BG178" s="42"/>
      <c r="BH178" s="42"/>
      <c r="BI178" s="42"/>
      <c r="BJ178" s="42"/>
      <c r="BK178" s="34"/>
    </row>
    <row r="179" spans="1:63" ht="128" x14ac:dyDescent="0.2">
      <c r="A179" s="22" t="s">
        <v>1630</v>
      </c>
      <c r="B179" s="21" t="s">
        <v>3166</v>
      </c>
      <c r="C179" s="7" t="s">
        <v>3167</v>
      </c>
      <c r="D179" s="7" t="s">
        <v>4831</v>
      </c>
      <c r="E179" s="21" t="s">
        <v>3173</v>
      </c>
      <c r="F179" s="22" t="s">
        <v>4832</v>
      </c>
      <c r="G179" s="22" t="s">
        <v>4842</v>
      </c>
      <c r="H179" s="21" t="s">
        <v>73</v>
      </c>
      <c r="I179" s="21" t="str">
        <f>party!$A$60</f>
        <v>Bart van den Hurk</v>
      </c>
      <c r="J179" s="21" t="str">
        <f>party!$A$61</f>
        <v>Gerhard Krinner</v>
      </c>
      <c r="K179" s="21" t="str">
        <f>party!$A$62</f>
        <v>Sonia Seneviratne</v>
      </c>
      <c r="N179" s="22" t="str">
        <f>references!D$14</f>
        <v>Overview CMIP6-Endorsed MIPs</v>
      </c>
      <c r="O17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9" s="7" t="str">
        <f>references!$D$95</f>
        <v xml:space="preserve">Koster, R. D., M. J. Suarez, M. Heiser (2000), Variance and Predictability of Precipitation at Seasonal-to-Interannual Timescales, J. Hydrometeorol., 1, 26-46 </v>
      </c>
      <c r="U179" s="21" t="str">
        <f>party!$A$6</f>
        <v>Charlotte Pascoe</v>
      </c>
      <c r="X179" s="22" t="str">
        <f>experiment!$C$7</f>
        <v>amip</v>
      </c>
      <c r="Z179" s="22" t="str">
        <f t="shared" si="13"/>
        <v>historical</v>
      </c>
      <c r="AE179" s="21" t="str">
        <f>TemporalConstraint!$A$37</f>
        <v>1980-2100 121yrs</v>
      </c>
      <c r="AG179" s="21" t="str">
        <f>EnsembleRequirement!$A$3</f>
        <v>FiveMember</v>
      </c>
      <c r="AO179" s="21" t="str">
        <f>requirement!$A$3</f>
        <v>AGCM Configuration</v>
      </c>
      <c r="AT179" s="21" t="str">
        <f>ForcingConstraint!$A$238</f>
        <v>LFMIP-CAForcing</v>
      </c>
      <c r="AU179" s="21" t="str">
        <f>ForcingConstraint!$A$20</f>
        <v>AMIP SST</v>
      </c>
      <c r="AV179" s="21" t="str">
        <f>ForcingConstraint!$A$19</f>
        <v>AMIP SIC</v>
      </c>
      <c r="AW179" s="83"/>
      <c r="AX179" s="83"/>
      <c r="BE179" s="42"/>
      <c r="BF179" s="42"/>
      <c r="BG179" s="42"/>
      <c r="BH179" s="42"/>
      <c r="BI179" s="42"/>
      <c r="BJ179" s="42"/>
      <c r="BK179" s="34"/>
    </row>
    <row r="180" spans="1:63" ht="144" x14ac:dyDescent="0.2">
      <c r="A180" s="22" t="s">
        <v>4839</v>
      </c>
      <c r="B180" s="21" t="s">
        <v>4841</v>
      </c>
      <c r="C180" s="7" t="s">
        <v>5974</v>
      </c>
      <c r="D180" s="7" t="s">
        <v>5973</v>
      </c>
      <c r="E180" s="21" t="s">
        <v>4840</v>
      </c>
      <c r="F180" s="22" t="s">
        <v>4850</v>
      </c>
      <c r="G180" s="22" t="s">
        <v>4849</v>
      </c>
      <c r="H180" s="21" t="s">
        <v>73</v>
      </c>
      <c r="I180" s="21" t="str">
        <f>party!$A$60</f>
        <v>Bart van den Hurk</v>
      </c>
      <c r="J180" s="21" t="str">
        <f>party!$A$61</f>
        <v>Gerhard Krinner</v>
      </c>
      <c r="K180" s="21" t="str">
        <f>party!$A$62</f>
        <v>Sonia Seneviratne</v>
      </c>
      <c r="L180" s="124"/>
      <c r="N18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80" s="7"/>
      <c r="P180" s="7"/>
      <c r="U180" s="21" t="str">
        <f>party!$A$6</f>
        <v>Charlotte Pascoe</v>
      </c>
      <c r="X180" s="22" t="str">
        <f>experiment!$C$7</f>
        <v>amip</v>
      </c>
      <c r="Y180" s="22" t="str">
        <f>experiment!$C$189</f>
        <v>land-hist</v>
      </c>
      <c r="Z180" s="22" t="str">
        <f t="shared" si="13"/>
        <v>historical</v>
      </c>
      <c r="AE180" s="21" t="str">
        <f>TemporalConstraint!$A$78</f>
        <v>1901-2014 114yrs</v>
      </c>
      <c r="AG180" s="21" t="str">
        <f>EnsembleRequirement!$A$4</f>
        <v>SingleMember</v>
      </c>
      <c r="AO180" s="21" t="str">
        <f>requirement!$A$3</f>
        <v>AGCM Configuration</v>
      </c>
      <c r="AT180" s="21" t="str">
        <f>ForcingConstraint!$A$370</f>
        <v>land-hist output</v>
      </c>
      <c r="AU180" s="21" t="str">
        <f>ForcingConstraint!$A$20</f>
        <v>AMIP SST</v>
      </c>
      <c r="AV180" s="21" t="str">
        <f>ForcingConstraint!$A$19</f>
        <v>AMIP SIC</v>
      </c>
      <c r="AW180" s="83"/>
      <c r="AX180" s="83"/>
      <c r="BE180" s="42"/>
      <c r="BF180" s="42"/>
      <c r="BG180" s="42"/>
      <c r="BH180" s="42"/>
      <c r="BI180" s="42"/>
      <c r="BJ180" s="42"/>
      <c r="BK180" s="34"/>
    </row>
    <row r="181" spans="1:63" ht="128" x14ac:dyDescent="0.2">
      <c r="A181" s="22" t="s">
        <v>1744</v>
      </c>
      <c r="B181" s="21" t="s">
        <v>3169</v>
      </c>
      <c r="C181" s="22" t="s">
        <v>3168</v>
      </c>
      <c r="D181" s="22" t="s">
        <v>4855</v>
      </c>
      <c r="E181" s="21" t="s">
        <v>4853</v>
      </c>
      <c r="F181" s="22" t="s">
        <v>4854</v>
      </c>
      <c r="G181" s="22" t="s">
        <v>1755</v>
      </c>
      <c r="H181" s="21" t="s">
        <v>73</v>
      </c>
      <c r="I181" s="21" t="str">
        <f>party!$A$60</f>
        <v>Bart van den Hurk</v>
      </c>
      <c r="J181" s="21" t="str">
        <f>party!$A$61</f>
        <v>Gerhard Krinner</v>
      </c>
      <c r="K181" s="21" t="str">
        <f>party!$A$62</f>
        <v>Sonia Seneviratne</v>
      </c>
      <c r="N181" s="22" t="str">
        <f>references!D$14</f>
        <v>Overview CMIP6-Endorsed MIPs</v>
      </c>
      <c r="O18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81" s="21" t="str">
        <f>party!$A$6</f>
        <v>Charlotte Pascoe</v>
      </c>
      <c r="Z181" s="22" t="str">
        <f t="shared" si="13"/>
        <v>historical</v>
      </c>
      <c r="AA181" s="22" t="str">
        <f>$C$182</f>
        <v>amip-lfmip-rmLC</v>
      </c>
      <c r="AE181" s="21" t="str">
        <f>TemporalConstraint!$A$37</f>
        <v>1980-2100 121yrs</v>
      </c>
      <c r="AG181" s="21" t="str">
        <f>EnsembleRequirement!$A$4</f>
        <v>SingleMember</v>
      </c>
      <c r="AH181" s="21" t="str">
        <f>EnsembleRequirement!$A$55</f>
        <v>FourMember</v>
      </c>
      <c r="AO181" s="21" t="str">
        <f>requirement!$A$76</f>
        <v>AOGCM Configuration</v>
      </c>
      <c r="AT181" s="21" t="str">
        <f>ForcingConstraint!$A$239</f>
        <v>LFMIP-RAForcing</v>
      </c>
      <c r="AU181" s="83"/>
      <c r="BE181" s="42"/>
      <c r="BF181" s="42"/>
      <c r="BG181" s="42"/>
      <c r="BH181" s="42"/>
      <c r="BI181" s="42"/>
      <c r="BJ181" s="42"/>
      <c r="BK181" s="34"/>
    </row>
    <row r="182" spans="1:63" ht="128" x14ac:dyDescent="0.2">
      <c r="A182" s="22" t="s">
        <v>1750</v>
      </c>
      <c r="B182" s="21" t="s">
        <v>3171</v>
      </c>
      <c r="C182" s="22" t="s">
        <v>3170</v>
      </c>
      <c r="D182" s="22" t="s">
        <v>4856</v>
      </c>
      <c r="E182" s="21" t="s">
        <v>3174</v>
      </c>
      <c r="F182" s="22" t="s">
        <v>1751</v>
      </c>
      <c r="G182" s="22" t="s">
        <v>1754</v>
      </c>
      <c r="H182" s="21" t="s">
        <v>73</v>
      </c>
      <c r="I182" s="21" t="str">
        <f>party!$A$60</f>
        <v>Bart van den Hurk</v>
      </c>
      <c r="J182" s="21" t="str">
        <f>party!$A$61</f>
        <v>Gerhard Krinner</v>
      </c>
      <c r="K182" s="21" t="str">
        <f>party!$A$62</f>
        <v>Sonia Seneviratne</v>
      </c>
      <c r="N182" s="22" t="str">
        <f>references!D$14</f>
        <v>Overview CMIP6-Endorsed MIPs</v>
      </c>
      <c r="O18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82" s="21" t="str">
        <f>party!$A$6</f>
        <v>Charlotte Pascoe</v>
      </c>
      <c r="Z182" s="22" t="str">
        <f t="shared" si="13"/>
        <v>historical</v>
      </c>
      <c r="AA182" s="22" t="str">
        <f>experiment!$C$7</f>
        <v>amip</v>
      </c>
      <c r="AB182" s="22" t="str">
        <f>$C$181</f>
        <v>lfmip-rmLC</v>
      </c>
      <c r="AE182" s="21" t="str">
        <f>TemporalConstraint!$A$37</f>
        <v>1980-2100 121yrs</v>
      </c>
      <c r="AG182" s="21" t="str">
        <f>EnsembleRequirement!$A$3</f>
        <v>FiveMember</v>
      </c>
      <c r="AO182" s="21" t="str">
        <f>requirement!$A$3</f>
        <v>AGCM Configuration</v>
      </c>
      <c r="AT182" s="21" t="str">
        <f>ForcingConstraint!$A$239</f>
        <v>LFMIP-RAForcing</v>
      </c>
      <c r="AU182" s="83"/>
      <c r="AV182" s="83"/>
      <c r="BE182" s="42"/>
      <c r="BF182" s="42"/>
      <c r="BG182" s="42"/>
      <c r="BH182" s="42"/>
      <c r="BI182" s="42"/>
      <c r="BJ182" s="42"/>
      <c r="BK182" s="34"/>
    </row>
    <row r="183" spans="1:63" ht="128" x14ac:dyDescent="0.2">
      <c r="A183" s="22" t="s">
        <v>1752</v>
      </c>
      <c r="B183" s="21" t="s">
        <v>4847</v>
      </c>
      <c r="C183" s="22" t="s">
        <v>5977</v>
      </c>
      <c r="D183" s="22" t="s">
        <v>5975</v>
      </c>
      <c r="E183" s="21" t="s">
        <v>5976</v>
      </c>
      <c r="F183" s="22" t="s">
        <v>4852</v>
      </c>
      <c r="G183" s="22" t="s">
        <v>1753</v>
      </c>
      <c r="H183" s="21" t="s">
        <v>73</v>
      </c>
      <c r="I183" s="21" t="str">
        <f>party!$A$60</f>
        <v>Bart van den Hurk</v>
      </c>
      <c r="J183" s="21" t="str">
        <f>party!$A$61</f>
        <v>Gerhard Krinner</v>
      </c>
      <c r="K183" s="21" t="str">
        <f>party!$A$62</f>
        <v>Sonia Seneviratne</v>
      </c>
      <c r="N183" s="22" t="str">
        <f>references!D$14</f>
        <v>Overview CMIP6-Endorsed MIPs</v>
      </c>
      <c r="O18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83" s="21" t="str">
        <f>party!$A$6</f>
        <v>Charlotte Pascoe</v>
      </c>
      <c r="Z183" s="22" t="str">
        <f t="shared" si="13"/>
        <v>historical</v>
      </c>
      <c r="AA183" s="22" t="str">
        <f>experiment!$C$189</f>
        <v>land-hist</v>
      </c>
      <c r="AE183" s="21" t="str">
        <f>TemporalConstraint!$A$38</f>
        <v>1980-2014 35yrs</v>
      </c>
      <c r="AG183" s="21" t="str">
        <f>EnsembleRequirement!$A$42</f>
        <v>TenLandInitialisations</v>
      </c>
      <c r="AO183" s="21" t="str">
        <f>requirement!$A$76</f>
        <v>AOGCM Configuration</v>
      </c>
      <c r="AT183" s="21" t="str">
        <f>requirement!$A$100</f>
        <v>LFMIP-HP Forcing</v>
      </c>
      <c r="AY183" s="16"/>
      <c r="AZ183" s="33"/>
      <c r="BE183" s="42"/>
      <c r="BF183" s="42"/>
      <c r="BG183" s="42"/>
      <c r="BH183" s="42"/>
      <c r="BI183" s="42"/>
      <c r="BJ183" s="42"/>
      <c r="BK183" s="34"/>
    </row>
    <row r="184" spans="1:63" ht="160" x14ac:dyDescent="0.2">
      <c r="A184" s="22" t="s">
        <v>4885</v>
      </c>
      <c r="B184" s="21" t="s">
        <v>3176</v>
      </c>
      <c r="C184" s="22" t="s">
        <v>3175</v>
      </c>
      <c r="D184" s="22" t="s">
        <v>4995</v>
      </c>
      <c r="E184" s="21" t="s">
        <v>3180</v>
      </c>
      <c r="F184" s="22" t="s">
        <v>5000</v>
      </c>
      <c r="G184" s="22" t="s">
        <v>4999</v>
      </c>
      <c r="H184" s="21" t="s">
        <v>73</v>
      </c>
      <c r="I184" s="21" t="str">
        <f>party!$A$10</f>
        <v>George Hurtt</v>
      </c>
      <c r="J184" s="21" t="str">
        <f>party!$A$67</f>
        <v>David Lawrence</v>
      </c>
      <c r="L184" s="124"/>
      <c r="N184" s="7" t="str">
        <f>references!$D$41</f>
        <v>Land-Use Model Intercomparison Project home page</v>
      </c>
      <c r="O18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184" s="7" t="str">
        <f>references!$D$96</f>
        <v>Hurtt, G., L. Chini,  S. Frolking, R. Sahajpal, Land Use Harmonisation (LUH2 v1.0h) land use forcing data (850-2100), (2016).</v>
      </c>
      <c r="U184" s="21" t="str">
        <f>party!$A$6</f>
        <v>Charlotte Pascoe</v>
      </c>
      <c r="W184" s="7" t="str">
        <f>experiment!$C$9</f>
        <v>piControl</v>
      </c>
      <c r="AE184" s="21" t="str">
        <f>TemporalConstraint!$A$79</f>
        <v>1850-1929 80yrs</v>
      </c>
      <c r="AG184" s="21" t="str">
        <f>EnsembleRequirement!$A$4</f>
        <v>SingleMember</v>
      </c>
      <c r="AO184" s="21" t="str">
        <f>requirement!$A$76</f>
        <v>AOGCM Configuration</v>
      </c>
      <c r="AP184" s="21" t="str">
        <f>requirement!$A$110</f>
        <v>All Land Management Active</v>
      </c>
      <c r="AT184" s="21" t="str">
        <f>ForcingConstraint!$A$240</f>
        <v>Idealised Deforestation from Forest to Grassland</v>
      </c>
      <c r="AU184" s="21" t="str">
        <f>ForcingConstraint!$A$241</f>
        <v>Pre-Industrial Land Use Excluding Forest And Grassland</v>
      </c>
      <c r="AV184" s="21" t="str">
        <f>requirement!A45</f>
        <v>Pre-Industrial Forcing Excluding Land Use</v>
      </c>
      <c r="AW184" s="21" t="str">
        <f>requirement!$A$11</f>
        <v>Pre-Industrial Solar Particle Forcing</v>
      </c>
      <c r="BE184" s="42"/>
      <c r="BF184" s="42"/>
      <c r="BG184" s="42"/>
      <c r="BH184" s="42"/>
      <c r="BI184" s="42"/>
      <c r="BJ184" s="42"/>
      <c r="BK184" s="34"/>
    </row>
    <row r="185" spans="1:63" s="123" customFormat="1" ht="80" x14ac:dyDescent="0.2">
      <c r="A185" s="105" t="s">
        <v>3642</v>
      </c>
      <c r="B185" s="83" t="s">
        <v>3177</v>
      </c>
      <c r="C185" s="105" t="s">
        <v>3642</v>
      </c>
      <c r="D185" s="105" t="s">
        <v>5056</v>
      </c>
      <c r="E185" s="83" t="s">
        <v>3181</v>
      </c>
      <c r="F185" s="105" t="s">
        <v>1928</v>
      </c>
      <c r="G185" s="105" t="s">
        <v>1955</v>
      </c>
      <c r="H185" s="83" t="s">
        <v>73</v>
      </c>
      <c r="I185" s="83" t="str">
        <f>party!$A$10</f>
        <v>George Hurtt</v>
      </c>
      <c r="J185" s="83" t="str">
        <f>party!$A$67</f>
        <v>David Lawrence</v>
      </c>
      <c r="K185" s="83"/>
      <c r="L185" s="83"/>
      <c r="M185" s="83"/>
      <c r="N185" s="105" t="str">
        <f>references!D$14</f>
        <v>Overview CMIP6-Endorsed MIPs</v>
      </c>
      <c r="O185" s="118" t="str">
        <f>references!$D$41</f>
        <v>Land-Use Model Intercomparison Project home page</v>
      </c>
      <c r="P185" s="105"/>
      <c r="Q185" s="105"/>
      <c r="R185" s="105"/>
      <c r="S185" s="105"/>
      <c r="T185" s="105"/>
      <c r="U185" s="83" t="str">
        <f>party!$A$6</f>
        <v>Charlotte Pascoe</v>
      </c>
      <c r="V185" s="105"/>
      <c r="W185" s="118" t="str">
        <f>experiment!$C$9</f>
        <v>piControl</v>
      </c>
      <c r="X185" s="105"/>
      <c r="Y185" s="105"/>
      <c r="Z185" s="105"/>
      <c r="AA185" s="105"/>
      <c r="AB185" s="105"/>
      <c r="AC185" s="105"/>
      <c r="AD185" s="105"/>
      <c r="AE185" s="83" t="str">
        <f>TemporalConstraint!$A$40</f>
        <v>1980-2009 30yrs</v>
      </c>
      <c r="AF185" s="83"/>
      <c r="AG185" s="83" t="str">
        <f>EnsembleRequirement!$A$43</f>
        <v>ThreeRegionalDeforestation</v>
      </c>
      <c r="AH185" s="83"/>
      <c r="AI185" s="83"/>
      <c r="AJ185" s="83"/>
      <c r="AK185" s="83"/>
      <c r="AL185" s="83"/>
      <c r="AM185" s="83"/>
      <c r="AN185" s="83"/>
      <c r="AO185" s="83" t="str">
        <f>requirement!$A$29</f>
        <v>LSM Configuration</v>
      </c>
      <c r="AP185" s="83"/>
      <c r="AQ185" s="83"/>
      <c r="AR185" s="83"/>
      <c r="AS185" s="83"/>
      <c r="AT185" s="83" t="str">
        <f>ForcingConstraint!$A$242</f>
        <v>BorealDeforestation</v>
      </c>
      <c r="AU185" s="83" t="str">
        <f>ForcingConstraint!$A$243</f>
        <v>TemperateDeforestation</v>
      </c>
      <c r="AV185" s="83" t="str">
        <f>ForcingConstraint!$A$244</f>
        <v>TropicalDeforestation</v>
      </c>
      <c r="AW185" s="83"/>
      <c r="AX185" s="83"/>
      <c r="AY185" s="83"/>
      <c r="AZ185" s="83"/>
      <c r="BA185" s="119"/>
      <c r="BB185" s="172"/>
      <c r="BC185" s="120"/>
      <c r="BD185" s="121"/>
      <c r="BE185" s="120"/>
      <c r="BF185" s="120"/>
      <c r="BG185" s="120"/>
      <c r="BH185" s="120"/>
      <c r="BI185" s="120"/>
      <c r="BJ185" s="120"/>
      <c r="BK185" s="121"/>
    </row>
    <row r="186" spans="1:63" s="123" customFormat="1" ht="80" x14ac:dyDescent="0.2">
      <c r="A186" s="105" t="s">
        <v>3642</v>
      </c>
      <c r="B186" s="83" t="s">
        <v>3178</v>
      </c>
      <c r="C186" s="105" t="s">
        <v>3642</v>
      </c>
      <c r="D186" s="105" t="s">
        <v>5057</v>
      </c>
      <c r="E186" s="83" t="s">
        <v>3182</v>
      </c>
      <c r="F186" s="105" t="s">
        <v>1954</v>
      </c>
      <c r="G186" s="105" t="s">
        <v>1955</v>
      </c>
      <c r="H186" s="83" t="s">
        <v>73</v>
      </c>
      <c r="I186" s="83" t="str">
        <f>party!$A$10</f>
        <v>George Hurtt</v>
      </c>
      <c r="J186" s="83" t="str">
        <f>party!$A$67</f>
        <v>David Lawrence</v>
      </c>
      <c r="K186" s="83"/>
      <c r="L186" s="83"/>
      <c r="M186" s="83"/>
      <c r="N186" s="105" t="str">
        <f>references!D$14</f>
        <v>Overview CMIP6-Endorsed MIPs</v>
      </c>
      <c r="O186" s="118" t="str">
        <f>references!$D$41</f>
        <v>Land-Use Model Intercomparison Project home page</v>
      </c>
      <c r="P186" s="105"/>
      <c r="Q186" s="105"/>
      <c r="R186" s="105"/>
      <c r="S186" s="105"/>
      <c r="T186" s="105"/>
      <c r="U186" s="83" t="str">
        <f>party!$A$6</f>
        <v>Charlotte Pascoe</v>
      </c>
      <c r="V186" s="105"/>
      <c r="W186" s="118" t="str">
        <f>experiment!$C$9</f>
        <v>piControl</v>
      </c>
      <c r="X186" s="105"/>
      <c r="Y186" s="105"/>
      <c r="Z186" s="105"/>
      <c r="AA186" s="105"/>
      <c r="AB186" s="105"/>
      <c r="AC186" s="105"/>
      <c r="AD186" s="105"/>
      <c r="AE186" s="83" t="str">
        <f>TemporalConstraint!$A$40</f>
        <v>1980-2009 30yrs</v>
      </c>
      <c r="AF186" s="83"/>
      <c r="AG186" s="83" t="str">
        <f>EnsembleRequirement!$A$43</f>
        <v>ThreeRegionalDeforestation</v>
      </c>
      <c r="AH186" s="83"/>
      <c r="AI186" s="83"/>
      <c r="AJ186" s="83"/>
      <c r="AK186" s="83"/>
      <c r="AL186" s="83"/>
      <c r="AM186" s="83"/>
      <c r="AN186" s="83"/>
      <c r="AO186" s="83" t="str">
        <f>requirement!$A$3</f>
        <v>AGCM Configuration</v>
      </c>
      <c r="AP186" s="83"/>
      <c r="AQ186" s="83"/>
      <c r="AR186" s="83"/>
      <c r="AS186" s="83"/>
      <c r="AT186" s="83" t="str">
        <f>ForcingConstraint!$A$242</f>
        <v>BorealDeforestation</v>
      </c>
      <c r="AU186" s="83" t="str">
        <f>ForcingConstraint!$A$243</f>
        <v>TemperateDeforestation</v>
      </c>
      <c r="AV186" s="83" t="str">
        <f>ForcingConstraint!$A$244</f>
        <v>TropicalDeforestation</v>
      </c>
      <c r="AW186" s="83" t="str">
        <f>ForcingConstraint!$A$20</f>
        <v>AMIP SST</v>
      </c>
      <c r="AX186" s="83" t="str">
        <f>ForcingConstraint!$A$19</f>
        <v>AMIP SIC</v>
      </c>
      <c r="AY186" s="83" t="str">
        <f>requirement!$A$5</f>
        <v>Historical Aerosol Forcing</v>
      </c>
      <c r="AZ186" s="83" t="str">
        <f>ForcingConstraint!$A$12</f>
        <v>Historical WMGHG Concentrations</v>
      </c>
      <c r="BA186" s="83" t="str">
        <f>requirement!$A$6</f>
        <v>Historical Emissions</v>
      </c>
      <c r="BB186" s="83" t="str">
        <f>requirement!$A$8</f>
        <v>Historical Solar Forcing</v>
      </c>
      <c r="BC186" s="119" t="str">
        <f>requirement!$A$7</f>
        <v>Historical O3 and Stratospheric H2O Concentrations</v>
      </c>
      <c r="BD186" s="172" t="str">
        <f>ForcingConstraint!$A$18</f>
        <v>Historical Stratospheric Aerosol</v>
      </c>
      <c r="BE186" s="122"/>
      <c r="BF186" s="122"/>
      <c r="BG186" s="122"/>
      <c r="BH186" s="122"/>
      <c r="BI186" s="122"/>
      <c r="BJ186" s="120"/>
      <c r="BK186" s="121"/>
    </row>
    <row r="187" spans="1:63" s="123" customFormat="1" ht="80" x14ac:dyDescent="0.2">
      <c r="A187" s="105" t="s">
        <v>3642</v>
      </c>
      <c r="B187" s="83" t="s">
        <v>3179</v>
      </c>
      <c r="C187" s="105" t="s">
        <v>3642</v>
      </c>
      <c r="D187" s="105" t="s">
        <v>5058</v>
      </c>
      <c r="E187" s="83" t="s">
        <v>3183</v>
      </c>
      <c r="F187" s="105" t="s">
        <v>1956</v>
      </c>
      <c r="G187" s="105" t="s">
        <v>1955</v>
      </c>
      <c r="H187" s="83" t="s">
        <v>73</v>
      </c>
      <c r="I187" s="83" t="str">
        <f>party!$A$10</f>
        <v>George Hurtt</v>
      </c>
      <c r="J187" s="83" t="str">
        <f>party!$A$67</f>
        <v>David Lawrence</v>
      </c>
      <c r="K187" s="83"/>
      <c r="L187" s="83"/>
      <c r="M187" s="83"/>
      <c r="N187" s="105" t="str">
        <f>references!D$14</f>
        <v>Overview CMIP6-Endorsed MIPs</v>
      </c>
      <c r="O187" s="118" t="str">
        <f>references!$D$41</f>
        <v>Land-Use Model Intercomparison Project home page</v>
      </c>
      <c r="P187" s="105"/>
      <c r="Q187" s="105"/>
      <c r="R187" s="105"/>
      <c r="S187" s="105"/>
      <c r="T187" s="105"/>
      <c r="U187" s="83" t="str">
        <f>party!$A$6</f>
        <v>Charlotte Pascoe</v>
      </c>
      <c r="V187" s="105"/>
      <c r="W187" s="118" t="str">
        <f>experiment!$C$9</f>
        <v>piControl</v>
      </c>
      <c r="X187" s="105"/>
      <c r="Y187" s="105"/>
      <c r="Z187" s="105"/>
      <c r="AA187" s="105"/>
      <c r="AB187" s="105"/>
      <c r="AC187" s="105"/>
      <c r="AD187" s="105"/>
      <c r="AE187" s="83" t="str">
        <f>TemporalConstraint!$A$40</f>
        <v>1980-2009 30yrs</v>
      </c>
      <c r="AF187" s="83"/>
      <c r="AG187" s="83" t="str">
        <f>EnsembleRequirement!$A$43</f>
        <v>ThreeRegionalDeforestation</v>
      </c>
      <c r="AH187" s="83"/>
      <c r="AI187" s="83"/>
      <c r="AJ187" s="83"/>
      <c r="AK187" s="83"/>
      <c r="AL187" s="83"/>
      <c r="AM187" s="83"/>
      <c r="AN187" s="83"/>
      <c r="AO187" s="83" t="str">
        <f>requirement!$A$3</f>
        <v>AGCM Configuration</v>
      </c>
      <c r="AP187" s="83"/>
      <c r="AQ187" s="83"/>
      <c r="AR187" s="83"/>
      <c r="AS187" s="83"/>
      <c r="AT187" s="83" t="str">
        <f>ForcingConstraint!$A$242</f>
        <v>BorealDeforestation</v>
      </c>
      <c r="AU187" s="83" t="str">
        <f>ForcingConstraint!$A$243</f>
        <v>TemperateDeforestation</v>
      </c>
      <c r="AV187" s="83" t="str">
        <f>ForcingConstraint!$A$244</f>
        <v>TropicalDeforestation</v>
      </c>
      <c r="AW187" s="83" t="str">
        <f>requirement!$A$5</f>
        <v>Historical Aerosol Forcing</v>
      </c>
      <c r="AX187" s="83" t="str">
        <f>ForcingConstraint!$A$12</f>
        <v>Historical WMGHG Concentrations</v>
      </c>
      <c r="AY187" s="83" t="str">
        <f>requirement!$A$6</f>
        <v>Historical Emissions</v>
      </c>
      <c r="AZ187" s="83" t="str">
        <f>requirement!$A$8</f>
        <v>Historical Solar Forcing</v>
      </c>
      <c r="BA187" s="119" t="str">
        <f>requirement!$A$7</f>
        <v>Historical O3 and Stratospheric H2O Concentrations</v>
      </c>
      <c r="BB187" s="172" t="str">
        <f>ForcingConstraint!$A$18</f>
        <v>Historical Stratospheric Aerosol</v>
      </c>
      <c r="BC187" s="120"/>
      <c r="BD187" s="121"/>
      <c r="BE187" s="120"/>
      <c r="BF187" s="120"/>
      <c r="BG187" s="120"/>
      <c r="BH187" s="120"/>
      <c r="BI187" s="120"/>
      <c r="BJ187" s="120"/>
      <c r="BK187" s="121"/>
    </row>
    <row r="188" spans="1:63" ht="128" x14ac:dyDescent="0.2">
      <c r="A188" s="22" t="s">
        <v>4887</v>
      </c>
      <c r="B188" s="21" t="s">
        <v>3195</v>
      </c>
      <c r="C188" s="22" t="s">
        <v>3194</v>
      </c>
      <c r="E188" s="21" t="s">
        <v>3196</v>
      </c>
      <c r="F188" s="22" t="s">
        <v>6264</v>
      </c>
      <c r="G188" s="22" t="s">
        <v>4878</v>
      </c>
      <c r="H188" s="21" t="s">
        <v>73</v>
      </c>
      <c r="I188" s="21" t="str">
        <f>party!$A$10</f>
        <v>George Hurtt</v>
      </c>
      <c r="J188" s="21" t="str">
        <f>party!$A$67</f>
        <v>David Lawrence</v>
      </c>
      <c r="N188" s="22" t="str">
        <f>references!D$14</f>
        <v>Overview CMIP6-Endorsed MIPs</v>
      </c>
      <c r="O188" s="7" t="str">
        <f>references!$D$41</f>
        <v>Land-Use Model Intercomparison Project home page</v>
      </c>
      <c r="P1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8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188" s="7" t="str">
        <f>references!$D$92</f>
        <v>Sitch, S., P. Friedlingstein, Trends in net land-atmosphere carbon exchange over the period 1980-2010</v>
      </c>
      <c r="S188" s="7" t="str">
        <f>references!$D$94</f>
        <v>Global Soil Wetness Project Phase 3 Website</v>
      </c>
      <c r="T188" s="7" t="str">
        <f>references!$D$96</f>
        <v>Hurtt, G., L. Chini,  S. Frolking, R. Sahajpal, Land Use Harmonisation (LUH2 v1.0h) land use forcing data (850-2100), (2016).</v>
      </c>
      <c r="U188" s="21" t="str">
        <f>party!$A$6</f>
        <v>Charlotte Pascoe</v>
      </c>
      <c r="V188" s="22" t="str">
        <f>$C$189</f>
        <v>land-hist</v>
      </c>
      <c r="Z188" s="22" t="str">
        <f>$C$12</f>
        <v>historical</v>
      </c>
      <c r="AA188" s="7" t="str">
        <f>experiment!$C$9</f>
        <v>piControl</v>
      </c>
      <c r="AE188" s="21" t="str">
        <f>TemporalConstraint!$A$41</f>
        <v>1700-2014 315yrs</v>
      </c>
      <c r="AF188" s="21" t="str">
        <f>TemporalConstraint!$A$3</f>
        <v>1850-2014 165yrs</v>
      </c>
      <c r="AG188" s="21" t="str">
        <f>EnsembleRequirement!$A$4</f>
        <v>SingleMember</v>
      </c>
      <c r="AO188" s="21" t="str">
        <f>requirement!$A$29</f>
        <v>LSM Configuration</v>
      </c>
      <c r="AP188" s="21" t="str">
        <f>requirement!$A$110</f>
        <v>All Land Management Active</v>
      </c>
      <c r="AT188" s="21" t="str">
        <f>ForcingConstraint!$A$235</f>
        <v>Historical GSWP3 Meteorological Forcing</v>
      </c>
      <c r="AU188" s="21" t="str">
        <f>ForcingConstraint!$A$13</f>
        <v>Historical Land Use</v>
      </c>
      <c r="AV188" s="21" t="str">
        <f>ForcingConstraint!$A$400</f>
        <v>All historical land surface forcings</v>
      </c>
      <c r="AW188" s="21" t="str">
        <f>requirement!$A$92</f>
        <v>TRENDY spin up for GSWP3</v>
      </c>
      <c r="AX188" s="21" t="str">
        <f>requirement!$A$93</f>
        <v>TRENDY Interim Forcing for GSWP3</v>
      </c>
      <c r="BA188" s="21"/>
      <c r="BB188" s="21"/>
      <c r="BC188" s="21"/>
      <c r="BD188" s="21"/>
      <c r="BE188" s="21"/>
      <c r="BF188" s="21"/>
      <c r="BG188" s="21"/>
      <c r="BH188" s="21"/>
      <c r="BI188" s="124"/>
      <c r="BK188" s="34"/>
    </row>
    <row r="189" spans="1:63" ht="160" x14ac:dyDescent="0.2">
      <c r="A189" s="22" t="s">
        <v>4886</v>
      </c>
      <c r="B189" s="21" t="s">
        <v>3185</v>
      </c>
      <c r="C189" s="22" t="s">
        <v>1567</v>
      </c>
      <c r="D189" s="22" t="s">
        <v>3184</v>
      </c>
      <c r="E189" s="21" t="s">
        <v>5281</v>
      </c>
      <c r="F189" s="22" t="s">
        <v>6242</v>
      </c>
      <c r="G189" s="22" t="s">
        <v>5083</v>
      </c>
      <c r="H189" s="21" t="s">
        <v>73</v>
      </c>
      <c r="I189" s="21" t="str">
        <f>party!$A$10</f>
        <v>George Hurtt</v>
      </c>
      <c r="J189" s="21" t="str">
        <f>party!$A$67</f>
        <v>David Lawrence</v>
      </c>
      <c r="N189" s="22" t="str">
        <f>references!D$14</f>
        <v>Overview CMIP6-Endorsed MIPs</v>
      </c>
      <c r="O189" s="7" t="str">
        <f>references!$D$41</f>
        <v>Land-Use Model Intercomparison Project home page</v>
      </c>
      <c r="P1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189" s="7" t="str">
        <f>references!$D$92</f>
        <v>Sitch, S., P. Friedlingstein, Trends in net land-atmosphere carbon exchange over the period 1980-2010</v>
      </c>
      <c r="S189" s="7" t="str">
        <f>references!$D$94</f>
        <v>Global Soil Wetness Project Phase 3 Website</v>
      </c>
      <c r="T189" s="7" t="str">
        <f>references!$D$96</f>
        <v>Hurtt, G., L. Chini,  S. Frolking, R. Sahajpal, Land Use Harmonisation (LUH2 v1.0h) land use forcing data (850-2100), (2016).</v>
      </c>
      <c r="U189" s="21" t="str">
        <f>party!$A$6</f>
        <v>Charlotte Pascoe</v>
      </c>
      <c r="Z189" s="22" t="str">
        <f>$C$188</f>
        <v>land-hist-altStartYear</v>
      </c>
      <c r="AA189" s="22" t="str">
        <f>$C$12</f>
        <v>historical</v>
      </c>
      <c r="AB189" s="7" t="str">
        <f>experiment!$C$9</f>
        <v>piControl</v>
      </c>
      <c r="AE189" s="21" t="str">
        <f>TemporalConstraint!$A$3</f>
        <v>1850-2014 165yrs</v>
      </c>
      <c r="AF189" s="21" t="str">
        <f>TemporalConstraint!$A$41</f>
        <v>1700-2014 315yrs</v>
      </c>
      <c r="AG189" s="21" t="str">
        <f>EnsembleRequirement!$A$4</f>
        <v>SingleMember</v>
      </c>
      <c r="AO189" s="21" t="str">
        <f>requirement!$A$29</f>
        <v>LSM Configuration</v>
      </c>
      <c r="AP189" s="21" t="str">
        <f>requirement!$A$110</f>
        <v>All Land Management Active</v>
      </c>
      <c r="AT189" s="21" t="str">
        <f>ForcingConstraint!$A$235</f>
        <v>Historical GSWP3 Meteorological Forcing</v>
      </c>
      <c r="AU189" s="21" t="str">
        <f>ForcingConstraint!$A$13</f>
        <v>Historical Land Use</v>
      </c>
      <c r="AV189" s="21" t="str">
        <f>ForcingConstraint!$A$400</f>
        <v>All historical land surface forcings</v>
      </c>
      <c r="AW189" s="21" t="str">
        <f>requirement!$A$92</f>
        <v>TRENDY spin up for GSWP3</v>
      </c>
      <c r="AX189" s="21" t="str">
        <f>requirement!$A$93</f>
        <v>TRENDY Interim Forcing for GSWP3</v>
      </c>
      <c r="BA189" s="21"/>
      <c r="BB189" s="21"/>
      <c r="BC189" s="21"/>
      <c r="BD189" s="21"/>
      <c r="BE189" s="21"/>
      <c r="BF189" s="21"/>
      <c r="BG189" s="21"/>
      <c r="BH189" s="21"/>
      <c r="BI189" s="124"/>
      <c r="BK189" s="34"/>
    </row>
    <row r="190" spans="1:63" ht="144" x14ac:dyDescent="0.2">
      <c r="A190" s="22" t="s">
        <v>4933</v>
      </c>
      <c r="B190" s="21" t="s">
        <v>3186</v>
      </c>
      <c r="C190" s="22" t="s">
        <v>3187</v>
      </c>
      <c r="D190" s="22" t="s">
        <v>3200</v>
      </c>
      <c r="E190" s="21" t="s">
        <v>4888</v>
      </c>
      <c r="F190" s="22" t="s">
        <v>5015</v>
      </c>
      <c r="G190" s="22" t="s">
        <v>1998</v>
      </c>
      <c r="H190" s="21" t="s">
        <v>73</v>
      </c>
      <c r="I190" s="21" t="str">
        <f>party!$A$10</f>
        <v>George Hurtt</v>
      </c>
      <c r="J190" s="21" t="str">
        <f>party!$A$67</f>
        <v>David Lawrence</v>
      </c>
      <c r="N190" s="22" t="str">
        <f>references!D$14</f>
        <v>Overview CMIP6-Endorsed MIPs</v>
      </c>
      <c r="O190" s="7" t="str">
        <f>references!$D$41</f>
        <v>Land-Use Model Intercomparison Project home page</v>
      </c>
      <c r="U190" s="21" t="str">
        <f>party!$A$6</f>
        <v>Charlotte Pascoe</v>
      </c>
      <c r="V190" s="22" t="str">
        <f>$C$189</f>
        <v>land-hist</v>
      </c>
      <c r="Z190" s="22" t="str">
        <f>$C$12</f>
        <v>historical</v>
      </c>
      <c r="AB190" s="7"/>
      <c r="AE190" s="21" t="str">
        <f>TemporalConstraint!$A$41</f>
        <v>1700-2014 315yrs</v>
      </c>
      <c r="AF190" s="21" t="str">
        <f>TemporalConstraint!$A$3</f>
        <v>1850-2014 165yrs</v>
      </c>
      <c r="AG190" s="21" t="str">
        <f>EnsembleRequirement!$A$4</f>
        <v>SingleMember</v>
      </c>
      <c r="AO190" s="21" t="str">
        <f>requirement!$A$29</f>
        <v>LSM Configuration</v>
      </c>
      <c r="AP190" s="21" t="str">
        <f>requirement!$A$110</f>
        <v>All Land Management Active</v>
      </c>
      <c r="AT190" s="21" t="str">
        <f>ForcingConstraint!$A$235</f>
        <v>Historical GSWP3 Meteorological Forcing</v>
      </c>
      <c r="AU190" s="21" t="str">
        <f>ForcingConstraint!$A$30</f>
        <v>Pre-Industrial Land Use</v>
      </c>
      <c r="AV190" s="21" t="str">
        <f>ForcingConstraint!$A$400</f>
        <v>All historical land surface forcings</v>
      </c>
      <c r="BA190" s="21"/>
      <c r="BB190" s="21"/>
      <c r="BC190" s="21"/>
      <c r="BK190" s="34"/>
    </row>
    <row r="191" spans="1:63" s="117" customFormat="1" ht="128" x14ac:dyDescent="0.2">
      <c r="A191" s="111" t="s">
        <v>5961</v>
      </c>
      <c r="B191" s="112" t="s">
        <v>4926</v>
      </c>
      <c r="C191" s="111" t="s">
        <v>4900</v>
      </c>
      <c r="E191" s="112" t="s">
        <v>5963</v>
      </c>
      <c r="F191" s="111" t="s">
        <v>4901</v>
      </c>
      <c r="G191" s="111" t="s">
        <v>4889</v>
      </c>
      <c r="H191" s="112" t="s">
        <v>73</v>
      </c>
      <c r="I191" s="112" t="str">
        <f>party!$A$10</f>
        <v>George Hurtt</v>
      </c>
      <c r="J191" s="112" t="str">
        <f>party!$A$67</f>
        <v>David Lawrence</v>
      </c>
      <c r="K191" s="112"/>
      <c r="L191" s="21"/>
      <c r="M191" s="21"/>
      <c r="N191" s="16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1" s="16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1" s="167" t="str">
        <f>references!$D$92</f>
        <v>Sitch, S., P. Friedlingstein, Trends in net land-atmosphere carbon exchange over the period 1980-2010</v>
      </c>
      <c r="Q191" s="167" t="str">
        <f>references!$D$94</f>
        <v>Global Soil Wetness Project Phase 3 Website</v>
      </c>
      <c r="R191" s="167" t="str">
        <f>references!$D$96</f>
        <v>Hurtt, G., L. Chini,  S. Frolking, R. Sahajpal, Land Use Harmonisation (LUH2 v1.0h) land use forcing data (850-2100), (2016).</v>
      </c>
      <c r="S191" s="111"/>
      <c r="T191" s="111"/>
      <c r="U191" s="112" t="str">
        <f>party!$A$6</f>
        <v>Charlotte Pascoe</v>
      </c>
      <c r="V191" s="111" t="str">
        <f>$C$189</f>
        <v>land-hist</v>
      </c>
      <c r="X191" s="111"/>
      <c r="Y191" s="111"/>
      <c r="Z191" s="111" t="str">
        <f>$C$192</f>
        <v>land-hist-altLu2</v>
      </c>
      <c r="AA191" s="111"/>
      <c r="AB191" s="111"/>
      <c r="AC191" s="111"/>
      <c r="AD191" s="111"/>
      <c r="AE191" s="112" t="str">
        <f>TemporalConstraint!$A$41</f>
        <v>1700-2014 315yrs</v>
      </c>
      <c r="AF191" s="112" t="str">
        <f>TemporalConstraint!$A$3</f>
        <v>1850-2014 165yrs</v>
      </c>
      <c r="AG191" s="112" t="str">
        <f>EnsembleRequirement!$A$4</f>
        <v>SingleMember</v>
      </c>
      <c r="AH191" s="112"/>
      <c r="AI191" s="112"/>
      <c r="AJ191" s="112"/>
      <c r="AK191" s="112"/>
      <c r="AL191" s="112"/>
      <c r="AM191" s="112"/>
      <c r="AN191" s="112"/>
      <c r="AO191" s="112" t="str">
        <f>requirement!$A$29</f>
        <v>LSM Configuration</v>
      </c>
      <c r="AP191" s="112" t="str">
        <f>requirement!$A$110</f>
        <v>All Land Management Active</v>
      </c>
      <c r="AQ191" s="112"/>
      <c r="AR191" s="112"/>
      <c r="AS191" s="112"/>
      <c r="AT191" s="112" t="str">
        <f>ForcingConstraint!$A$235</f>
        <v>Historical GSWP3 Meteorological Forcing</v>
      </c>
      <c r="AU191" s="112" t="str">
        <f>ForcingConstraint!$A$374</f>
        <v>Historical Land Use High</v>
      </c>
      <c r="AV191" s="21" t="str">
        <f>ForcingConstraint!$A$400</f>
        <v>All historical land surface forcings</v>
      </c>
      <c r="AW191" s="112" t="str">
        <f>requirement!$A$113</f>
        <v>TRENDY spin up for GSWP3 high land use</v>
      </c>
      <c r="AX191" s="112" t="str">
        <f>requirement!$A$114</f>
        <v>TRENDY Interim Forcing for GSWP3 high land use</v>
      </c>
      <c r="AY191" s="21"/>
      <c r="AZ191" s="21"/>
      <c r="BA191" s="112"/>
      <c r="BB191" s="112"/>
      <c r="BC191" s="112"/>
      <c r="BD191" s="112"/>
      <c r="BE191" s="112"/>
      <c r="BF191" s="112"/>
      <c r="BG191" s="112"/>
      <c r="BH191" s="112"/>
      <c r="BI191" s="112"/>
      <c r="BJ191" s="112"/>
      <c r="BK191" s="112"/>
    </row>
    <row r="192" spans="1:63" s="117" customFormat="1" ht="128" x14ac:dyDescent="0.2">
      <c r="A192" s="111" t="s">
        <v>5962</v>
      </c>
      <c r="B192" s="112" t="s">
        <v>4927</v>
      </c>
      <c r="C192" s="111" t="s">
        <v>4928</v>
      </c>
      <c r="E192" s="112" t="s">
        <v>5964</v>
      </c>
      <c r="F192" s="111" t="s">
        <v>4929</v>
      </c>
      <c r="G192" s="111" t="s">
        <v>4889</v>
      </c>
      <c r="H192" s="112" t="s">
        <v>73</v>
      </c>
      <c r="I192" s="112" t="str">
        <f>party!$A$10</f>
        <v>George Hurtt</v>
      </c>
      <c r="J192" s="112" t="str">
        <f>party!$A$67</f>
        <v>David Lawrence</v>
      </c>
      <c r="K192" s="112"/>
      <c r="L192" s="252"/>
      <c r="M192" s="21"/>
      <c r="N192" s="16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2" s="16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2" s="167" t="str">
        <f>references!$D$92</f>
        <v>Sitch, S., P. Friedlingstein, Trends in net land-atmosphere carbon exchange over the period 1980-2010</v>
      </c>
      <c r="Q192" s="167" t="str">
        <f>references!$D$94</f>
        <v>Global Soil Wetness Project Phase 3 Website</v>
      </c>
      <c r="R192" s="167" t="str">
        <f>references!$D$96</f>
        <v>Hurtt, G., L. Chini,  S. Frolking, R. Sahajpal, Land Use Harmonisation (LUH2 v1.0h) land use forcing data (850-2100), (2016).</v>
      </c>
      <c r="S192" s="111"/>
      <c r="T192" s="111"/>
      <c r="U192" s="112" t="str">
        <f>party!$A$6</f>
        <v>Charlotte Pascoe</v>
      </c>
      <c r="V192" s="111" t="str">
        <f>$C$189</f>
        <v>land-hist</v>
      </c>
      <c r="X192" s="111"/>
      <c r="Y192" s="111"/>
      <c r="Z192" s="111" t="str">
        <f>$C$191</f>
        <v>land-hist-altLu1</v>
      </c>
      <c r="AA192" s="111"/>
      <c r="AB192" s="111"/>
      <c r="AC192" s="111"/>
      <c r="AD192" s="111"/>
      <c r="AE192" s="112" t="str">
        <f>TemporalConstraint!$A$41</f>
        <v>1700-2014 315yrs</v>
      </c>
      <c r="AF192" s="112" t="str">
        <f>TemporalConstraint!$A$3</f>
        <v>1850-2014 165yrs</v>
      </c>
      <c r="AG192" s="112" t="str">
        <f>EnsembleRequirement!$A$4</f>
        <v>SingleMember</v>
      </c>
      <c r="AH192" s="112"/>
      <c r="AI192" s="112"/>
      <c r="AJ192" s="112"/>
      <c r="AK192" s="112"/>
      <c r="AL192" s="112"/>
      <c r="AM192" s="112"/>
      <c r="AN192" s="112"/>
      <c r="AO192" s="112" t="str">
        <f>requirement!$A$29</f>
        <v>LSM Configuration</v>
      </c>
      <c r="AP192" s="112" t="str">
        <f>requirement!$A$110</f>
        <v>All Land Management Active</v>
      </c>
      <c r="AQ192" s="112"/>
      <c r="AR192" s="112"/>
      <c r="AS192" s="112"/>
      <c r="AT192" s="112" t="str">
        <f>ForcingConstraint!$A$235</f>
        <v>Historical GSWP3 Meteorological Forcing</v>
      </c>
      <c r="AU192" s="112" t="str">
        <f>ForcingConstraint!$A$375</f>
        <v>Historical Land Use Low</v>
      </c>
      <c r="AV192" s="21" t="str">
        <f>ForcingConstraint!$A$400</f>
        <v>All historical land surface forcings</v>
      </c>
      <c r="AW192" s="112" t="str">
        <f>requirement!$A$115</f>
        <v>TRENDY spin up for GSWP3 low land use</v>
      </c>
      <c r="AX192" s="112" t="str">
        <f>requirement!$A$116</f>
        <v>TRENDY Interim Forcing for GSWP3 low land use</v>
      </c>
      <c r="AY192" s="21"/>
      <c r="AZ192" s="21"/>
      <c r="BA192" s="112"/>
      <c r="BB192" s="112"/>
      <c r="BC192" s="112"/>
      <c r="BD192" s="112"/>
      <c r="BE192" s="112"/>
      <c r="BF192" s="112"/>
      <c r="BG192" s="112"/>
      <c r="BH192" s="112"/>
      <c r="BI192" s="112"/>
      <c r="BJ192" s="112"/>
      <c r="BK192" s="112"/>
    </row>
    <row r="193" spans="1:63" ht="128" x14ac:dyDescent="0.2">
      <c r="A193" s="22" t="s">
        <v>1993</v>
      </c>
      <c r="B193" s="21" t="s">
        <v>4932</v>
      </c>
      <c r="C193" s="22" t="s">
        <v>4930</v>
      </c>
      <c r="E193" s="21" t="s">
        <v>4949</v>
      </c>
      <c r="F193" s="22" t="s">
        <v>4934</v>
      </c>
      <c r="G193" s="22" t="s">
        <v>5084</v>
      </c>
      <c r="H193" s="21" t="s">
        <v>73</v>
      </c>
      <c r="I193" s="21" t="str">
        <f>party!$A$10</f>
        <v>George Hurtt</v>
      </c>
      <c r="J193" s="21" t="str">
        <f>party!$A$67</f>
        <v>David Lawrence</v>
      </c>
      <c r="N1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3" s="7" t="str">
        <f>references!$D$94</f>
        <v>Global Soil Wetness Project Phase 3 Website</v>
      </c>
      <c r="Q193" s="7" t="str">
        <f>references!$D$96</f>
        <v>Hurtt, G., L. Chini,  S. Frolking, R. Sahajpal, Land Use Harmonisation (LUH2 v1.0h) land use forcing data (850-2100), (2016).</v>
      </c>
      <c r="U193" s="21" t="str">
        <f>party!$A$6</f>
        <v>Charlotte Pascoe</v>
      </c>
      <c r="V193" s="22" t="str">
        <f>$C$189</f>
        <v>land-hist</v>
      </c>
      <c r="Z193" s="22" t="str">
        <f>$C$12</f>
        <v>historical</v>
      </c>
      <c r="AE193" s="21" t="str">
        <f>TemporalConstraint!$A$41</f>
        <v>1700-2014 315yrs</v>
      </c>
      <c r="AF193" s="21" t="str">
        <f>TemporalConstraint!$A$3</f>
        <v>1850-2014 165yrs</v>
      </c>
      <c r="AG193" s="21" t="str">
        <f>EnsembleRequirement!$A$4</f>
        <v>SingleMember</v>
      </c>
      <c r="AO193" s="21" t="str">
        <f>requirement!$A$29</f>
        <v>LSM Configuration</v>
      </c>
      <c r="AP193" s="21" t="str">
        <f>requirement!$A$110</f>
        <v>All Land Management Active</v>
      </c>
      <c r="AT193" s="21" t="str">
        <f>ForcingConstraint!$A$235</f>
        <v>Historical GSWP3 Meteorological Forcing</v>
      </c>
      <c r="AU193" s="21" t="str">
        <f>ForcingConstraint!$A$13</f>
        <v>Historical Land Use</v>
      </c>
      <c r="AV193" s="21" t="str">
        <f>ForcingConstraint!$A$401</f>
        <v>Historical land surface forcings except CO2</v>
      </c>
      <c r="AW193" s="21" t="str">
        <f>ForcingConstraint!$A$23</f>
        <v>Pre-Industrial CO2 Concentration</v>
      </c>
      <c r="BA193" s="21"/>
      <c r="BB193" s="21"/>
      <c r="BC193" s="21"/>
      <c r="BE193" s="42"/>
      <c r="BF193" s="42"/>
      <c r="BG193" s="42"/>
      <c r="BH193" s="42"/>
      <c r="BI193" s="42"/>
      <c r="BK193" s="34"/>
    </row>
    <row r="194" spans="1:63" ht="144" x14ac:dyDescent="0.2">
      <c r="A194" s="22" t="s">
        <v>1994</v>
      </c>
      <c r="B194" s="21" t="s">
        <v>4936</v>
      </c>
      <c r="C194" s="22" t="s">
        <v>4937</v>
      </c>
      <c r="E194" s="21" t="s">
        <v>4950</v>
      </c>
      <c r="F194" s="22" t="s">
        <v>4938</v>
      </c>
      <c r="G194" s="22" t="s">
        <v>5084</v>
      </c>
      <c r="H194" s="21" t="s">
        <v>73</v>
      </c>
      <c r="I194" s="21" t="str">
        <f>party!$A$10</f>
        <v>George Hurtt</v>
      </c>
      <c r="J194" s="21" t="str">
        <f>party!$A$67</f>
        <v>David Lawrence</v>
      </c>
      <c r="L194" s="124"/>
      <c r="N1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4" s="7" t="str">
        <f>references!$D$94</f>
        <v>Global Soil Wetness Project Phase 3 Website</v>
      </c>
      <c r="Q194" s="7" t="str">
        <f>references!$D$92</f>
        <v>Sitch, S., P. Friedlingstein, Trends in net land-atmosphere carbon exchange over the period 1980-2010</v>
      </c>
      <c r="R194" s="7" t="str">
        <f>references!$D$96</f>
        <v>Hurtt, G., L. Chini,  S. Frolking, R. Sahajpal, Land Use Harmonisation (LUH2 v1.0h) land use forcing data (850-2100), (2016).</v>
      </c>
      <c r="U194" s="21" t="str">
        <f>party!$A$6</f>
        <v>Charlotte Pascoe</v>
      </c>
      <c r="V194" s="22" t="str">
        <f>$C$189</f>
        <v>land-hist</v>
      </c>
      <c r="Z194" s="22" t="str">
        <f>$C$12</f>
        <v>historical</v>
      </c>
      <c r="AE194" s="21" t="str">
        <f>TemporalConstraint!$A$41</f>
        <v>1700-2014 315yrs</v>
      </c>
      <c r="AF194" s="21" t="str">
        <f>TemporalConstraint!$A$3</f>
        <v>1850-2014 165yrs</v>
      </c>
      <c r="AG194" s="21" t="str">
        <f>EnsembleRequirement!$A$4</f>
        <v>SingleMember</v>
      </c>
      <c r="AO194" s="21" t="str">
        <f>requirement!$A$29</f>
        <v>LSM Configuration</v>
      </c>
      <c r="AP194" s="21" t="str">
        <f>requirement!$A$110</f>
        <v>All Land Management Active</v>
      </c>
      <c r="AT194" s="16" t="str">
        <f>ForcingConstraint!$A$363</f>
        <v>GSWP3 recycling of climate mean and variability</v>
      </c>
      <c r="AU194" s="21" t="str">
        <f>ForcingConstraint!$A$13</f>
        <v>Historical Land Use</v>
      </c>
      <c r="AV194" s="21" t="str">
        <f>ForcingConstraint!$A$400</f>
        <v>All historical land surface forcings</v>
      </c>
      <c r="BA194" s="21"/>
      <c r="BB194" s="21"/>
      <c r="BC194" s="21"/>
      <c r="BK194" s="34"/>
    </row>
    <row r="195" spans="1:63" ht="80" x14ac:dyDescent="0.2">
      <c r="A195" s="22" t="s">
        <v>4964</v>
      </c>
      <c r="B195" s="21" t="s">
        <v>3190</v>
      </c>
      <c r="C195" s="22" t="s">
        <v>3188</v>
      </c>
      <c r="E195" s="21" t="s">
        <v>3189</v>
      </c>
      <c r="F195" s="22" t="s">
        <v>4985</v>
      </c>
      <c r="G195" s="22" t="s">
        <v>5084</v>
      </c>
      <c r="H195" s="21" t="s">
        <v>73</v>
      </c>
      <c r="I195" s="21" t="str">
        <f>party!$A$10</f>
        <v>George Hurtt</v>
      </c>
      <c r="J195" s="21" t="str">
        <f>party!$A$67</f>
        <v>David Lawrence</v>
      </c>
      <c r="N195" s="22" t="str">
        <f>references!D$14</f>
        <v>Overview CMIP6-Endorsed MIPs</v>
      </c>
      <c r="O195" s="7" t="str">
        <f>references!$D$41</f>
        <v>Land-Use Model Intercomparison Project home page</v>
      </c>
      <c r="P1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5" s="7" t="str">
        <f>references!$D$94</f>
        <v>Global Soil Wetness Project Phase 3 Website</v>
      </c>
      <c r="R195" s="7" t="str">
        <f>references!$D$96</f>
        <v>Hurtt, G., L. Chini,  S. Frolking, R. Sahajpal, Land Use Harmonisation (LUH2 v1.0h) land use forcing data (850-2100), (2016).</v>
      </c>
      <c r="U195" s="21" t="str">
        <f>party!$A$6</f>
        <v>Charlotte Pascoe</v>
      </c>
      <c r="V195" s="22" t="str">
        <f t="shared" ref="V195:V203" si="14">$C$189</f>
        <v>land-hist</v>
      </c>
      <c r="Z195" s="22" t="str">
        <f t="shared" ref="Z195:Z203" si="15">$C$12</f>
        <v>historical</v>
      </c>
      <c r="AE195" s="21" t="str">
        <f>TemporalConstraint!$A$41</f>
        <v>1700-2014 315yrs</v>
      </c>
      <c r="AF195" s="21" t="str">
        <f>TemporalConstraint!$A$3</f>
        <v>1850-2014 165yrs</v>
      </c>
      <c r="AG195" s="21" t="str">
        <f>EnsembleRequirement!$A$4</f>
        <v>SingleMember</v>
      </c>
      <c r="AO195" s="21" t="str">
        <f>requirement!$A$29</f>
        <v>LSM Configuration</v>
      </c>
      <c r="AP195" s="21" t="str">
        <f>requirement!$A$110</f>
        <v>All Land Management Active</v>
      </c>
      <c r="AT195" s="21" t="str">
        <f>ForcingConstraint!$A$235</f>
        <v>Historical GSWP3 Meteorological Forcing</v>
      </c>
      <c r="AU195" s="21" t="str">
        <f>ForcingConstraint!$A$402</f>
        <v>Historical land use except with crop and pasture as grassland</v>
      </c>
      <c r="AV195" s="21" t="str">
        <f>ForcingConstraint!$A$400</f>
        <v>All historical land surface forcings</v>
      </c>
      <c r="BA195" s="21"/>
      <c r="BB195" s="21"/>
      <c r="BC195" s="21"/>
      <c r="BK195" s="34"/>
    </row>
    <row r="196" spans="1:63" s="117" customFormat="1" ht="96" x14ac:dyDescent="0.2">
      <c r="A196" s="111" t="s">
        <v>1986</v>
      </c>
      <c r="B196" s="112" t="s">
        <v>4980</v>
      </c>
      <c r="C196" s="111" t="s">
        <v>4965</v>
      </c>
      <c r="E196" s="112" t="s">
        <v>5965</v>
      </c>
      <c r="F196" s="111" t="s">
        <v>4983</v>
      </c>
      <c r="G196" s="111" t="s">
        <v>4951</v>
      </c>
      <c r="H196" s="112" t="s">
        <v>73</v>
      </c>
      <c r="I196" s="112" t="str">
        <f>party!$A$10</f>
        <v>George Hurtt</v>
      </c>
      <c r="J196" s="112" t="str">
        <f>party!$A$67</f>
        <v>David Lawrence</v>
      </c>
      <c r="K196" s="112"/>
      <c r="L196" s="112"/>
      <c r="M196" s="112"/>
      <c r="N196" s="111" t="str">
        <f>references!D$14</f>
        <v>Overview CMIP6-Endorsed MIPs</v>
      </c>
      <c r="O196" s="167" t="str">
        <f>references!$D$41</f>
        <v>Land-Use Model Intercomparison Project home page</v>
      </c>
      <c r="P196" s="16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6" s="167" t="str">
        <f>references!$D$94</f>
        <v>Global Soil Wetness Project Phase 3 Website</v>
      </c>
      <c r="R196" s="167" t="str">
        <f>references!$D$96</f>
        <v>Hurtt, G., L. Chini,  S. Frolking, R. Sahajpal, Land Use Harmonisation (LUH2 v1.0h) land use forcing data (850-2100), (2016).</v>
      </c>
      <c r="S196" s="111"/>
      <c r="T196" s="111"/>
      <c r="U196" s="112" t="str">
        <f>party!$A$6</f>
        <v>Charlotte Pascoe</v>
      </c>
      <c r="V196" s="111" t="str">
        <f t="shared" si="14"/>
        <v>land-hist</v>
      </c>
      <c r="X196" s="111"/>
      <c r="Y196" s="111"/>
      <c r="Z196" s="111" t="str">
        <f t="shared" si="15"/>
        <v>historical</v>
      </c>
      <c r="AA196" s="111"/>
      <c r="AB196" s="111"/>
      <c r="AC196" s="111"/>
      <c r="AD196" s="111"/>
      <c r="AE196" s="112" t="str">
        <f>TemporalConstraint!$A$41</f>
        <v>1700-2014 315yrs</v>
      </c>
      <c r="AF196" s="112" t="str">
        <f>TemporalConstraint!$A$3</f>
        <v>1850-2014 165yrs</v>
      </c>
      <c r="AG196" s="112" t="str">
        <f>EnsembleRequirement!$A$4</f>
        <v>SingleMember</v>
      </c>
      <c r="AH196" s="112"/>
      <c r="AI196" s="112"/>
      <c r="AJ196" s="112"/>
      <c r="AK196" s="112"/>
      <c r="AL196" s="112"/>
      <c r="AM196" s="112"/>
      <c r="AN196" s="112"/>
      <c r="AO196" s="112" t="str">
        <f>requirement!$A$29</f>
        <v>LSM Configuration</v>
      </c>
      <c r="AP196" s="112" t="str">
        <f>requirement!$A$110</f>
        <v>All Land Management Active</v>
      </c>
      <c r="AQ196" s="112"/>
      <c r="AR196" s="112"/>
      <c r="AS196" s="112"/>
      <c r="AT196" s="112" t="str">
        <f>ForcingConstraint!$A$235</f>
        <v>Historical GSWP3 Meteorological Forcing</v>
      </c>
      <c r="AU196" s="112" t="str">
        <f>ForcingConstraint!$A$13</f>
        <v>Historical Land Use</v>
      </c>
      <c r="AV196" s="21" t="str">
        <f>ForcingConstraint!$A$403</f>
        <v>Historical land surface forcings except irrigation and fertilisation</v>
      </c>
      <c r="AW196" s="112" t="str">
        <f>ForcingConstraint!$A$376</f>
        <v>1850 Irrigation</v>
      </c>
      <c r="AX196" s="112" t="str">
        <f>ForcingConstraint!$A$377</f>
        <v>1850 Fertilisation</v>
      </c>
      <c r="AY196" s="112"/>
      <c r="AZ196" s="112"/>
      <c r="BA196" s="112"/>
      <c r="BB196" s="112"/>
      <c r="BC196" s="112"/>
      <c r="BD196" s="116"/>
      <c r="BE196" s="116"/>
      <c r="BF196" s="116"/>
      <c r="BG196" s="116"/>
      <c r="BH196" s="116"/>
      <c r="BI196" s="116"/>
      <c r="BJ196" s="116"/>
      <c r="BK196" s="116"/>
    </row>
    <row r="197" spans="1:63" ht="80" x14ac:dyDescent="0.2">
      <c r="A197" s="22" t="s">
        <v>1992</v>
      </c>
      <c r="B197" s="21" t="s">
        <v>4979</v>
      </c>
      <c r="C197" s="22" t="s">
        <v>4981</v>
      </c>
      <c r="E197" s="21" t="s">
        <v>5073</v>
      </c>
      <c r="F197" s="22" t="s">
        <v>4984</v>
      </c>
      <c r="G197" s="22" t="s">
        <v>5084</v>
      </c>
      <c r="H197" s="21" t="s">
        <v>73</v>
      </c>
      <c r="I197" s="21" t="str">
        <f>party!$A$10</f>
        <v>George Hurtt</v>
      </c>
      <c r="J197" s="21" t="str">
        <f>party!$A$67</f>
        <v>David Lawrence</v>
      </c>
      <c r="N197" s="22" t="str">
        <f>references!D$14</f>
        <v>Overview CMIP6-Endorsed MIPs</v>
      </c>
      <c r="O197" s="7" t="str">
        <f>references!$D$41</f>
        <v>Land-Use Model Intercomparison Project home page</v>
      </c>
      <c r="P1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7" s="7" t="str">
        <f>references!$D$94</f>
        <v>Global Soil Wetness Project Phase 3 Website</v>
      </c>
      <c r="R197" s="7" t="str">
        <f>references!$D$96</f>
        <v>Hurtt, G., L. Chini,  S. Frolking, R. Sahajpal, Land Use Harmonisation (LUH2 v1.0h) land use forcing data (850-2100), (2016).</v>
      </c>
      <c r="U197" s="21" t="str">
        <f>party!$A$6</f>
        <v>Charlotte Pascoe</v>
      </c>
      <c r="V197" s="22" t="str">
        <f t="shared" si="14"/>
        <v>land-hist</v>
      </c>
      <c r="Z197" s="22" t="str">
        <f t="shared" si="15"/>
        <v>historical</v>
      </c>
      <c r="AE197" s="21" t="str">
        <f>TemporalConstraint!$A$41</f>
        <v>1700-2014 315yrs</v>
      </c>
      <c r="AF197" s="21" t="str">
        <f>TemporalConstraint!$A$3</f>
        <v>1850-2014 165yrs</v>
      </c>
      <c r="AG197" s="21" t="str">
        <f>EnsembleRequirement!$A$4</f>
        <v>SingleMember</v>
      </c>
      <c r="AO197" s="21" t="str">
        <f>requirement!$A$29</f>
        <v>LSM Configuration</v>
      </c>
      <c r="AP197" s="21" t="str">
        <f>requirement!$A$110</f>
        <v>All Land Management Active</v>
      </c>
      <c r="AT197" s="21" t="str">
        <f>ForcingConstraint!$A$235</f>
        <v>Historical GSWP3 Meteorological Forcing</v>
      </c>
      <c r="AU197" s="21" t="str">
        <f>ForcingConstraint!$A$13</f>
        <v>Historical Land Use</v>
      </c>
      <c r="AV197" s="21" t="str">
        <f>ForcingConstraint!$A$403</f>
        <v>Historical land surface forcings except irrigation and fertilisation</v>
      </c>
      <c r="AW197" s="21" t="str">
        <f>ForcingConstraint!$A$376</f>
        <v>1850 Irrigation</v>
      </c>
      <c r="AX197" s="21" t="str">
        <f>ForcingConstraint!$A$379</f>
        <v>Historical Transient Fertilisation</v>
      </c>
      <c r="BA197" s="21"/>
      <c r="BB197" s="21"/>
      <c r="BC197" s="21"/>
      <c r="BK197" s="34"/>
    </row>
    <row r="198" spans="1:63" ht="80" x14ac:dyDescent="0.2">
      <c r="A198" s="22" t="s">
        <v>1991</v>
      </c>
      <c r="B198" s="21" t="s">
        <v>5023</v>
      </c>
      <c r="C198" s="22" t="s">
        <v>4982</v>
      </c>
      <c r="E198" s="21" t="s">
        <v>5072</v>
      </c>
      <c r="F198" s="22" t="s">
        <v>4986</v>
      </c>
      <c r="G198" s="22" t="s">
        <v>5084</v>
      </c>
      <c r="H198" s="21" t="s">
        <v>73</v>
      </c>
      <c r="I198" s="21" t="str">
        <f>party!$A$10</f>
        <v>George Hurtt</v>
      </c>
      <c r="J198" s="21" t="str">
        <f>party!$A$67</f>
        <v>David Lawrence</v>
      </c>
      <c r="N198" s="22" t="str">
        <f>references!D$14</f>
        <v>Overview CMIP6-Endorsed MIPs</v>
      </c>
      <c r="O198" s="7" t="str">
        <f>references!$D$41</f>
        <v>Land-Use Model Intercomparison Project home page</v>
      </c>
      <c r="P1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8" s="7" t="str">
        <f>references!$D$94</f>
        <v>Global Soil Wetness Project Phase 3 Website</v>
      </c>
      <c r="R198" s="7" t="str">
        <f>references!$D$96</f>
        <v>Hurtt, G., L. Chini,  S. Frolking, R. Sahajpal, Land Use Harmonisation (LUH2 v1.0h) land use forcing data (850-2100), (2016).</v>
      </c>
      <c r="U198" s="21" t="str">
        <f>party!$A$6</f>
        <v>Charlotte Pascoe</v>
      </c>
      <c r="V198" s="22" t="str">
        <f t="shared" si="14"/>
        <v>land-hist</v>
      </c>
      <c r="Z198" s="22" t="str">
        <f t="shared" si="15"/>
        <v>historical</v>
      </c>
      <c r="AE198" s="21" t="str">
        <f>TemporalConstraint!$A$41</f>
        <v>1700-2014 315yrs</v>
      </c>
      <c r="AF198" s="21" t="str">
        <f>TemporalConstraint!$A$3</f>
        <v>1850-2014 165yrs</v>
      </c>
      <c r="AG198" s="21" t="str">
        <f>EnsembleRequirement!$A$4</f>
        <v>SingleMember</v>
      </c>
      <c r="AO198" s="21" t="str">
        <f>requirement!$A$29</f>
        <v>LSM Configuration</v>
      </c>
      <c r="AP198" s="21" t="str">
        <f>requirement!$A$110</f>
        <v>All Land Management Active</v>
      </c>
      <c r="AT198" s="21" t="str">
        <f>ForcingConstraint!$A$235</f>
        <v>Historical GSWP3 Meteorological Forcing</v>
      </c>
      <c r="AU198" s="21" t="str">
        <f>ForcingConstraint!$A$13</f>
        <v>Historical Land Use</v>
      </c>
      <c r="AV198" s="21" t="str">
        <f>ForcingConstraint!$A$403</f>
        <v>Historical land surface forcings except irrigation and fertilisation</v>
      </c>
      <c r="AW198" s="21" t="str">
        <f>ForcingConstraint!$A$378</f>
        <v>Historical Transient Irrigation</v>
      </c>
      <c r="AX198" s="21" t="str">
        <f>ForcingConstraint!$A$377</f>
        <v>1850 Fertilisation</v>
      </c>
      <c r="BA198" s="21"/>
      <c r="BB198" s="21"/>
      <c r="BC198" s="21"/>
      <c r="BK198" s="34"/>
    </row>
    <row r="199" spans="1:63" s="123" customFormat="1" ht="96" x14ac:dyDescent="0.2">
      <c r="A199" s="105" t="s">
        <v>3642</v>
      </c>
      <c r="B199" s="83" t="s">
        <v>5069</v>
      </c>
      <c r="C199" s="105" t="s">
        <v>3642</v>
      </c>
      <c r="D199" s="105" t="s">
        <v>5070</v>
      </c>
      <c r="E199" s="83" t="s">
        <v>5071</v>
      </c>
      <c r="F199" s="105" t="s">
        <v>5082</v>
      </c>
      <c r="G199" s="105" t="s">
        <v>5084</v>
      </c>
      <c r="H199" s="83" t="s">
        <v>73</v>
      </c>
      <c r="I199" s="83" t="str">
        <f>party!$A$10</f>
        <v>George Hurtt</v>
      </c>
      <c r="J199" s="83" t="str">
        <f>party!$A$67</f>
        <v>David Lawrence</v>
      </c>
      <c r="K199" s="83"/>
      <c r="L199" s="251"/>
      <c r="M199" s="21"/>
      <c r="N199" s="118" t="str">
        <f>references!$D$94</f>
        <v>Global Soil Wetness Project Phase 3 Website</v>
      </c>
      <c r="O199" s="118" t="str">
        <f>references!$D$96</f>
        <v>Hurtt, G., L. Chini,  S. Frolking, R. Sahajpal, Land Use Harmonisation (LUH2 v1.0h) land use forcing data (850-2100), (2016).</v>
      </c>
      <c r="P199" s="118"/>
      <c r="Q199" s="118"/>
      <c r="R199" s="118"/>
      <c r="S199" s="105"/>
      <c r="T199" s="105"/>
      <c r="U199" s="83" t="str">
        <f>party!$A$6</f>
        <v>Charlotte Pascoe</v>
      </c>
      <c r="V199" s="105" t="str">
        <f t="shared" si="14"/>
        <v>land-hist</v>
      </c>
      <c r="W199" s="105"/>
      <c r="X199" s="105"/>
      <c r="Y199" s="105"/>
      <c r="Z199" s="105" t="str">
        <f t="shared" si="15"/>
        <v>historical</v>
      </c>
      <c r="AA199" s="105"/>
      <c r="AB199" s="105"/>
      <c r="AC199" s="105"/>
      <c r="AD199" s="105"/>
      <c r="AE199" s="83" t="str">
        <f>TemporalConstraint!$A$41</f>
        <v>1700-2014 315yrs</v>
      </c>
      <c r="AF199" s="83" t="str">
        <f>TemporalConstraint!$A$3</f>
        <v>1850-2014 165yrs</v>
      </c>
      <c r="AG199" s="83" t="str">
        <f>EnsembleRequirement!$A$4</f>
        <v>SingleMember</v>
      </c>
      <c r="AH199" s="83"/>
      <c r="AI199" s="83"/>
      <c r="AJ199" s="83"/>
      <c r="AK199" s="83"/>
      <c r="AL199" s="83"/>
      <c r="AM199" s="83"/>
      <c r="AN199" s="83"/>
      <c r="AO199" s="83" t="str">
        <f>requirement!$A$29</f>
        <v>LSM Configuration</v>
      </c>
      <c r="AP199" s="83" t="str">
        <f>requirement!$A$119</f>
        <v>All Land Management except with crop and pasture using net transitions</v>
      </c>
      <c r="AQ199" s="83"/>
      <c r="AR199" s="83"/>
      <c r="AS199" s="83"/>
      <c r="AT199" s="83" t="str">
        <f>ForcingConstraint!$A$235</f>
        <v>Historical GSWP3 Meteorological Forcing</v>
      </c>
      <c r="AU199" s="83" t="str">
        <f>ForcingConstraint!$A$13</f>
        <v>Historical Land Use</v>
      </c>
      <c r="AV199" s="83" t="str">
        <f>ForcingConstraint!$A$376</f>
        <v>1850 Irrigation</v>
      </c>
      <c r="AW199" s="83" t="str">
        <f>ForcingConstraint!$A$377</f>
        <v>1850 Fertilisation</v>
      </c>
      <c r="AX199" s="83" t="str">
        <f>ForcingConstraint!$A$403</f>
        <v>Historical land surface forcings except irrigation and fertilisation</v>
      </c>
      <c r="AY199" s="83"/>
      <c r="AZ199" s="83"/>
      <c r="BA199" s="83"/>
      <c r="BB199" s="83"/>
      <c r="BC199" s="83"/>
      <c r="BD199" s="121"/>
      <c r="BE199" s="121"/>
      <c r="BF199" s="121"/>
      <c r="BG199" s="121"/>
      <c r="BH199" s="121"/>
      <c r="BI199" s="121"/>
      <c r="BJ199" s="121"/>
      <c r="BK199" s="121"/>
    </row>
    <row r="200" spans="1:63" ht="80" x14ac:dyDescent="0.2">
      <c r="A200" s="22" t="s">
        <v>1990</v>
      </c>
      <c r="B200" s="21" t="s">
        <v>5022</v>
      </c>
      <c r="C200" s="22" t="s">
        <v>4987</v>
      </c>
      <c r="E200" s="21" t="s">
        <v>4988</v>
      </c>
      <c r="F200" s="22" t="s">
        <v>4989</v>
      </c>
      <c r="G200" s="22" t="s">
        <v>5084</v>
      </c>
      <c r="H200" s="21" t="s">
        <v>73</v>
      </c>
      <c r="I200" s="21" t="str">
        <f>party!$A$10</f>
        <v>George Hurtt</v>
      </c>
      <c r="J200" s="21" t="str">
        <f>party!$A$67</f>
        <v>David Lawrence</v>
      </c>
      <c r="N200" s="22" t="str">
        <f>references!D$14</f>
        <v>Overview CMIP6-Endorsed MIPs</v>
      </c>
      <c r="O200" s="7" t="str">
        <f>references!$D$41</f>
        <v>Land-Use Model Intercomparison Project home page</v>
      </c>
      <c r="P2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0" s="7" t="str">
        <f>references!$D$94</f>
        <v>Global Soil Wetness Project Phase 3 Website</v>
      </c>
      <c r="R200" s="7" t="str">
        <f>references!$D$96</f>
        <v>Hurtt, G., L. Chini,  S. Frolking, R. Sahajpal, Land Use Harmonisation (LUH2 v1.0h) land use forcing data (850-2100), (2016).</v>
      </c>
      <c r="U200" s="21" t="str">
        <f>party!$A$6</f>
        <v>Charlotte Pascoe</v>
      </c>
      <c r="V200" s="22" t="str">
        <f t="shared" si="14"/>
        <v>land-hist</v>
      </c>
      <c r="Z200" s="22" t="str">
        <f t="shared" si="15"/>
        <v>historical</v>
      </c>
      <c r="AE200" s="21" t="str">
        <f>TemporalConstraint!$A$41</f>
        <v>1700-2014 315yrs</v>
      </c>
      <c r="AF200" s="21" t="str">
        <f>TemporalConstraint!$A$3</f>
        <v>1850-2014 165yrs</v>
      </c>
      <c r="AG200" s="21" t="str">
        <f>EnsembleRequirement!$A$4</f>
        <v>SingleMember</v>
      </c>
      <c r="AO200" s="21" t="str">
        <f>requirement!$A$29</f>
        <v>LSM Configuration</v>
      </c>
      <c r="AP200" s="21" t="str">
        <f>requirement!$A$110</f>
        <v>All Land Management Active</v>
      </c>
      <c r="AT200" s="21" t="str">
        <f>ForcingConstraint!$A$235</f>
        <v>Historical GSWP3 Meteorological Forcing</v>
      </c>
      <c r="AU200" s="21" t="str">
        <f>ForcingConstraint!$A$404</f>
        <v>Historical land use except with pasture as grassland</v>
      </c>
      <c r="AV200" s="21" t="str">
        <f>ForcingConstraint!$A$400</f>
        <v>All historical land surface forcings</v>
      </c>
      <c r="BA200" s="21"/>
      <c r="BB200" s="21"/>
      <c r="BC200" s="21"/>
      <c r="BK200" s="34"/>
    </row>
    <row r="201" spans="1:63" ht="80" x14ac:dyDescent="0.2">
      <c r="A201" s="22" t="s">
        <v>1989</v>
      </c>
      <c r="B201" s="21" t="s">
        <v>5021</v>
      </c>
      <c r="C201" s="22" t="s">
        <v>5020</v>
      </c>
      <c r="D201" s="22" t="s">
        <v>3193</v>
      </c>
      <c r="E201" s="21" t="s">
        <v>5049</v>
      </c>
      <c r="F201" s="22" t="s">
        <v>5024</v>
      </c>
      <c r="G201" s="22" t="s">
        <v>5084</v>
      </c>
      <c r="H201" s="21" t="s">
        <v>73</v>
      </c>
      <c r="I201" s="21" t="str">
        <f>party!$A$10</f>
        <v>George Hurtt</v>
      </c>
      <c r="J201" s="21" t="str">
        <f>party!$A$67</f>
        <v>David Lawrence</v>
      </c>
      <c r="N201" s="22" t="str">
        <f>references!D$14</f>
        <v>Overview CMIP6-Endorsed MIPs</v>
      </c>
      <c r="O201" s="7" t="str">
        <f>references!$D$41</f>
        <v>Land-Use Model Intercomparison Project home page</v>
      </c>
      <c r="P2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1" s="7" t="str">
        <f>references!$D$94</f>
        <v>Global Soil Wetness Project Phase 3 Website</v>
      </c>
      <c r="R201" s="7" t="str">
        <f>references!$D$96</f>
        <v>Hurtt, G., L. Chini,  S. Frolking, R. Sahajpal, Land Use Harmonisation (LUH2 v1.0h) land use forcing data (850-2100), (2016).</v>
      </c>
      <c r="U201" s="21" t="str">
        <f>party!$A$6</f>
        <v>Charlotte Pascoe</v>
      </c>
      <c r="V201" s="22" t="str">
        <f t="shared" si="14"/>
        <v>land-hist</v>
      </c>
      <c r="Z201" s="22" t="str">
        <f t="shared" si="15"/>
        <v>historical</v>
      </c>
      <c r="AE201" s="21" t="str">
        <f>TemporalConstraint!$A$41</f>
        <v>1700-2014 315yrs</v>
      </c>
      <c r="AF201" s="21" t="str">
        <f>TemporalConstraint!$A$3</f>
        <v>1850-2014 165yrs</v>
      </c>
      <c r="AG201" s="21" t="str">
        <f>EnsembleRequirement!$A$4</f>
        <v>SingleMember</v>
      </c>
      <c r="AO201" s="21" t="str">
        <f>requirement!$A$29</f>
        <v>LSM Configuration</v>
      </c>
      <c r="AP201" s="21" t="str">
        <f>requirement!$A$110</f>
        <v>All Land Management Active</v>
      </c>
      <c r="AT201" s="21" t="str">
        <f>ForcingConstraint!$A$235</f>
        <v>Historical GSWP3 Meteorological Forcing</v>
      </c>
      <c r="AU201" s="21" t="str">
        <f>ForcingConstraint!$A$405</f>
        <v xml:space="preserve">Historical land use except with 1850 wood harvest </v>
      </c>
      <c r="AV201" s="21" t="str">
        <f>ForcingConstraint!$A$400</f>
        <v>All historical land surface forcings</v>
      </c>
      <c r="BA201" s="21"/>
      <c r="BB201" s="21"/>
      <c r="BC201" s="21"/>
      <c r="BK201" s="34"/>
    </row>
    <row r="202" spans="1:63" ht="96" x14ac:dyDescent="0.2">
      <c r="A202" s="22" t="s">
        <v>1988</v>
      </c>
      <c r="B202" s="21" t="s">
        <v>6389</v>
      </c>
      <c r="C202" s="22" t="s">
        <v>5968</v>
      </c>
      <c r="D202" s="22" t="s">
        <v>5967</v>
      </c>
      <c r="E202" s="21" t="s">
        <v>3192</v>
      </c>
      <c r="F202" s="22" t="s">
        <v>5068</v>
      </c>
      <c r="G202" s="22" t="s">
        <v>5084</v>
      </c>
      <c r="H202" s="21" t="s">
        <v>73</v>
      </c>
      <c r="I202" s="21" t="str">
        <f>party!$A$10</f>
        <v>George Hurtt</v>
      </c>
      <c r="J202" s="21" t="str">
        <f>party!$A$67</f>
        <v>David Lawrence</v>
      </c>
      <c r="N202" s="22" t="str">
        <f>references!D$14</f>
        <v>Overview CMIP6-Endorsed MIPs</v>
      </c>
      <c r="O202" s="7" t="str">
        <f>references!$D$41</f>
        <v>Land-Use Model Intercomparison Project home page</v>
      </c>
      <c r="P202" s="7" t="str">
        <f>references!$D$96</f>
        <v>Hurtt, G., L. Chini,  S. Frolking, R. Sahajpal, Land Use Harmonisation (LUH2 v1.0h) land use forcing data (850-2100), (2016).</v>
      </c>
      <c r="Q202" s="7" t="str">
        <f>references!$D$94</f>
        <v>Global Soil Wetness Project Phase 3 Website</v>
      </c>
      <c r="U202" s="21" t="str">
        <f>party!$A$6</f>
        <v>Charlotte Pascoe</v>
      </c>
      <c r="V202" s="22" t="str">
        <f>$C$189</f>
        <v>land-hist</v>
      </c>
      <c r="W202" s="7"/>
      <c r="Z202" s="22" t="str">
        <f>$C$12</f>
        <v>historical</v>
      </c>
      <c r="AA202" s="22" t="str">
        <f>$C$195</f>
        <v>land-crop-grass</v>
      </c>
      <c r="AB202" s="22" t="str">
        <f>$C$190</f>
        <v>land-noLu</v>
      </c>
      <c r="AE202" s="21" t="str">
        <f>TemporalConstraint!$A$3</f>
        <v>1850-2014 165yrs</v>
      </c>
      <c r="AG202" s="21" t="str">
        <f>EnsembleRequirement!$A$4</f>
        <v>SingleMember</v>
      </c>
      <c r="AO202" s="21" t="str">
        <f>requirement!$A$29</f>
        <v>LSM Configuration</v>
      </c>
      <c r="AP202" s="21" t="str">
        <f>requirement!$A$110</f>
        <v>All Land Management Active</v>
      </c>
      <c r="AT202" s="21" t="str">
        <f>ForcingConstraint!$A$235</f>
        <v>Historical GSWP3 Meteorological Forcing</v>
      </c>
      <c r="AU202" s="21" t="str">
        <f>ForcingConstraint!$A$406</f>
        <v xml:space="preserve">Historical land use except no shifting cultivation </v>
      </c>
      <c r="AV202" s="21" t="str">
        <f>ForcingConstraint!$A$400</f>
        <v>All historical land surface forcings</v>
      </c>
      <c r="BA202" s="21"/>
      <c r="BB202" s="21"/>
      <c r="BC202" s="21"/>
      <c r="BK202" s="34"/>
    </row>
    <row r="203" spans="1:63" ht="80" x14ac:dyDescent="0.2">
      <c r="A203" s="22" t="s">
        <v>1987</v>
      </c>
      <c r="B203" s="21" t="s">
        <v>6388</v>
      </c>
      <c r="C203" s="22" t="s">
        <v>5048</v>
      </c>
      <c r="D203" s="22" t="s">
        <v>3191</v>
      </c>
      <c r="E203" s="21" t="s">
        <v>5050</v>
      </c>
      <c r="F203" s="22" t="s">
        <v>5051</v>
      </c>
      <c r="G203" s="22" t="s">
        <v>5084</v>
      </c>
      <c r="H203" s="21" t="s">
        <v>73</v>
      </c>
      <c r="I203" s="21" t="str">
        <f>party!$A$10</f>
        <v>George Hurtt</v>
      </c>
      <c r="J203" s="21" t="str">
        <f>party!$A$67</f>
        <v>David Lawrence</v>
      </c>
      <c r="N203" s="22" t="str">
        <f>references!D$14</f>
        <v>Overview CMIP6-Endorsed MIPs</v>
      </c>
      <c r="O203" s="7" t="str">
        <f>references!$D$41</f>
        <v>Land-Use Model Intercomparison Project home page</v>
      </c>
      <c r="P2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3" s="7" t="str">
        <f>references!$D$94</f>
        <v>Global Soil Wetness Project Phase 3 Website</v>
      </c>
      <c r="R203" s="7" t="str">
        <f>references!$D$96</f>
        <v>Hurtt, G., L. Chini,  S. Frolking, R. Sahajpal, Land Use Harmonisation (LUH2 v1.0h) land use forcing data (850-2100), (2016).</v>
      </c>
      <c r="U203" s="21" t="str">
        <f>party!$A$6</f>
        <v>Charlotte Pascoe</v>
      </c>
      <c r="V203" s="22" t="str">
        <f t="shared" si="14"/>
        <v>land-hist</v>
      </c>
      <c r="Z203" s="22" t="str">
        <f t="shared" si="15"/>
        <v>historical</v>
      </c>
      <c r="AE203" s="21" t="str">
        <f>TemporalConstraint!$A$41</f>
        <v>1700-2014 315yrs</v>
      </c>
      <c r="AF203" s="21" t="str">
        <f>TemporalConstraint!$A$3</f>
        <v>1850-2014 165yrs</v>
      </c>
      <c r="AG203" s="21" t="str">
        <f>EnsembleRequirement!$A$4</f>
        <v>SingleMember</v>
      </c>
      <c r="AO203" s="21" t="str">
        <f>requirement!$A$29</f>
        <v>LSM Configuration</v>
      </c>
      <c r="AP203" s="21" t="str">
        <f>requirement!$A$110</f>
        <v>All Land Management Active</v>
      </c>
      <c r="AT203" s="21" t="str">
        <f>ForcingConstraint!$A$235</f>
        <v>Historical GSWP3 Meteorological Forcing</v>
      </c>
      <c r="AU203" s="21" t="str">
        <f>ForcingConstraint!$A$13</f>
        <v>Historical Land Use</v>
      </c>
      <c r="AV203" s="21" t="str">
        <f>ForcingConstraint!$A$407</f>
        <v>Historical land surface forcings except fire management</v>
      </c>
      <c r="AW203" s="21" t="str">
        <f>ForcingConstraint!$A$383</f>
        <v>1850 Fire Management</v>
      </c>
      <c r="BA203" s="21"/>
      <c r="BB203" s="21"/>
      <c r="BC203" s="21"/>
      <c r="BK203" s="34"/>
    </row>
    <row r="204" spans="1:63" ht="112" x14ac:dyDescent="0.2">
      <c r="A204" s="22" t="s">
        <v>4935</v>
      </c>
      <c r="B204" s="21" t="s">
        <v>3199</v>
      </c>
      <c r="C204" s="22" t="s">
        <v>3198</v>
      </c>
      <c r="D204" s="22" t="s">
        <v>3197</v>
      </c>
      <c r="E204" s="21" t="s">
        <v>5059</v>
      </c>
      <c r="F204" s="22" t="s">
        <v>5912</v>
      </c>
      <c r="G204" s="22" t="s">
        <v>5060</v>
      </c>
      <c r="H204" s="21" t="s">
        <v>73</v>
      </c>
      <c r="I204" s="21" t="str">
        <f>party!$A$10</f>
        <v>George Hurtt</v>
      </c>
      <c r="J204" s="21" t="str">
        <f>party!$A$67</f>
        <v>David Lawrence</v>
      </c>
      <c r="N204" s="22" t="str">
        <f>references!D$14</f>
        <v>Overview CMIP6-Endorsed MIPs</v>
      </c>
      <c r="O204" s="7" t="str">
        <f>references!$D$41</f>
        <v>Land-Use Model Intercomparison Project home page</v>
      </c>
      <c r="P2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4" s="7" t="str">
        <f>references!$D$96</f>
        <v>Hurtt, G., L. Chini,  S. Frolking, R. Sahajpal, Land Use Harmonisation (LUH2 v1.0h) land use forcing data (850-2100), (2016).</v>
      </c>
      <c r="U204" s="21" t="str">
        <f>party!$A$6</f>
        <v>Charlotte Pascoe</v>
      </c>
      <c r="V204" s="22" t="str">
        <f>$C$12</f>
        <v>historical</v>
      </c>
      <c r="W204" s="7" t="str">
        <f>experiment!$C$9</f>
        <v>piControl</v>
      </c>
      <c r="AE204" s="21" t="str">
        <f>TemporalConstraint!$A$3</f>
        <v>1850-2014 165yrs</v>
      </c>
      <c r="AG204" s="21" t="str">
        <f>EnsembleRequirement!$A$4</f>
        <v>SingleMember</v>
      </c>
      <c r="AH204" s="21" t="str">
        <f>EnsembleRequirement!$A$39</f>
        <v>TwoMember</v>
      </c>
      <c r="AO204" s="21" t="str">
        <f>requirement!$A$76</f>
        <v>AOGCM Configuration</v>
      </c>
      <c r="AP204" s="21" t="str">
        <f>requirement!$A$110</f>
        <v>All Land Management Active</v>
      </c>
      <c r="AT204" s="21" t="str">
        <f>ForcingConstraint!$A$30</f>
        <v>Pre-Industrial Land Use</v>
      </c>
      <c r="AU204" s="21" t="str">
        <f>ForcingConstraint!$A$31</f>
        <v>Pre-Industrial Land Cover</v>
      </c>
      <c r="AV204" s="21" t="str">
        <f>ForcingConstraint!$A$400</f>
        <v>All historical land surface forcings</v>
      </c>
      <c r="AW204" s="21" t="str">
        <f>ForcingConstraint!$A$12</f>
        <v>Historical WMGHG Concentrations</v>
      </c>
      <c r="AX204" s="21" t="str">
        <f>requirement!$A$5</f>
        <v>Historical Aerosol Forcing</v>
      </c>
      <c r="AY204" s="30" t="str">
        <f>requirement!$A$7</f>
        <v>Historical O3 and Stratospheric H2O Concentrations</v>
      </c>
      <c r="AZ204" s="36" t="str">
        <f>ForcingConstraint!$A$18</f>
        <v>Historical Stratospheric Aerosol</v>
      </c>
      <c r="BA204" s="31" t="str">
        <f>ForcingConstraint!$A$17</f>
        <v>Historical Solar Irradiance Forcing</v>
      </c>
      <c r="BB204" s="31" t="str">
        <f>requirement!$A$9</f>
        <v xml:space="preserve">Historical Solar Particle Forcing </v>
      </c>
      <c r="BF204" s="124"/>
      <c r="BG204" s="124"/>
      <c r="BH204" s="124"/>
      <c r="BI204" s="124"/>
      <c r="BK204" s="34"/>
    </row>
    <row r="205" spans="1:63" ht="112" x14ac:dyDescent="0.2">
      <c r="A205" s="22" t="s">
        <v>5064</v>
      </c>
      <c r="B205" s="21" t="s">
        <v>5061</v>
      </c>
      <c r="C205" s="22" t="s">
        <v>5862</v>
      </c>
      <c r="D205" s="22" t="s">
        <v>3201</v>
      </c>
      <c r="E205" s="21" t="s">
        <v>5063</v>
      </c>
      <c r="F205" s="22" t="s">
        <v>5863</v>
      </c>
      <c r="G205" s="22" t="s">
        <v>2008</v>
      </c>
      <c r="H205" s="21" t="s">
        <v>73</v>
      </c>
      <c r="I205" s="21" t="str">
        <f>party!$A$10</f>
        <v>George Hurtt</v>
      </c>
      <c r="J205" s="21" t="str">
        <f>party!$A$67</f>
        <v>David Lawrence</v>
      </c>
      <c r="N205" s="22" t="str">
        <f>references!D$14</f>
        <v>Overview CMIP6-Endorsed MIPs</v>
      </c>
      <c r="O205" s="7" t="str">
        <f>references!$D$41</f>
        <v>Land-Use Model Intercomparison Project home page</v>
      </c>
      <c r="P2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5" s="7" t="str">
        <f>references!$D$96</f>
        <v>Hurtt, G., L. Chini,  S. Frolking, R. Sahajpal, Land Use Harmonisation (LUH2 v1.0h) land use forcing data (850-2100), (2016).</v>
      </c>
      <c r="U205" s="21" t="str">
        <f>party!$A$6</f>
        <v>Charlotte Pascoe</v>
      </c>
      <c r="V205" s="22" t="str">
        <f>$C$18</f>
        <v>ssp370</v>
      </c>
      <c r="W205" s="22" t="str">
        <f>$C$12</f>
        <v>historical</v>
      </c>
      <c r="Z205" s="22" t="str">
        <f>$C$20</f>
        <v>ssp126</v>
      </c>
      <c r="AA205" s="22" t="str">
        <f>$C$206</f>
        <v>ssp126-ssp370Lu</v>
      </c>
      <c r="AE205" s="21" t="str">
        <f>TemporalConstraint!$A$36</f>
        <v xml:space="preserve">2015-2100 86yrs </v>
      </c>
      <c r="AG205" s="21" t="str">
        <f>EnsembleRequirement!$A$4</f>
        <v>SingleMember</v>
      </c>
      <c r="AH205" s="21" t="str">
        <f>EnsembleRequirement!$A$39</f>
        <v>TwoMember</v>
      </c>
      <c r="AO205" s="21" t="str">
        <f>requirement!$A$76</f>
        <v>AOGCM Configuration</v>
      </c>
      <c r="AP205" s="21" t="str">
        <f>requirement!$A$110</f>
        <v>All Land Management Active</v>
      </c>
      <c r="AT205" s="16" t="str">
        <f>requirement!$A$46</f>
        <v>RCP70 Forcing Excluding Land Use</v>
      </c>
      <c r="AU205" s="16" t="str">
        <f>ForcingConstraint!$A$83</f>
        <v>RCP26 Land Use</v>
      </c>
      <c r="AV205" s="31" t="str">
        <f>ForcingConstraint!$A$413</f>
        <v>Future Solar Irradiance Forcing</v>
      </c>
      <c r="AW205" s="31" t="str">
        <f>requirement!$A$10</f>
        <v>Future Solar Particle Forcing</v>
      </c>
      <c r="BK205" s="34"/>
    </row>
    <row r="206" spans="1:63" ht="96" x14ac:dyDescent="0.2">
      <c r="A206" s="22" t="s">
        <v>5065</v>
      </c>
      <c r="B206" s="21" t="s">
        <v>5062</v>
      </c>
      <c r="C206" s="22" t="s">
        <v>5966</v>
      </c>
      <c r="D206" s="22" t="s">
        <v>3202</v>
      </c>
      <c r="E206" s="21" t="s">
        <v>3206</v>
      </c>
      <c r="F206" s="22" t="s">
        <v>2005</v>
      </c>
      <c r="G206" s="22" t="s">
        <v>2007</v>
      </c>
      <c r="H206" s="21" t="s">
        <v>73</v>
      </c>
      <c r="I206" s="21" t="str">
        <f>party!$A$10</f>
        <v>George Hurtt</v>
      </c>
      <c r="J206" s="21" t="str">
        <f>party!$A$67</f>
        <v>David Lawrence</v>
      </c>
      <c r="N206" s="22" t="str">
        <f>references!D$14</f>
        <v>Overview CMIP6-Endorsed MIPs</v>
      </c>
      <c r="O206" s="7" t="str">
        <f>references!$D$41</f>
        <v>Land-Use Model Intercomparison Project home page</v>
      </c>
      <c r="P2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6" s="7" t="str">
        <f>references!$D$96</f>
        <v>Hurtt, G., L. Chini,  S. Frolking, R. Sahajpal, Land Use Harmonisation (LUH2 v1.0h) land use forcing data (850-2100), (2016).</v>
      </c>
      <c r="U206" s="21" t="str">
        <f>party!$A$6</f>
        <v>Charlotte Pascoe</v>
      </c>
      <c r="V206" s="22" t="str">
        <f>$C$20</f>
        <v>ssp126</v>
      </c>
      <c r="W206" s="22" t="str">
        <f>$C$12</f>
        <v>historical</v>
      </c>
      <c r="Z206" s="22" t="str">
        <f>$C$18</f>
        <v>ssp370</v>
      </c>
      <c r="AA206" s="22" t="str">
        <f>$C$205</f>
        <v>ssp370-ssp126Lu</v>
      </c>
      <c r="AE206" s="21" t="str">
        <f>TemporalConstraint!$A$36</f>
        <v xml:space="preserve">2015-2100 86yrs </v>
      </c>
      <c r="AG206" s="21" t="str">
        <f>EnsembleRequirement!$A$4</f>
        <v>SingleMember</v>
      </c>
      <c r="AO206" s="21" t="str">
        <f>requirement!$A$76</f>
        <v>AOGCM Configuration</v>
      </c>
      <c r="AP206" s="21" t="str">
        <f>requirement!$A$110</f>
        <v>All Land Management Active</v>
      </c>
      <c r="AT206" s="16" t="str">
        <f>requirement!$A$47</f>
        <v>RCP26 Forcing Excluding Land Use</v>
      </c>
      <c r="AU206" s="16" t="str">
        <f>ForcingConstraint!$A$81</f>
        <v>RCP70 Land Use</v>
      </c>
      <c r="AV206" s="31" t="str">
        <f>ForcingConstraint!$A$413</f>
        <v>Future Solar Irradiance Forcing</v>
      </c>
      <c r="AW206" s="31" t="str">
        <f>requirement!$A$10</f>
        <v>Future Solar Particle Forcing</v>
      </c>
      <c r="BK206" s="34"/>
    </row>
    <row r="207" spans="1:63" ht="96" x14ac:dyDescent="0.2">
      <c r="A207" s="22" t="s">
        <v>5067</v>
      </c>
      <c r="B207" s="21" t="s">
        <v>3203</v>
      </c>
      <c r="C207" s="22" t="s">
        <v>3205</v>
      </c>
      <c r="D207" s="22" t="s">
        <v>3204</v>
      </c>
      <c r="E207" s="21" t="s">
        <v>3207</v>
      </c>
      <c r="F207" s="22" t="s">
        <v>5066</v>
      </c>
      <c r="G207" s="22" t="s">
        <v>2006</v>
      </c>
      <c r="H207" s="21" t="s">
        <v>73</v>
      </c>
      <c r="I207" s="21" t="str">
        <f>party!$A$10</f>
        <v>George Hurtt</v>
      </c>
      <c r="J207" s="21" t="str">
        <f>party!$A$67</f>
        <v>David Lawrence</v>
      </c>
      <c r="N207" s="22" t="str">
        <f>references!D$14</f>
        <v>Overview CMIP6-Endorsed MIPs</v>
      </c>
      <c r="O207" s="7" t="str">
        <f>references!$D$41</f>
        <v>Land-Use Model Intercomparison Project home page</v>
      </c>
      <c r="P2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7" s="7" t="str">
        <f>references!$D$96</f>
        <v>Hurtt, G., L. Chini,  S. Frolking, R. Sahajpal, Land Use Harmonisation (LUH2 v1.0h) land use forcing data (850-2100), (2016).</v>
      </c>
      <c r="U207" s="21" t="str">
        <f>party!$A$6</f>
        <v>Charlotte Pascoe</v>
      </c>
      <c r="V207" s="22" t="str">
        <f>$C$17</f>
        <v>ssp585</v>
      </c>
      <c r="Z207" s="22" t="str">
        <f>$C$20</f>
        <v>ssp126</v>
      </c>
      <c r="AA207" s="22" t="str">
        <f>$C$205</f>
        <v>ssp370-ssp126Lu</v>
      </c>
      <c r="AE207" s="21" t="str">
        <f>TemporalConstraint!$A$36</f>
        <v xml:space="preserve">2015-2100 86yrs </v>
      </c>
      <c r="AG207" s="21" t="str">
        <f>EnsembleRequirement!$A$4</f>
        <v>SingleMember</v>
      </c>
      <c r="AO207" s="21" t="str">
        <f>requirement!$A$75</f>
        <v>ESM Configuration</v>
      </c>
      <c r="AP207" s="21" t="str">
        <f>requirement!$A$110</f>
        <v>All Land Management Active</v>
      </c>
      <c r="AT207" s="16" t="str">
        <f>requirement!$A$48</f>
        <v>RCP85 Forcing Excluding Land Use</v>
      </c>
      <c r="AU207" s="16" t="str">
        <f>ForcingConstraint!$A$83</f>
        <v>RCP26 Land Use</v>
      </c>
      <c r="AV207" s="31" t="str">
        <f>ForcingConstraint!$A$413</f>
        <v>Future Solar Irradiance Forcing</v>
      </c>
      <c r="AW207" s="31" t="str">
        <f>requirement!$A$10</f>
        <v>Future Solar Particle Forcing</v>
      </c>
      <c r="BK207" s="34"/>
    </row>
    <row r="208" spans="1:63" ht="272" x14ac:dyDescent="0.2">
      <c r="A208" s="22" t="s">
        <v>2052</v>
      </c>
      <c r="B208" s="21" t="s">
        <v>5093</v>
      </c>
      <c r="C208" s="22" t="s">
        <v>5979</v>
      </c>
      <c r="D208" s="22" t="s">
        <v>5978</v>
      </c>
      <c r="E208" s="21" t="s">
        <v>3208</v>
      </c>
      <c r="F208" s="22" t="s">
        <v>2061</v>
      </c>
      <c r="G208" s="22" t="s">
        <v>2179</v>
      </c>
      <c r="H208" s="21" t="s">
        <v>73</v>
      </c>
      <c r="I208" s="124" t="str">
        <f>party!$A$79</f>
        <v>OMIP email</v>
      </c>
      <c r="J208" s="21" t="str">
        <f>party!$A$68</f>
        <v>Gokhan Danabasoglu</v>
      </c>
      <c r="K208" s="21" t="str">
        <f>party!$A$49</f>
        <v>Stephen Griffies</v>
      </c>
      <c r="L208" s="21" t="str">
        <f>party!$A$69</f>
        <v>James Orr</v>
      </c>
      <c r="N20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8" s="7" t="str">
        <f>references!$D$46</f>
        <v>Griffies, S.M., M. Winton, B. Samuels, G. Danabasoglu, S. Yeager, S. Marsland, H. Drange, and M. Bentsen (2012), Datasets and protocol for the CLIVAR WGOMD Coordinated Ocean-ice Reference Experiments (COREs), WCRP Report No. 21/2012, pp.21.</v>
      </c>
      <c r="P208"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08" s="7" t="str">
        <f>references!$D$43</f>
        <v>Coordinated Ocean-Ice Reference Experiments - phase 2 home page</v>
      </c>
      <c r="R208" s="7" t="str">
        <f>references!$D$48</f>
        <v>OCMIP2 CFC tracer web guide</v>
      </c>
      <c r="S208" s="7" t="str">
        <f>references!$D$49</f>
        <v>OCMIP3 biogeochemical web guide</v>
      </c>
      <c r="T20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U208" s="21" t="str">
        <f>party!$A$6</f>
        <v>Charlotte Pascoe</v>
      </c>
      <c r="Z208" s="22" t="str">
        <f>$C$210</f>
        <v>omip2</v>
      </c>
      <c r="AA208" s="22" t="str">
        <f>$C$209</f>
        <v>omip1-spunup</v>
      </c>
      <c r="AB208" s="22" t="str">
        <f>$C$12</f>
        <v>historical</v>
      </c>
      <c r="AE208" s="21" t="str">
        <f>TemporalConstraint!$A$42</f>
        <v>1948-2009 310yrs</v>
      </c>
      <c r="AG208" s="21" t="str">
        <f>EnsembleRequirement!$A$4</f>
        <v>SingleMember</v>
      </c>
      <c r="AH208" s="21" t="str">
        <f>EnsembleRequirement!$A$44</f>
        <v>BGCInitialisation</v>
      </c>
      <c r="AI208" s="21" t="str">
        <f>EnsembleRequirement!$A$45</f>
        <v>BGCTracerInitialisation</v>
      </c>
      <c r="AJ208" s="21" t="str">
        <f>EnsembleRequirement!$A$46</f>
        <v>BGCIronInitialisation</v>
      </c>
      <c r="AO208" s="21" t="str">
        <f>requirement!$A$51</f>
        <v>Ocean-SeaIce Configuration</v>
      </c>
      <c r="AP208" s="21" t="str">
        <f>requirement!$A$52</f>
        <v>Ocean-SeaIce-BioGeoChem Config</v>
      </c>
      <c r="AT208" s="16" t="str">
        <f>requirement!$A$49</f>
        <v>CORE2 Air-Sea Fluxes</v>
      </c>
      <c r="AU208" s="16" t="str">
        <f>requirement!$A$50</f>
        <v>OMIP Inert Chemical Tracers</v>
      </c>
      <c r="AV208" s="16" t="str">
        <f>requirement!$A$53</f>
        <v>OMIP Biogeochemical Tracers</v>
      </c>
      <c r="AW208" s="16" t="str">
        <f>ForcingConstraint!$A$248</f>
        <v>O2 Constant</v>
      </c>
      <c r="AX208" s="16" t="str">
        <f>ForcingConstraint!$A$249</f>
        <v>CO2 Historical</v>
      </c>
      <c r="AY208" s="16" t="str">
        <f>ForcingConstraint!$A$384</f>
        <v>salinity damping</v>
      </c>
      <c r="BK208" s="34"/>
    </row>
    <row r="209" spans="1:63" ht="240" x14ac:dyDescent="0.2">
      <c r="A209" s="22" t="s">
        <v>2180</v>
      </c>
      <c r="B209" s="21" t="s">
        <v>5094</v>
      </c>
      <c r="C209" s="22" t="s">
        <v>5981</v>
      </c>
      <c r="D209" s="22" t="s">
        <v>5980</v>
      </c>
      <c r="E209" s="21" t="s">
        <v>3209</v>
      </c>
      <c r="F209" s="22" t="s">
        <v>5092</v>
      </c>
      <c r="G209" s="22" t="s">
        <v>2181</v>
      </c>
      <c r="H209" s="21" t="s">
        <v>73</v>
      </c>
      <c r="I209" s="253" t="s">
        <v>6058</v>
      </c>
      <c r="J209" s="21" t="str">
        <f>party!$A$68</f>
        <v>Gokhan Danabasoglu</v>
      </c>
      <c r="K209" s="21" t="str">
        <f>party!$A$49</f>
        <v>Stephen Griffies</v>
      </c>
      <c r="L209" s="21" t="str">
        <f>party!$A$69</f>
        <v>James Orr</v>
      </c>
      <c r="N20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9" s="7" t="str">
        <f>references!$D$46</f>
        <v>Griffies, S.M., M. Winton, B. Samuels, G. Danabasoglu, S. Yeager, S. Marsland, H. Drange, and M. Bentsen (2012), Datasets and protocol for the CLIVAR WGOMD Coordinated Ocean-ice Reference Experiments (COREs), WCRP Report No. 21/2012, pp.21.</v>
      </c>
      <c r="P209"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09" s="7" t="str">
        <f>references!$D$43</f>
        <v>Coordinated Ocean-Ice Reference Experiments - phase 2 home page</v>
      </c>
      <c r="R209" s="7" t="str">
        <f>references!$D$48</f>
        <v>OCMIP2 CFC tracer web guide</v>
      </c>
      <c r="S209" s="7" t="str">
        <f>references!$D$49</f>
        <v>OCMIP3 biogeochemical web guide</v>
      </c>
      <c r="T209" s="7"/>
      <c r="U209" s="21" t="str">
        <f>party!$A$6</f>
        <v>Charlotte Pascoe</v>
      </c>
      <c r="V209" s="22" t="str">
        <f>$C$208</f>
        <v>omip1</v>
      </c>
      <c r="Z209" s="22" t="str">
        <f>$C$211</f>
        <v>omip2-spunup</v>
      </c>
      <c r="AA209" s="22" t="str">
        <f>$C$12</f>
        <v>historical</v>
      </c>
      <c r="AE209" s="21" t="str">
        <f>TemporalConstraint!$A$42</f>
        <v>1948-2009 310yrs</v>
      </c>
      <c r="AG209" s="21" t="str">
        <f>EnsembleRequirement!$A$4</f>
        <v>SingleMember</v>
      </c>
      <c r="AH209" s="21" t="str">
        <f>EnsembleRequirement!$A$47</f>
        <v>BGCTracerMillennialSpinUp</v>
      </c>
      <c r="AO209" s="21" t="str">
        <f>requirement!$A$52</f>
        <v>Ocean-SeaIce-BioGeoChem Config</v>
      </c>
      <c r="AT209" s="16" t="str">
        <f>requirement!$A$49</f>
        <v>CORE2 Air-Sea Fluxes</v>
      </c>
      <c r="AU209" s="16" t="str">
        <f>requirement!$A$50</f>
        <v>OMIP Inert Chemical Tracers</v>
      </c>
      <c r="AV209" s="16" t="str">
        <f>requirement!$A$53</f>
        <v>OMIP Biogeochemical Tracers</v>
      </c>
      <c r="AW209" s="16" t="str">
        <f>ForcingConstraint!$A$248</f>
        <v>O2 Constant</v>
      </c>
      <c r="AX209" s="16" t="str">
        <f>ForcingConstraint!$A$249</f>
        <v>CO2 Historical</v>
      </c>
      <c r="AY209" s="16" t="str">
        <f>requirement!$A$125</f>
        <v>Radio Carbon Tracer</v>
      </c>
      <c r="AZ209" s="16" t="str">
        <f>ForcingConstraint!$A$384</f>
        <v>salinity damping</v>
      </c>
      <c r="BK209" s="34"/>
    </row>
    <row r="210" spans="1:63" ht="240" x14ac:dyDescent="0.2">
      <c r="A210" s="22" t="s">
        <v>5097</v>
      </c>
      <c r="B210" s="21" t="s">
        <v>5095</v>
      </c>
      <c r="C210" s="22" t="s">
        <v>5105</v>
      </c>
      <c r="D210" s="22" t="s">
        <v>5099</v>
      </c>
      <c r="E210" s="21" t="s">
        <v>5101</v>
      </c>
      <c r="F210" s="22" t="s">
        <v>5114</v>
      </c>
      <c r="G210" s="22" t="s">
        <v>5113</v>
      </c>
      <c r="H210" s="21" t="s">
        <v>73</v>
      </c>
      <c r="I210" s="253" t="s">
        <v>6058</v>
      </c>
      <c r="J210" s="21" t="str">
        <f>party!$A$68</f>
        <v>Gokhan Danabasoglu</v>
      </c>
      <c r="K210" s="21" t="str">
        <f>party!$A$49</f>
        <v>Stephen Griffies</v>
      </c>
      <c r="L210" s="21" t="str">
        <f>party!$A$69</f>
        <v>James Orr</v>
      </c>
      <c r="N210"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10" s="7" t="str">
        <f>references!$D$98</f>
        <v>Kobayashi, S., Y. Ota, Y. Harada, A. Ebita, M. Moriya, H. Onoda, K. Onogi, H. Kamahori, C. Kobayashi, H. Endo, K. Miyaoka, K. Takahashi (2015), The JRA-55 Reanalysis: General Specifications and Basic Characteristics, J. Meteorol. Soc. Jpn., 93, 5-48</v>
      </c>
      <c r="P210" s="7"/>
      <c r="Q210" s="7"/>
      <c r="R210" s="7"/>
      <c r="S210" s="7"/>
      <c r="T210" s="7"/>
      <c r="U210" s="21" t="str">
        <f>party!$A$6</f>
        <v>Charlotte Pascoe</v>
      </c>
      <c r="Z210" s="22" t="str">
        <f>$C$208</f>
        <v>omip1</v>
      </c>
      <c r="AA210" s="22" t="str">
        <f>$C$211</f>
        <v>omip2-spunup</v>
      </c>
      <c r="AB210" s="22" t="str">
        <f>$C$12</f>
        <v>historical</v>
      </c>
      <c r="AE210" s="21" t="str">
        <f>TemporalConstraint!$A$80</f>
        <v>1958-2016 295yrs</v>
      </c>
      <c r="AG210" s="21" t="str">
        <f>EnsembleRequirement!$A$4</f>
        <v>SingleMember</v>
      </c>
      <c r="AH210" s="21" t="str">
        <f>EnsembleRequirement!$A$44</f>
        <v>BGCInitialisation</v>
      </c>
      <c r="AI210" s="21" t="str">
        <f>EnsembleRequirement!$A$45</f>
        <v>BGCTracerInitialisation</v>
      </c>
      <c r="AJ210" s="21" t="str">
        <f>EnsembleRequirement!$A$46</f>
        <v>BGCIronInitialisation</v>
      </c>
      <c r="AO210" s="21" t="str">
        <f>requirement!$A$51</f>
        <v>Ocean-SeaIce Configuration</v>
      </c>
      <c r="AP210" s="21" t="str">
        <f>requirement!$A$52</f>
        <v>Ocean-SeaIce-BioGeoChem Config</v>
      </c>
      <c r="AT210" s="16" t="str">
        <f>requirement!$A$126</f>
        <v>JRA-55 Air-Sea Fluxes</v>
      </c>
      <c r="AU210" s="16" t="str">
        <f>requirement!$A$50</f>
        <v>OMIP Inert Chemical Tracers</v>
      </c>
      <c r="AV210" s="16" t="str">
        <f>requirement!$A$53</f>
        <v>OMIP Biogeochemical Tracers</v>
      </c>
      <c r="AW210" s="16" t="str">
        <f>ForcingConstraint!$A$248</f>
        <v>O2 Constant</v>
      </c>
      <c r="AX210" s="16" t="str">
        <f>ForcingConstraint!$A$249</f>
        <v>CO2 Historical</v>
      </c>
      <c r="AY210" s="16" t="str">
        <f>ForcingConstraint!$A$384</f>
        <v>salinity damping</v>
      </c>
      <c r="BK210" s="34"/>
    </row>
    <row r="211" spans="1:63" ht="240" x14ac:dyDescent="0.2">
      <c r="A211" s="22" t="s">
        <v>5098</v>
      </c>
      <c r="B211" s="21" t="s">
        <v>5096</v>
      </c>
      <c r="C211" s="22" t="s">
        <v>5106</v>
      </c>
      <c r="D211" s="22" t="s">
        <v>5100</v>
      </c>
      <c r="E211" s="21" t="s">
        <v>5101</v>
      </c>
      <c r="F211" s="22" t="s">
        <v>5107</v>
      </c>
      <c r="G211" s="22" t="s">
        <v>2181</v>
      </c>
      <c r="H211" s="21" t="s">
        <v>73</v>
      </c>
      <c r="I211" s="253" t="s">
        <v>6058</v>
      </c>
      <c r="J211" s="21" t="str">
        <f>party!$A$68</f>
        <v>Gokhan Danabasoglu</v>
      </c>
      <c r="K211" s="21" t="str">
        <f>party!$A$49</f>
        <v>Stephen Griffies</v>
      </c>
      <c r="L211" s="21" t="str">
        <f>party!$A$69</f>
        <v>James Orr</v>
      </c>
      <c r="N211"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11" s="7" t="str">
        <f>references!$D$98</f>
        <v>Kobayashi, S., Y. Ota, Y. Harada, A. Ebita, M. Moriya, H. Onoda, K. Onogi, H. Kamahori, C. Kobayashi, H. Endo, K. Miyaoka, K. Takahashi (2015), The JRA-55 Reanalysis: General Specifications and Basic Characteristics, J. Meteorol. Soc. Jpn., 93, 5-48</v>
      </c>
      <c r="P211" s="7"/>
      <c r="Q211" s="7"/>
      <c r="R211" s="7"/>
      <c r="S211" s="7"/>
      <c r="T211" s="7"/>
      <c r="U211" s="21" t="str">
        <f>party!$A$6</f>
        <v>Charlotte Pascoe</v>
      </c>
      <c r="V211" s="22" t="str">
        <f>$C$210</f>
        <v>omip2</v>
      </c>
      <c r="Z211" s="22" t="str">
        <f>$C$209</f>
        <v>omip1-spunup</v>
      </c>
      <c r="AA211" s="22" t="str">
        <f>$C$12</f>
        <v>historical</v>
      </c>
      <c r="AE211" s="21" t="str">
        <f>TemporalConstraint!$A$80</f>
        <v>1958-2016 295yrs</v>
      </c>
      <c r="AG211" s="21" t="str">
        <f>EnsembleRequirement!$A$4</f>
        <v>SingleMember</v>
      </c>
      <c r="AH211" s="21" t="str">
        <f>EnsembleRequirement!$A$47</f>
        <v>BGCTracerMillennialSpinUp</v>
      </c>
      <c r="AO211" s="21" t="str">
        <f>requirement!$A$52</f>
        <v>Ocean-SeaIce-BioGeoChem Config</v>
      </c>
      <c r="AT211" s="16" t="str">
        <f>requirement!$A$126</f>
        <v>JRA-55 Air-Sea Fluxes</v>
      </c>
      <c r="AU211" s="16" t="str">
        <f>requirement!$A$50</f>
        <v>OMIP Inert Chemical Tracers</v>
      </c>
      <c r="AV211" s="16" t="str">
        <f>requirement!$A$53</f>
        <v>OMIP Biogeochemical Tracers</v>
      </c>
      <c r="AW211" s="16" t="str">
        <f>ForcingConstraint!$A$248</f>
        <v>O2 Constant</v>
      </c>
      <c r="AX211" s="16" t="str">
        <f>ForcingConstraint!$A$249</f>
        <v>CO2 Historical</v>
      </c>
      <c r="AY211" s="16" t="str">
        <f>requirement!$A$125</f>
        <v>Radio Carbon Tracer</v>
      </c>
      <c r="AZ211" s="16" t="str">
        <f>ForcingConstraint!$A$384</f>
        <v>salinity damping</v>
      </c>
      <c r="BK211" s="34"/>
    </row>
    <row r="212" spans="1:63" ht="96" x14ac:dyDescent="0.2">
      <c r="A212" s="22" t="s">
        <v>2199</v>
      </c>
      <c r="B212" s="21" t="s">
        <v>3215</v>
      </c>
      <c r="C212" s="22" t="s">
        <v>3846</v>
      </c>
      <c r="D212" s="22" t="s">
        <v>3848</v>
      </c>
      <c r="E212" s="21" t="s">
        <v>3876</v>
      </c>
      <c r="F212" s="22" t="s">
        <v>3855</v>
      </c>
      <c r="G212" s="22" t="s">
        <v>2242</v>
      </c>
      <c r="H212" s="21" t="s">
        <v>73</v>
      </c>
      <c r="I212" s="21" t="str">
        <f>party!$A$45</f>
        <v>George Boer</v>
      </c>
      <c r="J212" s="21" t="str">
        <f>party!$A$46</f>
        <v>Doug Smith</v>
      </c>
      <c r="N212" s="22" t="str">
        <f>references!D$14</f>
        <v>Overview CMIP6-Endorsed MIPs</v>
      </c>
      <c r="O21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U212" s="21" t="str">
        <f>party!$A$6</f>
        <v>Charlotte Pascoe</v>
      </c>
      <c r="Z212" s="22" t="str">
        <f>$C$12</f>
        <v>historical</v>
      </c>
      <c r="AA212" s="22" t="str">
        <f>$C$19</f>
        <v>ssp245</v>
      </c>
      <c r="AE212" s="21" t="str">
        <f>TemporalConstraint!$A$43</f>
        <v>10yrs</v>
      </c>
      <c r="AF212" s="21" t="str">
        <f>TemporalConstraint!$A$44</f>
        <v>5yrs</v>
      </c>
      <c r="AG212" s="21" t="str">
        <f>EnsembleRequirement!$A$49</f>
        <v>ObservedInitialisation</v>
      </c>
      <c r="AK212" s="21" t="str">
        <f>MultiEnsemble!$A$4</f>
        <v>1960Annualx10</v>
      </c>
      <c r="AL212" s="21" t="str">
        <f>MultiEnsemble!$A$5</f>
        <v>1960Biennialx10</v>
      </c>
      <c r="AM212" s="21" t="str">
        <f>MultiEnsemble!$A$6</f>
        <v>1960AnnualxN</v>
      </c>
      <c r="AN212" s="21" t="str">
        <f>MultiEnsemble!$A$7</f>
        <v>1960BiennialxN</v>
      </c>
      <c r="AO212" s="21" t="str">
        <f>requirement!$A$76</f>
        <v>AOGCM Configuration</v>
      </c>
      <c r="AT212" s="21" t="str">
        <f>ForcingConstraint!$A$12</f>
        <v>Historical WMGHG Concentrations</v>
      </c>
      <c r="AU212" s="21" t="str">
        <f>ForcingConstraint!$A$13</f>
        <v>Historical Land Use</v>
      </c>
      <c r="AV212" s="21" t="str">
        <f>requirement!$A$5</f>
        <v>Historical Aerosol Forcing</v>
      </c>
      <c r="AW212" s="21" t="str">
        <f>requirement!$A$6</f>
        <v>Historical Emissions</v>
      </c>
      <c r="AX212" s="31" t="str">
        <f>ForcingConstraint!$A$17</f>
        <v>Historical Solar Irradiance Forcing</v>
      </c>
      <c r="AY212" s="31" t="str">
        <f>requirement!$A$9</f>
        <v xml:space="preserve">Historical Solar Particle Forcing </v>
      </c>
      <c r="AZ212" s="21" t="str">
        <f>requirement!$A$32</f>
        <v>RCP45 Forcing</v>
      </c>
      <c r="BA212" s="31" t="str">
        <f>ForcingConstraint!$A$413</f>
        <v>Future Solar Irradiance Forcing</v>
      </c>
      <c r="BB212" s="31" t="str">
        <f>requirement!$A$10</f>
        <v>Future Solar Particle Forcing</v>
      </c>
      <c r="BK212" s="34"/>
    </row>
    <row r="213" spans="1:63" s="123" customFormat="1" ht="112" x14ac:dyDescent="0.2">
      <c r="A213" s="105" t="s">
        <v>90</v>
      </c>
      <c r="B213" s="83" t="s">
        <v>3216</v>
      </c>
      <c r="C213" s="105" t="s">
        <v>3642</v>
      </c>
      <c r="D213" s="105" t="s">
        <v>6687</v>
      </c>
      <c r="E213" s="83" t="s">
        <v>3877</v>
      </c>
      <c r="F213" s="105" t="s">
        <v>3856</v>
      </c>
      <c r="G213" s="105" t="s">
        <v>2243</v>
      </c>
      <c r="H213" s="83" t="s">
        <v>73</v>
      </c>
      <c r="I213" s="83" t="str">
        <f>party!$A$45</f>
        <v>George Boer</v>
      </c>
      <c r="J213" s="83" t="str">
        <f>party!$A$46</f>
        <v>Doug Smith</v>
      </c>
      <c r="K213" s="83"/>
      <c r="L213" s="83"/>
      <c r="M213" s="83"/>
      <c r="N213" s="105" t="str">
        <f>references!D$14</f>
        <v>Overview CMIP6-Endorsed MIPs</v>
      </c>
      <c r="O213" s="105"/>
      <c r="P213" s="105"/>
      <c r="Q213" s="105"/>
      <c r="R213" s="105"/>
      <c r="S213" s="105"/>
      <c r="T213" s="105"/>
      <c r="U213" s="83" t="str">
        <f>party!$A$6</f>
        <v>Charlotte Pascoe</v>
      </c>
      <c r="V213" s="105"/>
      <c r="W213" s="118" t="str">
        <f>experiment!$C$9</f>
        <v>piControl</v>
      </c>
      <c r="X213" s="105"/>
      <c r="Y213" s="105"/>
      <c r="Z213" s="105" t="str">
        <f>$C$12</f>
        <v>historical</v>
      </c>
      <c r="AA213" s="105" t="str">
        <f>$C$19</f>
        <v>ssp245</v>
      </c>
      <c r="AB213" s="105"/>
      <c r="AC213" s="105"/>
      <c r="AD213" s="105"/>
      <c r="AE213" s="83" t="str">
        <f>TemporalConstraint!$A$45</f>
        <v>1850-2029 180yrs</v>
      </c>
      <c r="AF213" s="83"/>
      <c r="AG213" s="83" t="str">
        <f>EnsembleRequirement!$A$48</f>
        <v>TenMember</v>
      </c>
      <c r="AH213" s="83" t="str">
        <f>EnsembleRequirement!$A$17</f>
        <v>NMember</v>
      </c>
      <c r="AI213" s="176" t="str">
        <f>EnsembleRequirement!$A$19</f>
        <v>PreIndustrialInitialisation</v>
      </c>
      <c r="AJ213" s="83"/>
      <c r="AK213" s="83"/>
      <c r="AL213" s="83"/>
      <c r="AM213" s="83"/>
      <c r="AN213" s="83"/>
      <c r="AO213" s="83" t="str">
        <f>requirement!$A$76</f>
        <v>AOGCM Configuration</v>
      </c>
      <c r="AP213" s="83"/>
      <c r="AQ213" s="83"/>
      <c r="AR213" s="83"/>
      <c r="AS213" s="83"/>
      <c r="AT213" s="83" t="str">
        <f>ForcingConstraint!$A$12</f>
        <v>Historical WMGHG Concentrations</v>
      </c>
      <c r="AU213" s="83" t="str">
        <f>ForcingConstraint!$A$13</f>
        <v>Historical Land Use</v>
      </c>
      <c r="AV213" s="83" t="str">
        <f>requirement!$A$8</f>
        <v>Historical Solar Forcing</v>
      </c>
      <c r="AW213" s="83" t="str">
        <f>requirement!$A$5</f>
        <v>Historical Aerosol Forcing</v>
      </c>
      <c r="AX213" s="83" t="str">
        <f>requirement!$A$6</f>
        <v>Historical Emissions</v>
      </c>
      <c r="AY213" s="83" t="str">
        <f>requirement!$A$32</f>
        <v>RCP45 Forcing</v>
      </c>
      <c r="AZ213" s="241" t="str">
        <f>ForcingConstraint!$A$413</f>
        <v>Future Solar Irradiance Forcing</v>
      </c>
      <c r="BA213" s="241" t="str">
        <f>requirement!$A$10</f>
        <v>Future Solar Particle Forcing</v>
      </c>
      <c r="BB213" s="172"/>
      <c r="BC213" s="120"/>
      <c r="BD213" s="121"/>
      <c r="BE213" s="121"/>
      <c r="BF213" s="121"/>
      <c r="BG213" s="121"/>
      <c r="BH213" s="121"/>
      <c r="BI213" s="121"/>
      <c r="BJ213" s="121"/>
      <c r="BK213" s="121"/>
    </row>
    <row r="214" spans="1:63" s="123" customFormat="1" ht="80" x14ac:dyDescent="0.2">
      <c r="A214" s="105" t="s">
        <v>90</v>
      </c>
      <c r="B214" s="83" t="s">
        <v>3215</v>
      </c>
      <c r="C214" s="105" t="s">
        <v>3642</v>
      </c>
      <c r="D214" s="105" t="s">
        <v>3847</v>
      </c>
      <c r="E214" s="83" t="s">
        <v>3217</v>
      </c>
      <c r="F214" s="105" t="s">
        <v>3854</v>
      </c>
      <c r="G214" s="105" t="s">
        <v>2247</v>
      </c>
      <c r="H214" s="83" t="s">
        <v>73</v>
      </c>
      <c r="I214" s="83" t="str">
        <f>party!$A$45</f>
        <v>George Boer</v>
      </c>
      <c r="J214" s="83" t="str">
        <f>party!$A$46</f>
        <v>Doug Smith</v>
      </c>
      <c r="K214" s="83"/>
      <c r="L214" s="83"/>
      <c r="M214" s="83"/>
      <c r="N214" s="105" t="str">
        <f>references!D$14</f>
        <v>Overview CMIP6-Endorsed MIPs</v>
      </c>
      <c r="O214" s="118"/>
      <c r="P214" s="105"/>
      <c r="Q214" s="105"/>
      <c r="R214" s="105"/>
      <c r="S214" s="105"/>
      <c r="T214" s="105"/>
      <c r="U214" s="83" t="str">
        <f>party!$A$6</f>
        <v>Charlotte Pascoe</v>
      </c>
      <c r="Y214" s="105"/>
      <c r="Z214" s="105" t="str">
        <f>$C$12</f>
        <v>historical</v>
      </c>
      <c r="AA214" s="105" t="str">
        <f>$C$19</f>
        <v>ssp245</v>
      </c>
      <c r="AB214" s="105" t="str">
        <f>$C$212</f>
        <v>dcppA-hindcast</v>
      </c>
      <c r="AC214" s="105"/>
      <c r="AD214" s="105"/>
      <c r="AE214" s="83" t="str">
        <f>TemporalConstraint!$A$43</f>
        <v>10yrs</v>
      </c>
      <c r="AF214" s="83" t="str">
        <f>TemporalConstraint!$A$44</f>
        <v>5yrs</v>
      </c>
      <c r="AG214" s="83" t="str">
        <f>EnsembleRequirement!$A$49</f>
        <v>ObservedInitialisation</v>
      </c>
      <c r="AH214" s="83"/>
      <c r="AI214" s="83"/>
      <c r="AJ214" s="83"/>
      <c r="AK214" s="83"/>
      <c r="AL214" s="83"/>
      <c r="AM214" s="83"/>
      <c r="AN214" s="83"/>
      <c r="AO214" s="83" t="str">
        <f>requirement!$A$76</f>
        <v>AOGCM Configuration</v>
      </c>
      <c r="AP214" s="83"/>
      <c r="AQ214" s="83"/>
      <c r="AR214" s="83"/>
      <c r="AS214" s="83"/>
      <c r="AT214" s="83" t="str">
        <f>ForcingConstraint!$A$12</f>
        <v>Historical WMGHG Concentrations</v>
      </c>
      <c r="AU214" s="83" t="str">
        <f>ForcingConstraint!$A$13</f>
        <v>Historical Land Use</v>
      </c>
      <c r="AV214" s="83" t="str">
        <f>requirement!$A$8</f>
        <v>Historical Solar Forcing</v>
      </c>
      <c r="AW214" s="83" t="str">
        <f>requirement!$A$5</f>
        <v>Historical Aerosol Forcing</v>
      </c>
      <c r="AX214" s="83" t="str">
        <f>requirement!$A$6</f>
        <v>Historical Emissions</v>
      </c>
      <c r="AY214" s="83" t="str">
        <f>requirement!$A$32</f>
        <v>RCP45 Forcing</v>
      </c>
      <c r="AZ214" s="241" t="str">
        <f>ForcingConstraint!$A$413</f>
        <v>Future Solar Irradiance Forcing</v>
      </c>
      <c r="BA214" s="241" t="str">
        <f>requirement!$A$10</f>
        <v>Future Solar Particle Forcing</v>
      </c>
      <c r="BB214" s="172"/>
      <c r="BC214" s="120"/>
      <c r="BD214" s="121"/>
      <c r="BE214" s="121"/>
      <c r="BF214" s="121"/>
      <c r="BG214" s="121"/>
      <c r="BH214" s="121"/>
      <c r="BI214" s="121"/>
      <c r="BJ214" s="121"/>
      <c r="BK214" s="121"/>
    </row>
    <row r="215" spans="1:63" ht="128" x14ac:dyDescent="0.2">
      <c r="A215" s="22" t="s">
        <v>2260</v>
      </c>
      <c r="B215" s="21" t="s">
        <v>3226</v>
      </c>
      <c r="C215" s="22" t="s">
        <v>3850</v>
      </c>
      <c r="D215" s="22" t="s">
        <v>3849</v>
      </c>
      <c r="E215" s="21" t="s">
        <v>3218</v>
      </c>
      <c r="F215" s="22" t="s">
        <v>3219</v>
      </c>
      <c r="G215" s="22" t="s">
        <v>2261</v>
      </c>
      <c r="H215" s="21" t="s">
        <v>73</v>
      </c>
      <c r="I215" s="21" t="str">
        <f>party!$A$45</f>
        <v>George Boer</v>
      </c>
      <c r="J215" s="21" t="str">
        <f>party!$A$46</f>
        <v>Doug Smith</v>
      </c>
      <c r="N215" s="22" t="str">
        <f>references!D$14</f>
        <v>Overview CMIP6-Endorsed MIPs</v>
      </c>
      <c r="O215" s="7"/>
      <c r="U215" s="21" t="str">
        <f>party!$A$6</f>
        <v>Charlotte Pascoe</v>
      </c>
      <c r="Z215" s="22" t="str">
        <f>$C$12</f>
        <v>historical</v>
      </c>
      <c r="AA215" s="22" t="str">
        <f>$C$19</f>
        <v>ssp245</v>
      </c>
      <c r="AB215" s="22" t="str">
        <f>$C$212</f>
        <v>dcppA-hindcast</v>
      </c>
      <c r="AE215" s="21" t="str">
        <f>TemporalConstraint!$A$43</f>
        <v>10yrs</v>
      </c>
      <c r="AF215" s="21" t="str">
        <f>TemporalConstraint!$A$44</f>
        <v>5yrs</v>
      </c>
      <c r="AG215" s="21" t="str">
        <f>EnsembleRequirement!$A$49</f>
        <v>ObservedInitialisation</v>
      </c>
      <c r="AK215" s="21" t="str">
        <f>MultiEnsemble!$A$4</f>
        <v>1960Annualx10</v>
      </c>
      <c r="AL215" s="21" t="str">
        <f>MultiEnsemble!$A$5</f>
        <v>1960Biennialx10</v>
      </c>
      <c r="AO215" s="21" t="str">
        <f>requirement!$A$76</f>
        <v>AOGCM Configuration</v>
      </c>
      <c r="AT215" s="21" t="str">
        <f>requirement!$A$54</f>
        <v>Initial Historical Forcing Maintained</v>
      </c>
      <c r="AU215" s="21" t="str">
        <f>requirement!$A$55</f>
        <v>Initial RCP45 Forcing Maintained</v>
      </c>
      <c r="BK215" s="34"/>
    </row>
    <row r="216" spans="1:63" s="117" customFormat="1" ht="96" x14ac:dyDescent="0.2">
      <c r="A216" s="111" t="s">
        <v>2265</v>
      </c>
      <c r="B216" s="112" t="s">
        <v>3225</v>
      </c>
      <c r="C216" s="111" t="s">
        <v>3852</v>
      </c>
      <c r="D216" s="111" t="s">
        <v>3851</v>
      </c>
      <c r="E216" s="112" t="s">
        <v>3229</v>
      </c>
      <c r="F216" s="111" t="s">
        <v>3227</v>
      </c>
      <c r="G216" s="111" t="s">
        <v>2279</v>
      </c>
      <c r="H216" s="112" t="s">
        <v>73</v>
      </c>
      <c r="I216" s="112" t="str">
        <f>party!$A$45</f>
        <v>George Boer</v>
      </c>
      <c r="J216" s="112" t="str">
        <f>party!$A$46</f>
        <v>Doug Smith</v>
      </c>
      <c r="K216" s="112"/>
      <c r="L216" s="112"/>
      <c r="M216" s="112"/>
      <c r="N216" s="111" t="str">
        <f>references!D$14</f>
        <v>Overview CMIP6-Endorsed MIPs</v>
      </c>
      <c r="O216" s="111"/>
      <c r="P216" s="111"/>
      <c r="Q216" s="111"/>
      <c r="R216" s="111"/>
      <c r="S216" s="111"/>
      <c r="T216" s="111"/>
      <c r="U216" s="112" t="str">
        <f>party!$A$6</f>
        <v>Charlotte Pascoe</v>
      </c>
      <c r="Y216" s="111"/>
      <c r="Z216" s="111" t="str">
        <f>$C$12</f>
        <v>historical</v>
      </c>
      <c r="AA216" s="111" t="str">
        <f>$C$19</f>
        <v>ssp245</v>
      </c>
      <c r="AB216" s="111" t="str">
        <f>$C$215</f>
        <v>dcppA-hindcast-niff</v>
      </c>
      <c r="AC216" s="111"/>
      <c r="AD216" s="111"/>
      <c r="AE216" s="112" t="str">
        <f>TemporalConstraint!$A$43</f>
        <v>10yrs</v>
      </c>
      <c r="AF216" s="112" t="str">
        <f>TemporalConstraint!$A$44</f>
        <v>5yrs</v>
      </c>
      <c r="AG216" s="112" t="str">
        <f>EnsembleRequirement!$A$50</f>
        <v>HistoricalInterimInitialisation</v>
      </c>
      <c r="AH216" s="112"/>
      <c r="AI216" s="112"/>
      <c r="AJ216" s="112"/>
      <c r="AK216" s="112" t="str">
        <f>MultiEnsemble!$A$4</f>
        <v>1960Annualx10</v>
      </c>
      <c r="AL216" s="112" t="str">
        <f>MultiEnsemble!$A$5</f>
        <v>1960Biennialx10</v>
      </c>
      <c r="AM216" s="112"/>
      <c r="AN216" s="112"/>
      <c r="AO216" s="21" t="str">
        <f>requirement!$A$76</f>
        <v>AOGCM Configuration</v>
      </c>
      <c r="AP216" s="112"/>
      <c r="AQ216" s="112"/>
      <c r="AR216" s="112"/>
      <c r="AS216" s="112"/>
      <c r="AT216" s="112" t="str">
        <f>requirement!$A$54</f>
        <v>Initial Historical Forcing Maintained</v>
      </c>
      <c r="AU216" s="112" t="str">
        <f>requirement!$A$55</f>
        <v>Initial RCP45 Forcing Maintained</v>
      </c>
      <c r="AV216" s="112"/>
      <c r="AW216" s="112"/>
      <c r="AX216" s="112"/>
      <c r="AY216" s="112"/>
      <c r="AZ216" s="112"/>
      <c r="BA216" s="113"/>
      <c r="BB216" s="114"/>
      <c r="BC216" s="115"/>
      <c r="BD216" s="116"/>
      <c r="BE216" s="116"/>
      <c r="BF216" s="116"/>
      <c r="BG216" s="116"/>
      <c r="BH216" s="116"/>
      <c r="BI216" s="116"/>
      <c r="BJ216" s="116"/>
      <c r="BK216" s="116"/>
    </row>
    <row r="217" spans="1:63" ht="80" x14ac:dyDescent="0.2">
      <c r="A217" s="22" t="s">
        <v>2266</v>
      </c>
      <c r="B217" s="21" t="s">
        <v>3228</v>
      </c>
      <c r="C217" s="22" t="s">
        <v>3853</v>
      </c>
      <c r="D217" s="22" t="s">
        <v>4007</v>
      </c>
      <c r="E217" s="21" t="s">
        <v>3879</v>
      </c>
      <c r="F217" s="22" t="s">
        <v>3878</v>
      </c>
      <c r="G217" s="22" t="s">
        <v>2278</v>
      </c>
      <c r="H217" s="21" t="s">
        <v>73</v>
      </c>
      <c r="I217" s="21" t="str">
        <f>party!$A$45</f>
        <v>George Boer</v>
      </c>
      <c r="J217" s="21" t="str">
        <f>party!$A$46</f>
        <v>Doug Smith</v>
      </c>
      <c r="N217" s="22" t="str">
        <f>references!D$14</f>
        <v>Overview CMIP6-Endorsed MIPs</v>
      </c>
      <c r="U217" s="21" t="str">
        <f>party!$A$6</f>
        <v>Charlotte Pascoe</v>
      </c>
      <c r="Z217" s="22" t="str">
        <f>$C$19</f>
        <v>ssp245</v>
      </c>
      <c r="AE217" s="21" t="str">
        <f>TemporalConstraint!$A$44</f>
        <v>5yrs</v>
      </c>
      <c r="AF217" s="112" t="str">
        <f>TemporalConstraint!$A$43</f>
        <v>10yrs</v>
      </c>
      <c r="AG217" s="21" t="str">
        <f>EnsembleRequirement!$A$49</f>
        <v>ObservedInitialisation</v>
      </c>
      <c r="AK217" s="21" t="str">
        <f>MultiEnsemble!$A$8</f>
        <v>realTimeAnnualx10</v>
      </c>
      <c r="AL217" s="21" t="str">
        <f>MultiEnsemble!$A$9</f>
        <v>realTimeAnnualxN</v>
      </c>
      <c r="AO217" s="21" t="str">
        <f>requirement!$A$76</f>
        <v>AOGCM Configuration</v>
      </c>
      <c r="AT217" s="21" t="str">
        <f>requirement!$A$32</f>
        <v>RCP45 Forcing</v>
      </c>
      <c r="AU217" s="31" t="str">
        <f>ForcingConstraint!$A$413</f>
        <v>Future Solar Irradiance Forcing</v>
      </c>
      <c r="AV217" s="31" t="str">
        <f>requirement!$A$10</f>
        <v>Future Solar Particle Forcing</v>
      </c>
      <c r="BK217" s="34"/>
    </row>
    <row r="218" spans="1:63" s="123" customFormat="1" ht="48" x14ac:dyDescent="0.2">
      <c r="A218" s="105" t="s">
        <v>90</v>
      </c>
      <c r="B218" s="83" t="s">
        <v>3228</v>
      </c>
      <c r="C218" s="105" t="s">
        <v>3642</v>
      </c>
      <c r="D218" s="105" t="s">
        <v>3857</v>
      </c>
      <c r="E218" s="83" t="s">
        <v>3230</v>
      </c>
      <c r="F218" s="105" t="s">
        <v>3233</v>
      </c>
      <c r="G218" s="105" t="s">
        <v>2284</v>
      </c>
      <c r="H218" s="83" t="s">
        <v>73</v>
      </c>
      <c r="I218" s="83" t="str">
        <f>party!$A$45</f>
        <v>George Boer</v>
      </c>
      <c r="J218" s="83" t="str">
        <f>party!$A$46</f>
        <v>Doug Smith</v>
      </c>
      <c r="K218" s="83"/>
      <c r="L218" s="83"/>
      <c r="M218" s="83"/>
      <c r="N218" s="105" t="str">
        <f>references!D$14</f>
        <v>Overview CMIP6-Endorsed MIPs</v>
      </c>
      <c r="O218" s="105"/>
      <c r="P218" s="105"/>
      <c r="Q218" s="105"/>
      <c r="R218" s="105"/>
      <c r="S218" s="105"/>
      <c r="T218" s="105"/>
      <c r="U218" s="83" t="str">
        <f>party!$A$6</f>
        <v>Charlotte Pascoe</v>
      </c>
      <c r="X218" s="105"/>
      <c r="Y218" s="105"/>
      <c r="Z218" s="105" t="str">
        <f>$C$19</f>
        <v>ssp245</v>
      </c>
      <c r="AA218" s="105" t="str">
        <f>$C$217</f>
        <v>dcppB-forecast</v>
      </c>
      <c r="AB218" s="105"/>
      <c r="AC218" s="105"/>
      <c r="AD218" s="105"/>
      <c r="AE218" s="83" t="str">
        <f>TemporalConstraint!$A$44</f>
        <v>5yrs</v>
      </c>
      <c r="AF218" s="83"/>
      <c r="AG218" s="83" t="str">
        <f>EnsembleRequirement!$A$49</f>
        <v>ObservedInitialisation</v>
      </c>
      <c r="AH218" s="83"/>
      <c r="AI218" s="83"/>
      <c r="AJ218" s="83"/>
      <c r="AK218" s="83" t="str">
        <f>MultiEnsemble!$A$9</f>
        <v>realTimeAnnualxN</v>
      </c>
      <c r="AL218" s="83"/>
      <c r="AM218" s="83"/>
      <c r="AN218" s="83"/>
      <c r="AO218" s="83" t="str">
        <f>requirement!$A$76</f>
        <v>AOGCM Configuration</v>
      </c>
      <c r="AP218" s="83"/>
      <c r="AQ218" s="83"/>
      <c r="AR218" s="83"/>
      <c r="AS218" s="83"/>
      <c r="AT218" s="83" t="str">
        <f>requirement!$A$32</f>
        <v>RCP45 Forcing</v>
      </c>
      <c r="AU218" s="241" t="str">
        <f>ForcingConstraint!$A$413</f>
        <v>Future Solar Irradiance Forcing</v>
      </c>
      <c r="AV218" s="241" t="str">
        <f>requirement!$A$10</f>
        <v>Future Solar Particle Forcing</v>
      </c>
      <c r="AW218" s="83"/>
      <c r="AX218" s="83"/>
      <c r="AY218" s="83"/>
      <c r="AZ218" s="83"/>
      <c r="BA218" s="119"/>
      <c r="BB218" s="172"/>
      <c r="BC218" s="120"/>
      <c r="BD218" s="121"/>
      <c r="BE218" s="121"/>
      <c r="BF218" s="121"/>
      <c r="BG218" s="121"/>
      <c r="BH218" s="121"/>
      <c r="BI218" s="121"/>
      <c r="BJ218" s="121"/>
      <c r="BK218" s="121"/>
    </row>
    <row r="219" spans="1:63" s="123" customFormat="1" ht="64" x14ac:dyDescent="0.2">
      <c r="A219" s="105" t="s">
        <v>90</v>
      </c>
      <c r="B219" s="83" t="s">
        <v>3231</v>
      </c>
      <c r="C219" s="105" t="s">
        <v>3642</v>
      </c>
      <c r="D219" s="105" t="s">
        <v>3858</v>
      </c>
      <c r="E219" s="83" t="s">
        <v>3232</v>
      </c>
      <c r="F219" s="105" t="s">
        <v>3234</v>
      </c>
      <c r="G219" s="105" t="s">
        <v>4006</v>
      </c>
      <c r="H219" s="83" t="s">
        <v>73</v>
      </c>
      <c r="I219" s="83" t="str">
        <f>party!$A$45</f>
        <v>George Boer</v>
      </c>
      <c r="J219" s="83" t="str">
        <f>party!$A$46</f>
        <v>Doug Smith</v>
      </c>
      <c r="K219" s="83"/>
      <c r="L219" s="83"/>
      <c r="M219" s="83"/>
      <c r="N219" s="105" t="str">
        <f>references!D$14</f>
        <v>Overview CMIP6-Endorsed MIPs</v>
      </c>
      <c r="O219" s="105"/>
      <c r="P219" s="105"/>
      <c r="Q219" s="105"/>
      <c r="R219" s="105"/>
      <c r="S219" s="105"/>
      <c r="T219" s="105"/>
      <c r="U219" s="83" t="str">
        <f>party!$A$6</f>
        <v>Charlotte Pascoe</v>
      </c>
      <c r="X219" s="105"/>
      <c r="Y219" s="105"/>
      <c r="Z219" s="105" t="str">
        <f>$C$19</f>
        <v>ssp245</v>
      </c>
      <c r="AA219" s="105" t="str">
        <f>$C$217</f>
        <v>dcppB-forecast</v>
      </c>
      <c r="AB219" s="105"/>
      <c r="AC219" s="105"/>
      <c r="AD219" s="105"/>
      <c r="AE219" s="83" t="str">
        <f>TemporalConstraint!$A$44</f>
        <v>5yrs</v>
      </c>
      <c r="AF219" s="83"/>
      <c r="AG219" s="83" t="str">
        <f>EnsembleRequirement!$A$51</f>
        <v>DCPPB1Initialisation</v>
      </c>
      <c r="AH219" s="83"/>
      <c r="AI219" s="83"/>
      <c r="AJ219" s="83"/>
      <c r="AK219" s="83" t="str">
        <f>MultiEnsemble!$A$8</f>
        <v>realTimeAnnualx10</v>
      </c>
      <c r="AL219" s="83"/>
      <c r="AM219" s="83"/>
      <c r="AN219" s="83"/>
      <c r="AO219" s="83" t="str">
        <f>requirement!$A$76</f>
        <v>AOGCM Configuration</v>
      </c>
      <c r="AP219" s="83"/>
      <c r="AQ219" s="83"/>
      <c r="AR219" s="83"/>
      <c r="AS219" s="83"/>
      <c r="AT219" s="83" t="str">
        <f>requirement!$A$32</f>
        <v>RCP45 Forcing</v>
      </c>
      <c r="AU219" s="241" t="str">
        <f>ForcingConstraint!$A$413</f>
        <v>Future Solar Irradiance Forcing</v>
      </c>
      <c r="AV219" s="241" t="str">
        <f>requirement!$A$10</f>
        <v>Future Solar Particle Forcing</v>
      </c>
      <c r="AW219" s="83"/>
      <c r="AX219" s="83"/>
      <c r="AY219" s="83"/>
      <c r="AZ219" s="83"/>
      <c r="BA219" s="119"/>
      <c r="BB219" s="172"/>
      <c r="BC219" s="120"/>
      <c r="BD219" s="121"/>
      <c r="BE219" s="121"/>
      <c r="BF219" s="121"/>
      <c r="BG219" s="121"/>
      <c r="BH219" s="121"/>
      <c r="BI219" s="121"/>
      <c r="BJ219" s="121"/>
      <c r="BK219" s="121"/>
    </row>
    <row r="220" spans="1:63" s="117" customFormat="1" ht="96" x14ac:dyDescent="0.2">
      <c r="A220" s="111" t="s">
        <v>2397</v>
      </c>
      <c r="B220" s="112" t="s">
        <v>3979</v>
      </c>
      <c r="C220" s="111" t="s">
        <v>3977</v>
      </c>
      <c r="D220" s="111" t="s">
        <v>3978</v>
      </c>
      <c r="E220" s="112" t="s">
        <v>3984</v>
      </c>
      <c r="F220" s="111" t="s">
        <v>2374</v>
      </c>
      <c r="G220" s="111" t="s">
        <v>3987</v>
      </c>
      <c r="H220" s="112" t="s">
        <v>73</v>
      </c>
      <c r="I220" s="112" t="str">
        <f>party!$A$45</f>
        <v>George Boer</v>
      </c>
      <c r="J220" s="112" t="str">
        <f>party!$A$46</f>
        <v>Doug Smith</v>
      </c>
      <c r="K220" s="112"/>
      <c r="L220" s="112"/>
      <c r="M220" s="112"/>
      <c r="N220" s="111" t="str">
        <f>references!D$14</f>
        <v>Overview CMIP6-Endorsed MIPs</v>
      </c>
      <c r="O220" s="167" t="str">
        <f>references!$D$55</f>
        <v>Kosaka, Y., S.-P. Xie (2013), Recent global-warming hiatus tied to equatorial Pacific surface cooling, Nature, 501, 403-407</v>
      </c>
      <c r="P220" s="16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20" s="111"/>
      <c r="R220" s="111"/>
      <c r="S220" s="111"/>
      <c r="T220" s="111"/>
      <c r="U220" s="112" t="str">
        <f>party!$A$6</f>
        <v>Charlotte Pascoe</v>
      </c>
      <c r="W220" s="111"/>
      <c r="X220" s="111"/>
      <c r="Y220" s="111"/>
      <c r="Z220" s="111" t="str">
        <f>$C$12</f>
        <v>historical</v>
      </c>
      <c r="AA220" s="111"/>
      <c r="AB220" s="111"/>
      <c r="AC220" s="111"/>
      <c r="AD220" s="111"/>
      <c r="AE220" s="112" t="str">
        <f>TemporalConstraint!$A$10</f>
        <v>1950-2014 65yrs</v>
      </c>
      <c r="AF220" s="112"/>
      <c r="AG220" s="112" t="str">
        <f>EnsembleRequirement!$A$52</f>
        <v>TenHistoricalInitialisation</v>
      </c>
      <c r="AH220" s="112"/>
      <c r="AI220" s="112"/>
      <c r="AJ220" s="112"/>
      <c r="AK220" s="112"/>
      <c r="AL220" s="112"/>
      <c r="AM220" s="112"/>
      <c r="AN220" s="112"/>
      <c r="AO220" s="21" t="str">
        <f>requirement!$A$76</f>
        <v>AOGCM Configuration</v>
      </c>
      <c r="AP220" s="112"/>
      <c r="AQ220" s="112"/>
      <c r="AR220" s="112"/>
      <c r="AS220" s="112"/>
      <c r="AT220" s="112" t="str">
        <f>ForcingConstraint!$A$250</f>
        <v>Restore SST Obs Trop E Pacific</v>
      </c>
      <c r="AU220" s="112" t="str">
        <f>ForcingConstraint!$A$265</f>
        <v>Impose SST Obs Trop E Pacific</v>
      </c>
      <c r="AV220" s="112" t="str">
        <f>ForcingConstraint!$A$12</f>
        <v>Historical WMGHG Concentrations</v>
      </c>
      <c r="AW220" s="112" t="str">
        <f>ForcingConstraint!$A$13</f>
        <v>Historical Land Use</v>
      </c>
      <c r="AX220" s="112" t="str">
        <f>requirement!$A$5</f>
        <v>Historical Aerosol Forcing</v>
      </c>
      <c r="AY220" s="112" t="str">
        <f>requirement!$A$6</f>
        <v>Historical Emissions</v>
      </c>
      <c r="AZ220" s="112" t="str">
        <f>ForcingConstraint!$A$17</f>
        <v>Historical Solar Irradiance Forcing</v>
      </c>
      <c r="BA220" s="112" t="str">
        <f>requirement!$A$9</f>
        <v xml:space="preserve">Historical Solar Particle Forcing </v>
      </c>
      <c r="BB220" s="113"/>
      <c r="BC220" s="115"/>
      <c r="BD220" s="116"/>
      <c r="BE220" s="116"/>
      <c r="BF220" s="116"/>
      <c r="BG220" s="116"/>
      <c r="BH220" s="116"/>
      <c r="BI220" s="116"/>
      <c r="BJ220" s="116"/>
      <c r="BK220" s="116"/>
    </row>
    <row r="221" spans="1:63" s="117" customFormat="1" ht="80" x14ac:dyDescent="0.2">
      <c r="A221" s="111" t="s">
        <v>2398</v>
      </c>
      <c r="B221" s="112" t="s">
        <v>3982</v>
      </c>
      <c r="C221" s="111" t="s">
        <v>3981</v>
      </c>
      <c r="D221" s="111" t="s">
        <v>3983</v>
      </c>
      <c r="E221" s="112" t="s">
        <v>3985</v>
      </c>
      <c r="F221" s="111" t="s">
        <v>2373</v>
      </c>
      <c r="G221" s="111" t="s">
        <v>3986</v>
      </c>
      <c r="H221" s="112" t="s">
        <v>73</v>
      </c>
      <c r="I221" s="112" t="str">
        <f>party!$A$45</f>
        <v>George Boer</v>
      </c>
      <c r="J221" s="112" t="str">
        <f>party!$A$46</f>
        <v>Doug Smith</v>
      </c>
      <c r="K221" s="112"/>
      <c r="L221" s="112"/>
      <c r="M221" s="112"/>
      <c r="N221" s="111" t="str">
        <f>references!D$14</f>
        <v>Overview CMIP6-Endorsed MIPs</v>
      </c>
      <c r="O221" s="167" t="str">
        <f>references!$D$55</f>
        <v>Kosaka, Y., S.-P. Xie (2013), Recent global-warming hiatus tied to equatorial Pacific surface cooling, Nature, 501, 403-407</v>
      </c>
      <c r="P221" s="111"/>
      <c r="Q221" s="111"/>
      <c r="R221" s="111"/>
      <c r="S221" s="111"/>
      <c r="T221" s="111"/>
      <c r="U221" s="112" t="str">
        <f>party!$A$6</f>
        <v>Charlotte Pascoe</v>
      </c>
      <c r="W221" s="111"/>
      <c r="X221" s="111"/>
      <c r="Y221" s="111"/>
      <c r="Z221" s="111" t="str">
        <f>$C$12</f>
        <v>historical</v>
      </c>
      <c r="AA221" s="111"/>
      <c r="AB221" s="111"/>
      <c r="AC221" s="111"/>
      <c r="AD221" s="111"/>
      <c r="AE221" s="112" t="str">
        <f>TemporalConstraint!$A$10</f>
        <v>1950-2014 65yrs</v>
      </c>
      <c r="AF221" s="112"/>
      <c r="AG221" s="112" t="str">
        <f>EnsembleRequirement!$A$52</f>
        <v>TenHistoricalInitialisation</v>
      </c>
      <c r="AH221" s="112"/>
      <c r="AI221" s="112"/>
      <c r="AJ221" s="112"/>
      <c r="AK221" s="112"/>
      <c r="AL221" s="112"/>
      <c r="AM221" s="112"/>
      <c r="AN221" s="112"/>
      <c r="AO221" s="21" t="str">
        <f>requirement!$A$76</f>
        <v>AOGCM Configuration</v>
      </c>
      <c r="AP221" s="112"/>
      <c r="AQ221" s="112"/>
      <c r="AR221" s="112"/>
      <c r="AS221" s="112"/>
      <c r="AT221" s="112" t="str">
        <f>ForcingConstraint!$A$251</f>
        <v>Restore SST running mean N Atlantic</v>
      </c>
      <c r="AU221" s="112" t="str">
        <f>ForcingConstraint!$A$252</f>
        <v>Minimise AMOC change</v>
      </c>
      <c r="AV221" s="112" t="str">
        <f>ForcingConstraint!$A$266</f>
        <v>Impose SST running mean N Atlantic</v>
      </c>
      <c r="AW221" s="112" t="str">
        <f>ForcingConstraint!$A$12</f>
        <v>Historical WMGHG Concentrations</v>
      </c>
      <c r="AX221" s="112" t="str">
        <f>ForcingConstraint!$A$13</f>
        <v>Historical Land Use</v>
      </c>
      <c r="AY221" s="112" t="str">
        <f>requirement!$A$5</f>
        <v>Historical Aerosol Forcing</v>
      </c>
      <c r="AZ221" s="112" t="str">
        <f>requirement!$A$6</f>
        <v>Historical Emissions</v>
      </c>
      <c r="BA221" s="112" t="str">
        <f>ForcingConstraint!$A$17</f>
        <v>Historical Solar Irradiance Forcing</v>
      </c>
      <c r="BB221" s="112" t="str">
        <f>requirement!$A$9</f>
        <v xml:space="preserve">Historical Solar Particle Forcing </v>
      </c>
      <c r="BC221" s="115"/>
      <c r="BD221" s="116"/>
      <c r="BE221" s="116"/>
      <c r="BF221" s="116"/>
      <c r="BG221" s="116"/>
      <c r="BH221" s="116"/>
      <c r="BI221" s="116"/>
      <c r="BJ221" s="116"/>
      <c r="BK221" s="116"/>
    </row>
    <row r="222" spans="1:63" s="123" customFormat="1" ht="96" x14ac:dyDescent="0.2">
      <c r="A222" s="105" t="s">
        <v>90</v>
      </c>
      <c r="B222" s="83" t="s">
        <v>3212</v>
      </c>
      <c r="C222" s="105" t="s">
        <v>3642</v>
      </c>
      <c r="D222" s="105" t="s">
        <v>3213</v>
      </c>
      <c r="E222" s="83" t="s">
        <v>3240</v>
      </c>
      <c r="F222" s="105" t="s">
        <v>2372</v>
      </c>
      <c r="G222" s="105" t="s">
        <v>2309</v>
      </c>
      <c r="H222" s="83" t="s">
        <v>73</v>
      </c>
      <c r="I222" s="83" t="str">
        <f>party!$A$45</f>
        <v>George Boer</v>
      </c>
      <c r="J222" s="83" t="str">
        <f>party!$A$46</f>
        <v>Doug Smith</v>
      </c>
      <c r="K222" s="83"/>
      <c r="L222" s="83"/>
      <c r="M222" s="83"/>
      <c r="N222" s="105" t="str">
        <f>references!D$14</f>
        <v>Overview CMIP6-Endorsed MIPs</v>
      </c>
      <c r="O222" s="118" t="str">
        <f>references!$D$55</f>
        <v>Kosaka, Y., S.-P. Xie (2013), Recent global-warming hiatus tied to equatorial Pacific surface cooling, Nature, 501, 403-407</v>
      </c>
      <c r="P222" s="105"/>
      <c r="Q222" s="105"/>
      <c r="R222" s="105"/>
      <c r="S222" s="105"/>
      <c r="T222" s="105"/>
      <c r="U222" s="83" t="str">
        <f>party!$A$6</f>
        <v>Charlotte Pascoe</v>
      </c>
      <c r="W222" s="105"/>
      <c r="X222" s="105"/>
      <c r="Y222" s="105"/>
      <c r="Z222" s="105" t="str">
        <f>$C$12</f>
        <v>historical</v>
      </c>
      <c r="AA222" s="105"/>
      <c r="AB222" s="105"/>
      <c r="AC222" s="105"/>
      <c r="AD222" s="105"/>
      <c r="AE222" s="83" t="str">
        <f>TemporalConstraint!$A$10</f>
        <v>1950-2014 65yrs</v>
      </c>
      <c r="AF222" s="83"/>
      <c r="AG222" s="83" t="str">
        <f>EnsembleRequirement!$A$52</f>
        <v>TenHistoricalInitialisation</v>
      </c>
      <c r="AH222" s="83"/>
      <c r="AI222" s="83"/>
      <c r="AJ222" s="83"/>
      <c r="AK222" s="83"/>
      <c r="AL222" s="83"/>
      <c r="AM222" s="83"/>
      <c r="AN222" s="83"/>
      <c r="AO222" s="83" t="str">
        <f>requirement!$A$76</f>
        <v>AOGCM Configuration</v>
      </c>
      <c r="AP222" s="83"/>
      <c r="AQ222" s="83"/>
      <c r="AR222" s="83"/>
      <c r="AS222" s="83"/>
      <c r="AT222" s="83" t="str">
        <f>ForcingConstraint!$A$253</f>
        <v>Restore SST running mean Extra Tropical N Atlantic</v>
      </c>
      <c r="AU222" s="83" t="str">
        <f>ForcingConstraint!$A$252</f>
        <v>Minimise AMOC change</v>
      </c>
      <c r="AV222" s="83" t="str">
        <f>ForcingConstraint!$A$267</f>
        <v>Impose SST running mean extra tropical N Atlantic</v>
      </c>
      <c r="AW222" s="83" t="str">
        <f>ForcingConstraint!$A$12</f>
        <v>Historical WMGHG Concentrations</v>
      </c>
      <c r="AX222" s="83" t="str">
        <f>ForcingConstraint!$A$13</f>
        <v>Historical Land Use</v>
      </c>
      <c r="AY222" s="83" t="str">
        <f>requirement!$A$5</f>
        <v>Historical Aerosol Forcing</v>
      </c>
      <c r="AZ222" s="83" t="str">
        <f>requirement!$A$6</f>
        <v>Historical Emissions</v>
      </c>
      <c r="BA222" s="83" t="str">
        <f>ForcingConstraint!$A$17</f>
        <v>Historical Solar Irradiance Forcing</v>
      </c>
      <c r="BB222" s="83" t="str">
        <f>requirement!$A$9</f>
        <v xml:space="preserve">Historical Solar Particle Forcing </v>
      </c>
      <c r="BC222" s="120"/>
      <c r="BD222" s="121"/>
      <c r="BE222" s="121"/>
      <c r="BF222" s="121"/>
      <c r="BG222" s="121"/>
      <c r="BH222" s="121"/>
      <c r="BI222" s="121"/>
      <c r="BJ222" s="121"/>
      <c r="BK222" s="121"/>
    </row>
    <row r="223" spans="1:63" s="123" customFormat="1" ht="80" x14ac:dyDescent="0.2">
      <c r="A223" s="105" t="s">
        <v>90</v>
      </c>
      <c r="B223" s="83" t="s">
        <v>3212</v>
      </c>
      <c r="C223" s="105" t="s">
        <v>3642</v>
      </c>
      <c r="D223" s="105" t="s">
        <v>3214</v>
      </c>
      <c r="E223" s="83" t="s">
        <v>3239</v>
      </c>
      <c r="F223" s="105" t="s">
        <v>2371</v>
      </c>
      <c r="G223" s="105" t="s">
        <v>2319</v>
      </c>
      <c r="H223" s="83" t="s">
        <v>73</v>
      </c>
      <c r="I223" s="83" t="str">
        <f>party!$A$45</f>
        <v>George Boer</v>
      </c>
      <c r="J223" s="83" t="str">
        <f>party!$A$46</f>
        <v>Doug Smith</v>
      </c>
      <c r="K223" s="83"/>
      <c r="L223" s="83"/>
      <c r="M223" s="83"/>
      <c r="N223" s="105" t="str">
        <f>references!D$14</f>
        <v>Overview CMIP6-Endorsed MIPs</v>
      </c>
      <c r="O223" s="118" t="str">
        <f>references!$D$55</f>
        <v>Kosaka, Y., S.-P. Xie (2013), Recent global-warming hiatus tied to equatorial Pacific surface cooling, Nature, 501, 403-407</v>
      </c>
      <c r="P223" s="105"/>
      <c r="Q223" s="105"/>
      <c r="R223" s="105"/>
      <c r="S223" s="105"/>
      <c r="T223" s="105"/>
      <c r="U223" s="83" t="str">
        <f>party!$A$6</f>
        <v>Charlotte Pascoe</v>
      </c>
      <c r="W223" s="105"/>
      <c r="X223" s="105"/>
      <c r="Y223" s="105"/>
      <c r="Z223" s="105" t="str">
        <f>$C$12</f>
        <v>historical</v>
      </c>
      <c r="AA223" s="105"/>
      <c r="AB223" s="105"/>
      <c r="AC223" s="105"/>
      <c r="AD223" s="105"/>
      <c r="AE223" s="83" t="str">
        <f>TemporalConstraint!$A$10</f>
        <v>1950-2014 65yrs</v>
      </c>
      <c r="AF223" s="83"/>
      <c r="AG223" s="83" t="str">
        <f>EnsembleRequirement!$A$52</f>
        <v>TenHistoricalInitialisation</v>
      </c>
      <c r="AH223" s="83"/>
      <c r="AI223" s="83"/>
      <c r="AJ223" s="83"/>
      <c r="AK223" s="83"/>
      <c r="AL223" s="83"/>
      <c r="AM223" s="83"/>
      <c r="AN223" s="83"/>
      <c r="AO223" s="83" t="str">
        <f>requirement!$A$76</f>
        <v>AOGCM Configuration</v>
      </c>
      <c r="AP223" s="83"/>
      <c r="AQ223" s="83"/>
      <c r="AR223" s="83"/>
      <c r="AS223" s="83"/>
      <c r="AT223" s="83" t="str">
        <f>ForcingConstraint!$A$254</f>
        <v>Restore SST running Mean Sub Tropical N Atlantic</v>
      </c>
      <c r="AU223" s="83" t="str">
        <f>ForcingConstraint!$A$252</f>
        <v>Minimise AMOC change</v>
      </c>
      <c r="AV223" s="83" t="str">
        <f>ForcingConstraint!$A$268</f>
        <v>Impose SST running mean sub tropical N Atlantic</v>
      </c>
      <c r="AW223" s="83" t="str">
        <f>ForcingConstraint!$A$12</f>
        <v>Historical WMGHG Concentrations</v>
      </c>
      <c r="AX223" s="83" t="str">
        <f>ForcingConstraint!$A$13</f>
        <v>Historical Land Use</v>
      </c>
      <c r="AY223" s="83" t="str">
        <f>requirement!$A$5</f>
        <v>Historical Aerosol Forcing</v>
      </c>
      <c r="AZ223" s="83" t="str">
        <f>requirement!$A$6</f>
        <v>Historical Emissions</v>
      </c>
      <c r="BA223" s="83" t="str">
        <f>ForcingConstraint!$A$17</f>
        <v>Historical Solar Irradiance Forcing</v>
      </c>
      <c r="BB223" s="83" t="str">
        <f>requirement!$A$9</f>
        <v xml:space="preserve">Historical Solar Particle Forcing </v>
      </c>
      <c r="BC223" s="120"/>
      <c r="BD223" s="121"/>
      <c r="BE223" s="121"/>
      <c r="BF223" s="121"/>
      <c r="BG223" s="121"/>
      <c r="BH223" s="121"/>
      <c r="BI223" s="121"/>
      <c r="BJ223" s="121"/>
      <c r="BK223" s="121"/>
    </row>
    <row r="224" spans="1:63" s="117" customFormat="1" ht="96" x14ac:dyDescent="0.2">
      <c r="A224" s="111" t="s">
        <v>2293</v>
      </c>
      <c r="B224" s="112" t="s">
        <v>3860</v>
      </c>
      <c r="C224" s="111" t="s">
        <v>3859</v>
      </c>
      <c r="D224" s="111" t="s">
        <v>3869</v>
      </c>
      <c r="E224" s="112" t="s">
        <v>3868</v>
      </c>
      <c r="F224" s="111" t="s">
        <v>2370</v>
      </c>
      <c r="G224" s="166" t="s">
        <v>3871</v>
      </c>
      <c r="H224" s="112" t="s">
        <v>73</v>
      </c>
      <c r="I224" s="112" t="str">
        <f>party!$A$45</f>
        <v>George Boer</v>
      </c>
      <c r="J224" s="112" t="str">
        <f>party!$A$46</f>
        <v>Doug Smith</v>
      </c>
      <c r="K224" s="112"/>
      <c r="L224" s="112"/>
      <c r="M224" s="112"/>
      <c r="N224" s="111" t="str">
        <f>references!D$14</f>
        <v>Overview CMIP6-Endorsed MIPs</v>
      </c>
      <c r="O224" s="167" t="str">
        <f>references!$D$56</f>
        <v>Ting, M., Y. Kushnir, R. Seager, C. Li (2009), Forced and internal twentieth-century SST in the North Atlantic, J. Clim., 22, 1469-1881</v>
      </c>
      <c r="P224" s="167" t="str">
        <f>references!$D$55</f>
        <v>Kosaka, Y., S.-P. Xie (2013), Recent global-warming hiatus tied to equatorial Pacific surface cooling, Nature, 501, 403-407</v>
      </c>
      <c r="Q22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4" s="111"/>
      <c r="S224" s="111"/>
      <c r="T224" s="111"/>
      <c r="U224" s="112" t="str">
        <f>party!$A$6</f>
        <v>Charlotte Pascoe</v>
      </c>
      <c r="X224" s="167" t="str">
        <f>experiment!$C$9</f>
        <v>piControl</v>
      </c>
      <c r="AE224" s="112" t="str">
        <f>TemporalConstraint!$A$43</f>
        <v>10yrs</v>
      </c>
      <c r="AF224" s="112"/>
      <c r="AG224" s="112" t="str">
        <f>EnsembleRequirement!$A$53</f>
        <v>25Member</v>
      </c>
      <c r="AH224" s="112"/>
      <c r="AI224" s="112"/>
      <c r="AJ224" s="112"/>
      <c r="AK224" s="112"/>
      <c r="AL224" s="112"/>
      <c r="AM224" s="112"/>
      <c r="AN224" s="112"/>
      <c r="AO224" s="21" t="str">
        <f>requirement!$A$76</f>
        <v>AOGCM Configuration</v>
      </c>
      <c r="AP224" s="112"/>
      <c r="AQ224" s="112"/>
      <c r="AR224" s="112"/>
      <c r="AS224" s="112"/>
      <c r="AT224" s="112" t="str">
        <f>ForcingConstraint!$A$255</f>
        <v>Restore SST clim N Atlantic</v>
      </c>
      <c r="AU224" s="112" t="str">
        <f>ForcingConstraint!$A$252</f>
        <v>Minimise AMOC change</v>
      </c>
      <c r="AV224" s="112" t="str">
        <f>ForcingConstraint!$A$269</f>
        <v>Impose SST clim N Atlantic</v>
      </c>
      <c r="AW224" s="112" t="str">
        <f>ForcingConstraint!$A$23</f>
        <v>Pre-Industrial CO2 Concentration</v>
      </c>
      <c r="AX224" s="112" t="str">
        <f>requirement!$A$42</f>
        <v>Pre-Industrial Forcing Excluding CO2</v>
      </c>
      <c r="AY224" s="21" t="str">
        <f>requirement!$A$11</f>
        <v>Pre-Industrial Solar Particle Forcing</v>
      </c>
      <c r="AZ224" s="112"/>
      <c r="BA224" s="112"/>
      <c r="BB224" s="113"/>
      <c r="BC224" s="115"/>
      <c r="BD224" s="116"/>
      <c r="BE224" s="116"/>
      <c r="BF224" s="116"/>
      <c r="BG224" s="116"/>
      <c r="BH224" s="116"/>
      <c r="BI224" s="116"/>
      <c r="BJ224" s="116"/>
      <c r="BK224" s="116"/>
    </row>
    <row r="225" spans="1:63" s="117" customFormat="1" ht="144" x14ac:dyDescent="0.2">
      <c r="A225" s="111" t="s">
        <v>2304</v>
      </c>
      <c r="B225" s="112" t="s">
        <v>3861</v>
      </c>
      <c r="C225" s="111" t="s">
        <v>6689</v>
      </c>
      <c r="D225" s="111" t="s">
        <v>6688</v>
      </c>
      <c r="E225" s="112" t="s">
        <v>3870</v>
      </c>
      <c r="F225" s="111" t="s">
        <v>2369</v>
      </c>
      <c r="G225" s="166" t="s">
        <v>3872</v>
      </c>
      <c r="H225" s="112" t="s">
        <v>73</v>
      </c>
      <c r="I225" s="112" t="str">
        <f>party!$A$45</f>
        <v>George Boer</v>
      </c>
      <c r="J225" s="112" t="str">
        <f>party!$A$46</f>
        <v>Doug Smith</v>
      </c>
      <c r="K225" s="112"/>
      <c r="L225" s="112"/>
      <c r="M225" s="112"/>
      <c r="N225" s="111" t="str">
        <f>references!D$14</f>
        <v>Overview CMIP6-Endorsed MIPs</v>
      </c>
      <c r="O225" s="167" t="str">
        <f>references!$D$56</f>
        <v>Ting, M., Y. Kushnir, R. Seager, C. Li (2009), Forced and internal twentieth-century SST in the North Atlantic, J. Clim., 22, 1469-1881</v>
      </c>
      <c r="P225" s="167" t="str">
        <f>references!$D$55</f>
        <v>Kosaka, Y., S.-P. Xie (2013), Recent global-warming hiatus tied to equatorial Pacific surface cooling, Nature, 501, 403-407</v>
      </c>
      <c r="Q22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5" s="111"/>
      <c r="S225" s="111"/>
      <c r="T225" s="111"/>
      <c r="U225" s="112" t="str">
        <f>party!$A$6</f>
        <v>Charlotte Pascoe</v>
      </c>
      <c r="V225" s="167" t="str">
        <f>experiment!$C$224</f>
        <v>dcppC-atl-control</v>
      </c>
      <c r="X225" s="111"/>
      <c r="Y225" s="111"/>
      <c r="Z225" s="167" t="str">
        <f>experiment!$C$226</f>
        <v>dcppC-amv-neg</v>
      </c>
      <c r="AA225" s="111"/>
      <c r="AB225" s="111"/>
      <c r="AC225" s="111"/>
      <c r="AD225" s="111"/>
      <c r="AE225" s="112" t="str">
        <f>TemporalConstraint!$A$43</f>
        <v>10yrs</v>
      </c>
      <c r="AF225" s="112"/>
      <c r="AG225" s="112" t="str">
        <f>EnsembleRequirement!$A$53</f>
        <v>25Member</v>
      </c>
      <c r="AH225" s="112"/>
      <c r="AI225" s="112"/>
      <c r="AJ225" s="112"/>
      <c r="AK225" s="112"/>
      <c r="AL225" s="112"/>
      <c r="AM225" s="112"/>
      <c r="AN225" s="112"/>
      <c r="AO225" s="21" t="str">
        <f>requirement!$A$76</f>
        <v>AOGCM Configuration</v>
      </c>
      <c r="AP225" s="112"/>
      <c r="AQ225" s="112"/>
      <c r="AR225" s="112"/>
      <c r="AS225" s="112"/>
      <c r="AT225" s="112" t="str">
        <f>ForcingConstraint!$A$256</f>
        <v>Restore SST AMV pos N Atlantic</v>
      </c>
      <c r="AU225" s="112" t="str">
        <f>ForcingConstraint!$A$252</f>
        <v>Minimise AMOC change</v>
      </c>
      <c r="AV225" s="112" t="str">
        <f>ForcingConstraint!$A$270</f>
        <v>Impose SST AMV pos N Atlantic</v>
      </c>
      <c r="AW225" s="112" t="str">
        <f>ForcingConstraint!$A$23</f>
        <v>Pre-Industrial CO2 Concentration</v>
      </c>
      <c r="AX225" s="112" t="str">
        <f>requirement!$A$42</f>
        <v>Pre-Industrial Forcing Excluding CO2</v>
      </c>
      <c r="AY225" s="21" t="str">
        <f>requirement!$A$11</f>
        <v>Pre-Industrial Solar Particle Forcing</v>
      </c>
      <c r="AZ225" s="112"/>
      <c r="BA225" s="112"/>
      <c r="BB225" s="113"/>
      <c r="BC225" s="115"/>
      <c r="BD225" s="116"/>
      <c r="BE225" s="116"/>
      <c r="BF225" s="116"/>
      <c r="BG225" s="116"/>
      <c r="BH225" s="116"/>
      <c r="BI225" s="116"/>
      <c r="BJ225" s="116"/>
      <c r="BK225" s="116"/>
    </row>
    <row r="226" spans="1:63" s="117" customFormat="1" ht="144" x14ac:dyDescent="0.2">
      <c r="A226" s="111" t="s">
        <v>2402</v>
      </c>
      <c r="B226" s="112" t="s">
        <v>3875</v>
      </c>
      <c r="C226" s="111" t="s">
        <v>6691</v>
      </c>
      <c r="D226" s="111" t="s">
        <v>6690</v>
      </c>
      <c r="E226" s="112" t="s">
        <v>3874</v>
      </c>
      <c r="F226" s="111" t="s">
        <v>2368</v>
      </c>
      <c r="G226" s="166" t="s">
        <v>3873</v>
      </c>
      <c r="H226" s="112" t="s">
        <v>73</v>
      </c>
      <c r="I226" s="112" t="str">
        <f>party!$A$45</f>
        <v>George Boer</v>
      </c>
      <c r="J226" s="112" t="str">
        <f>party!$A$46</f>
        <v>Doug Smith</v>
      </c>
      <c r="K226" s="112"/>
      <c r="L226" s="112"/>
      <c r="M226" s="112"/>
      <c r="N226" s="111" t="str">
        <f>references!D$14</f>
        <v>Overview CMIP6-Endorsed MIPs</v>
      </c>
      <c r="O226" s="167" t="str">
        <f>references!$D$56</f>
        <v>Ting, M., Y. Kushnir, R. Seager, C. Li (2009), Forced and internal twentieth-century SST in the North Atlantic, J. Clim., 22, 1469-1881</v>
      </c>
      <c r="P226" s="167" t="str">
        <f>references!$D$55</f>
        <v>Kosaka, Y., S.-P. Xie (2013), Recent global-warming hiatus tied to equatorial Pacific surface cooling, Nature, 501, 403-407</v>
      </c>
      <c r="Q22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6" s="111"/>
      <c r="S226" s="111"/>
      <c r="T226" s="111"/>
      <c r="U226" s="112" t="str">
        <f>party!$A$6</f>
        <v>Charlotte Pascoe</v>
      </c>
      <c r="V226" s="167" t="str">
        <f>experiment!$C$224</f>
        <v>dcppC-atl-control</v>
      </c>
      <c r="X226" s="111"/>
      <c r="Y226" s="111"/>
      <c r="Z226" s="167" t="str">
        <f>experiment!$C$225</f>
        <v>dcppC-amv-pos</v>
      </c>
      <c r="AA226" s="111"/>
      <c r="AB226" s="111"/>
      <c r="AC226" s="111"/>
      <c r="AD226" s="111"/>
      <c r="AE226" s="112" t="str">
        <f>TemporalConstraint!$A$43</f>
        <v>10yrs</v>
      </c>
      <c r="AF226" s="112"/>
      <c r="AG226" s="112" t="str">
        <f>EnsembleRequirement!$A$53</f>
        <v>25Member</v>
      </c>
      <c r="AH226" s="112"/>
      <c r="AI226" s="112"/>
      <c r="AJ226" s="112"/>
      <c r="AK226" s="112"/>
      <c r="AL226" s="112"/>
      <c r="AM226" s="112"/>
      <c r="AN226" s="112"/>
      <c r="AO226" s="21" t="str">
        <f>requirement!$A$76</f>
        <v>AOGCM Configuration</v>
      </c>
      <c r="AP226" s="112"/>
      <c r="AQ226" s="112"/>
      <c r="AR226" s="112"/>
      <c r="AS226" s="112"/>
      <c r="AT226" s="112" t="str">
        <f>ForcingConstraint!$A$257</f>
        <v>Restore SST AMV neg N Atlantic</v>
      </c>
      <c r="AU226" s="112" t="str">
        <f>ForcingConstraint!$A$252</f>
        <v>Minimise AMOC change</v>
      </c>
      <c r="AV226" s="112" t="str">
        <f>ForcingConstraint!$A$271</f>
        <v>Impose SST AMV neg N Atlantic</v>
      </c>
      <c r="AW226" s="112" t="str">
        <f>ForcingConstraint!$A$23</f>
        <v>Pre-Industrial CO2 Concentration</v>
      </c>
      <c r="AX226" s="112" t="str">
        <f>requirement!$A$42</f>
        <v>Pre-Industrial Forcing Excluding CO2</v>
      </c>
      <c r="AY226" s="21" t="str">
        <f>requirement!$A$11</f>
        <v>Pre-Industrial Solar Particle Forcing</v>
      </c>
      <c r="AZ226" s="112"/>
      <c r="BA226" s="112"/>
      <c r="BB226" s="113"/>
      <c r="BC226" s="115"/>
      <c r="BD226" s="116"/>
      <c r="BE226" s="116"/>
      <c r="BF226" s="116"/>
      <c r="BG226" s="116"/>
      <c r="BH226" s="116"/>
      <c r="BI226" s="116"/>
      <c r="BJ226" s="116"/>
      <c r="BK226" s="116"/>
    </row>
    <row r="227" spans="1:63" s="117" customFormat="1" ht="96" x14ac:dyDescent="0.2">
      <c r="A227" s="111" t="s">
        <v>2465</v>
      </c>
      <c r="B227" s="112" t="s">
        <v>3880</v>
      </c>
      <c r="C227" s="111" t="s">
        <v>6705</v>
      </c>
      <c r="D227" s="111" t="s">
        <v>6704</v>
      </c>
      <c r="E227" s="112" t="s">
        <v>3881</v>
      </c>
      <c r="F227" s="111" t="s">
        <v>3883</v>
      </c>
      <c r="G227" s="166" t="s">
        <v>3882</v>
      </c>
      <c r="H227" s="112" t="s">
        <v>73</v>
      </c>
      <c r="I227" s="112" t="str">
        <f>party!$A$45</f>
        <v>George Boer</v>
      </c>
      <c r="J227" s="112" t="str">
        <f>party!$A$46</f>
        <v>Doug Smith</v>
      </c>
      <c r="K227" s="112"/>
      <c r="L227" s="252"/>
      <c r="M227" s="252"/>
      <c r="N22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7" s="167" t="str">
        <f>references!$D$56</f>
        <v>Ting, M., Y. Kushnir, R. Seager, C. Li (2009), Forced and internal twentieth-century SST in the North Atlantic, J. Clim., 22, 1469-1881</v>
      </c>
      <c r="P227" s="167" t="str">
        <f>references!$D$55</f>
        <v>Kosaka, Y., S.-P. Xie (2013), Recent global-warming hiatus tied to equatorial Pacific surface cooling, Nature, 501, 403-407</v>
      </c>
      <c r="Q227" s="111"/>
      <c r="R227" s="111"/>
      <c r="S227" s="111"/>
      <c r="T227" s="111"/>
      <c r="U227" s="112" t="str">
        <f>party!$A$6</f>
        <v>Charlotte Pascoe</v>
      </c>
      <c r="X227" s="167" t="str">
        <f>experiment!$C$9</f>
        <v>piControl</v>
      </c>
      <c r="Y227" s="167"/>
      <c r="AB227" s="111"/>
      <c r="AC227" s="111"/>
      <c r="AD227" s="111"/>
      <c r="AE227" s="112" t="str">
        <f>TemporalConstraint!$A$43</f>
        <v>10yrs</v>
      </c>
      <c r="AF227" s="112"/>
      <c r="AG227" s="21" t="str">
        <f>EnsembleRequirement!$A$48</f>
        <v>TenMember</v>
      </c>
      <c r="AH227" s="112"/>
      <c r="AI227" s="112"/>
      <c r="AJ227" s="112"/>
      <c r="AK227" s="112"/>
      <c r="AL227" s="112"/>
      <c r="AM227" s="112"/>
      <c r="AN227" s="112"/>
      <c r="AO227" s="21" t="str">
        <f>requirement!$A$76</f>
        <v>AOGCM Configuration</v>
      </c>
      <c r="AP227" s="112"/>
      <c r="AQ227" s="112"/>
      <c r="AR227" s="112"/>
      <c r="AS227" s="112"/>
      <c r="AT227" s="112" t="str">
        <f>ForcingConstraint!$A$262</f>
        <v>Restore SST Clim Pacific</v>
      </c>
      <c r="AU227" s="112" t="str">
        <f>ForcingConstraint!$A$276</f>
        <v>Impose SST clim Pacific</v>
      </c>
      <c r="AV227" s="112" t="str">
        <f>ForcingConstraint!$A$23</f>
        <v>Pre-Industrial CO2 Concentration</v>
      </c>
      <c r="AW227" s="112" t="str">
        <f>requirement!$A$42</f>
        <v>Pre-Industrial Forcing Excluding CO2</v>
      </c>
      <c r="AX227" s="21" t="str">
        <f>requirement!$A$11</f>
        <v>Pre-Industrial Solar Particle Forcing</v>
      </c>
      <c r="AY227" s="112"/>
      <c r="AZ227" s="112"/>
      <c r="BA227" s="112"/>
      <c r="BB227" s="114"/>
      <c r="BC227" s="115"/>
      <c r="BD227" s="116"/>
      <c r="BE227" s="116"/>
      <c r="BF227" s="116"/>
      <c r="BG227" s="116"/>
      <c r="BH227" s="116"/>
      <c r="BI227" s="116"/>
      <c r="BJ227" s="116"/>
      <c r="BK227" s="116"/>
    </row>
    <row r="228" spans="1:63" s="117" customFormat="1" ht="128" x14ac:dyDescent="0.2">
      <c r="A228" s="111" t="s">
        <v>3893</v>
      </c>
      <c r="B228" s="112" t="s">
        <v>3895</v>
      </c>
      <c r="C228" s="111" t="s">
        <v>6693</v>
      </c>
      <c r="D228" s="111" t="s">
        <v>6692</v>
      </c>
      <c r="E228" s="112" t="s">
        <v>3897</v>
      </c>
      <c r="F228" s="111" t="s">
        <v>3899</v>
      </c>
      <c r="G228" s="166" t="s">
        <v>3900</v>
      </c>
      <c r="H228" s="112" t="s">
        <v>73</v>
      </c>
      <c r="I228" s="112" t="str">
        <f>party!$A$45</f>
        <v>George Boer</v>
      </c>
      <c r="J228" s="112" t="str">
        <f>party!$A$46</f>
        <v>Doug Smith</v>
      </c>
      <c r="K228" s="112"/>
      <c r="L228" s="252"/>
      <c r="M228" s="252"/>
      <c r="N22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8" s="167" t="str">
        <f>references!$D$56</f>
        <v>Ting, M., Y. Kushnir, R. Seager, C. Li (2009), Forced and internal twentieth-century SST in the North Atlantic, J. Clim., 22, 1469-1881</v>
      </c>
      <c r="P228" s="167" t="str">
        <f>references!$D$55</f>
        <v>Kosaka, Y., S.-P. Xie (2013), Recent global-warming hiatus tied to equatorial Pacific surface cooling, Nature, 501, 403-407</v>
      </c>
      <c r="Q228" s="111"/>
      <c r="R228" s="111"/>
      <c r="S228" s="111"/>
      <c r="T228" s="111"/>
      <c r="U228" s="112" t="str">
        <f>party!$A$6</f>
        <v>Charlotte Pascoe</v>
      </c>
      <c r="V228" s="167" t="str">
        <f>experiment!$C$227</f>
        <v>dcppC-pac-control</v>
      </c>
      <c r="X228" s="111"/>
      <c r="Y228" s="111"/>
      <c r="Z228" s="167" t="str">
        <f>experiment!$C$229</f>
        <v>dcppC-ipv-neg</v>
      </c>
      <c r="AA228" s="111"/>
      <c r="AB228" s="111"/>
      <c r="AC228" s="111"/>
      <c r="AD228" s="111"/>
      <c r="AE228" s="112" t="str">
        <f>TemporalConstraint!$A$43</f>
        <v>10yrs</v>
      </c>
      <c r="AF228" s="112"/>
      <c r="AG228" s="21" t="str">
        <f>EnsembleRequirement!$A$48</f>
        <v>TenMember</v>
      </c>
      <c r="AH228" s="112"/>
      <c r="AI228" s="112"/>
      <c r="AJ228" s="112"/>
      <c r="AK228" s="112"/>
      <c r="AL228" s="112"/>
      <c r="AM228" s="112"/>
      <c r="AN228" s="112"/>
      <c r="AO228" s="21" t="str">
        <f>requirement!$A$76</f>
        <v>AOGCM Configuration</v>
      </c>
      <c r="AP228" s="112"/>
      <c r="AQ228" s="112"/>
      <c r="AR228" s="112"/>
      <c r="AS228" s="112"/>
      <c r="AT228" s="112" t="str">
        <f>ForcingConstraint!$A$263</f>
        <v>Restore SST PDV pos Pacific</v>
      </c>
      <c r="AU228" s="112" t="str">
        <f>ForcingConstraint!$A$277</f>
        <v>Impose SST PDV pos Pacific</v>
      </c>
      <c r="AV228" s="112" t="str">
        <f>ForcingConstraint!$A$23</f>
        <v>Pre-Industrial CO2 Concentration</v>
      </c>
      <c r="AW228" s="112" t="str">
        <f>requirement!$A$42</f>
        <v>Pre-Industrial Forcing Excluding CO2</v>
      </c>
      <c r="AX228" s="21" t="str">
        <f>requirement!$A$11</f>
        <v>Pre-Industrial Solar Particle Forcing</v>
      </c>
      <c r="AY228" s="112"/>
      <c r="AZ228" s="112"/>
      <c r="BA228" s="112"/>
      <c r="BB228" s="114"/>
      <c r="BC228" s="115"/>
      <c r="BD228" s="116"/>
      <c r="BE228" s="116"/>
      <c r="BF228" s="116"/>
      <c r="BG228" s="116"/>
      <c r="BH228" s="116"/>
      <c r="BI228" s="116"/>
      <c r="BJ228" s="116"/>
      <c r="BK228" s="116"/>
    </row>
    <row r="229" spans="1:63" s="117" customFormat="1" ht="128" x14ac:dyDescent="0.2">
      <c r="A229" s="111" t="s">
        <v>3894</v>
      </c>
      <c r="B229" s="112" t="s">
        <v>3896</v>
      </c>
      <c r="C229" s="111" t="s">
        <v>6695</v>
      </c>
      <c r="D229" s="111" t="s">
        <v>6694</v>
      </c>
      <c r="E229" s="112" t="s">
        <v>3898</v>
      </c>
      <c r="F229" s="111" t="s">
        <v>3901</v>
      </c>
      <c r="G229" s="166" t="s">
        <v>3902</v>
      </c>
      <c r="H229" s="112" t="s">
        <v>73</v>
      </c>
      <c r="I229" s="112" t="str">
        <f>party!$A$45</f>
        <v>George Boer</v>
      </c>
      <c r="J229" s="112" t="str">
        <f>party!$A$46</f>
        <v>Doug Smith</v>
      </c>
      <c r="K229" s="112"/>
      <c r="L229" s="252"/>
      <c r="M229" s="252"/>
      <c r="N22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9" s="167" t="str">
        <f>references!$D$56</f>
        <v>Ting, M., Y. Kushnir, R. Seager, C. Li (2009), Forced and internal twentieth-century SST in the North Atlantic, J. Clim., 22, 1469-1881</v>
      </c>
      <c r="P229" s="167" t="str">
        <f>references!$D$55</f>
        <v>Kosaka, Y., S.-P. Xie (2013), Recent global-warming hiatus tied to equatorial Pacific surface cooling, Nature, 501, 403-407</v>
      </c>
      <c r="Q229" s="111"/>
      <c r="R229" s="111"/>
      <c r="S229" s="111"/>
      <c r="T229" s="111"/>
      <c r="U229" s="112" t="str">
        <f>party!$A$6</f>
        <v>Charlotte Pascoe</v>
      </c>
      <c r="V229" s="167" t="str">
        <f>experiment!$C$227</f>
        <v>dcppC-pac-control</v>
      </c>
      <c r="X229" s="111"/>
      <c r="Y229" s="111"/>
      <c r="Z229" s="167" t="str">
        <f>experiment!$C$228</f>
        <v>dcppC-ipv-pos</v>
      </c>
      <c r="AA229" s="111"/>
      <c r="AB229" s="111"/>
      <c r="AC229" s="111"/>
      <c r="AD229" s="111"/>
      <c r="AE229" s="112" t="str">
        <f>TemporalConstraint!$A$43</f>
        <v>10yrs</v>
      </c>
      <c r="AF229" s="112"/>
      <c r="AG229" s="21" t="str">
        <f>EnsembleRequirement!$A$48</f>
        <v>TenMember</v>
      </c>
      <c r="AH229" s="112"/>
      <c r="AI229" s="112"/>
      <c r="AJ229" s="112"/>
      <c r="AK229" s="112"/>
      <c r="AL229" s="112"/>
      <c r="AM229" s="112"/>
      <c r="AN229" s="112"/>
      <c r="AO229" s="21" t="str">
        <f>requirement!$A$76</f>
        <v>AOGCM Configuration</v>
      </c>
      <c r="AP229" s="112"/>
      <c r="AQ229" s="112"/>
      <c r="AR229" s="112"/>
      <c r="AS229" s="112"/>
      <c r="AT229" s="112" t="str">
        <f>ForcingConstraint!$A$264</f>
        <v>Restore SST PDV neg Pacific</v>
      </c>
      <c r="AU229" s="112" t="str">
        <f>ForcingConstraint!$A$278</f>
        <v>Impose SST PDV neg Pacific</v>
      </c>
      <c r="AV229" s="112" t="str">
        <f>ForcingConstraint!$A$23</f>
        <v>Pre-Industrial CO2 Concentration</v>
      </c>
      <c r="AW229" s="112" t="str">
        <f>requirement!$A$42</f>
        <v>Pre-Industrial Forcing Excluding CO2</v>
      </c>
      <c r="AX229" s="21" t="str">
        <f>requirement!$A$11</f>
        <v>Pre-Industrial Solar Particle Forcing</v>
      </c>
      <c r="AY229" s="112"/>
      <c r="AZ229" s="112"/>
      <c r="BA229" s="112"/>
      <c r="BB229" s="114"/>
      <c r="BC229" s="115"/>
      <c r="BD229" s="116"/>
      <c r="BE229" s="116"/>
      <c r="BF229" s="116"/>
      <c r="BG229" s="116"/>
      <c r="BH229" s="116"/>
      <c r="BI229" s="116"/>
      <c r="BJ229" s="116"/>
      <c r="BK229" s="116"/>
    </row>
    <row r="230" spans="1:63" s="117" customFormat="1" ht="160" x14ac:dyDescent="0.2">
      <c r="A230" s="111" t="s">
        <v>3927</v>
      </c>
      <c r="B230" s="112" t="s">
        <v>3932</v>
      </c>
      <c r="C230" s="111" t="s">
        <v>6697</v>
      </c>
      <c r="D230" s="111" t="s">
        <v>6696</v>
      </c>
      <c r="E230" s="112" t="s">
        <v>3936</v>
      </c>
      <c r="F230" s="111" t="s">
        <v>3940</v>
      </c>
      <c r="G230" s="166" t="s">
        <v>3872</v>
      </c>
      <c r="H230" s="112" t="s">
        <v>73</v>
      </c>
      <c r="I230" s="112" t="str">
        <f>party!$A$45</f>
        <v>George Boer</v>
      </c>
      <c r="J230" s="112" t="str">
        <f>party!$A$46</f>
        <v>Doug Smith</v>
      </c>
      <c r="K230" s="112"/>
      <c r="L230" s="252"/>
      <c r="M230" s="252"/>
      <c r="N23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0" s="167" t="str">
        <f>references!$D$56</f>
        <v>Ting, M., Y. Kushnir, R. Seager, C. Li (2009), Forced and internal twentieth-century SST in the North Atlantic, J. Clim., 22, 1469-1881</v>
      </c>
      <c r="P230" s="167" t="str">
        <f>references!$D$55</f>
        <v>Kosaka, Y., S.-P. Xie (2013), Recent global-warming hiatus tied to equatorial Pacific surface cooling, Nature, 501, 403-407</v>
      </c>
      <c r="Q230" s="111"/>
      <c r="R230" s="111"/>
      <c r="S230" s="111"/>
      <c r="T230" s="111"/>
      <c r="U230" s="112" t="str">
        <f>party!$A$6</f>
        <v>Charlotte Pascoe</v>
      </c>
      <c r="V230" s="167" t="str">
        <f>experiment!$C$224</f>
        <v>dcppC-atl-control</v>
      </c>
      <c r="X230" s="111"/>
      <c r="Y230" s="111"/>
      <c r="Z230" s="167" t="str">
        <f>experiment!$C$231</f>
        <v>dcppC-amv-extrop-neg</v>
      </c>
      <c r="AC230" s="111"/>
      <c r="AD230" s="111"/>
      <c r="AE230" s="112" t="str">
        <f>TemporalConstraint!$A$43</f>
        <v>10yrs</v>
      </c>
      <c r="AF230" s="112"/>
      <c r="AG230" s="112" t="str">
        <f>EnsembleRequirement!$A$53</f>
        <v>25Member</v>
      </c>
      <c r="AH230" s="112"/>
      <c r="AI230" s="112"/>
      <c r="AJ230" s="112"/>
      <c r="AK230" s="112"/>
      <c r="AL230" s="112"/>
      <c r="AM230" s="112"/>
      <c r="AN230" s="112"/>
      <c r="AO230" s="21" t="str">
        <f>requirement!$A$76</f>
        <v>AOGCM Configuration</v>
      </c>
      <c r="AP230" s="112"/>
      <c r="AQ230" s="112"/>
      <c r="AR230" s="112"/>
      <c r="AS230" s="112"/>
      <c r="AT230" s="112" t="str">
        <f>ForcingConstraint!$A$258</f>
        <v>Restore SST AMV pos Extra Tropical N Atlantic</v>
      </c>
      <c r="AU230" s="112" t="str">
        <f>ForcingConstraint!$A$252</f>
        <v>Minimise AMOC change</v>
      </c>
      <c r="AV230" s="112" t="str">
        <f>ForcingConstraint!$A$272</f>
        <v>Impose SST AMV pos extra tropical N Atlantic</v>
      </c>
      <c r="AW230" s="112" t="str">
        <f>ForcingConstraint!$A$23</f>
        <v>Pre-Industrial CO2 Concentration</v>
      </c>
      <c r="AX230" s="112" t="str">
        <f>requirement!$A$42</f>
        <v>Pre-Industrial Forcing Excluding CO2</v>
      </c>
      <c r="AY230" s="112"/>
      <c r="AZ230" s="112"/>
      <c r="BA230" s="112"/>
      <c r="BB230" s="114"/>
      <c r="BC230" s="115"/>
      <c r="BD230" s="116"/>
      <c r="BE230" s="116"/>
      <c r="BF230" s="116"/>
      <c r="BG230" s="116"/>
      <c r="BH230" s="116"/>
      <c r="BI230" s="116"/>
      <c r="BJ230" s="116"/>
      <c r="BK230" s="116"/>
    </row>
    <row r="231" spans="1:63" s="117" customFormat="1" ht="160" x14ac:dyDescent="0.2">
      <c r="A231" s="111" t="s">
        <v>3928</v>
      </c>
      <c r="B231" s="112" t="s">
        <v>3933</v>
      </c>
      <c r="C231" s="111" t="s">
        <v>6699</v>
      </c>
      <c r="D231" s="111" t="s">
        <v>6698</v>
      </c>
      <c r="E231" s="112" t="s">
        <v>3938</v>
      </c>
      <c r="F231" s="111" t="s">
        <v>3941</v>
      </c>
      <c r="G231" s="166" t="s">
        <v>3873</v>
      </c>
      <c r="H231" s="112" t="s">
        <v>73</v>
      </c>
      <c r="I231" s="112" t="str">
        <f>party!$A$45</f>
        <v>George Boer</v>
      </c>
      <c r="J231" s="112" t="str">
        <f>party!$A$46</f>
        <v>Doug Smith</v>
      </c>
      <c r="K231" s="112"/>
      <c r="L231" s="252"/>
      <c r="M231" s="252"/>
      <c r="N23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1" s="167" t="str">
        <f>references!$D$56</f>
        <v>Ting, M., Y. Kushnir, R. Seager, C. Li (2009), Forced and internal twentieth-century SST in the North Atlantic, J. Clim., 22, 1469-1881</v>
      </c>
      <c r="P231" s="167" t="str">
        <f>references!$D$55</f>
        <v>Kosaka, Y., S.-P. Xie (2013), Recent global-warming hiatus tied to equatorial Pacific surface cooling, Nature, 501, 403-407</v>
      </c>
      <c r="Q231" s="111"/>
      <c r="R231" s="111"/>
      <c r="S231" s="111"/>
      <c r="T231" s="111"/>
      <c r="U231" s="112" t="str">
        <f>party!$A$6</f>
        <v>Charlotte Pascoe</v>
      </c>
      <c r="V231" s="167" t="str">
        <f>experiment!$C$224</f>
        <v>dcppC-atl-control</v>
      </c>
      <c r="X231" s="111"/>
      <c r="Y231" s="111"/>
      <c r="Z231" s="167" t="str">
        <f>experiment!$C$230</f>
        <v>dcppC-amv-extrop-pos</v>
      </c>
      <c r="AA231" s="111"/>
      <c r="AB231" s="111"/>
      <c r="AC231" s="111"/>
      <c r="AD231" s="111"/>
      <c r="AE231" s="112" t="str">
        <f>TemporalConstraint!$A$43</f>
        <v>10yrs</v>
      </c>
      <c r="AF231" s="112"/>
      <c r="AG231" s="112" t="str">
        <f>EnsembleRequirement!$A$53</f>
        <v>25Member</v>
      </c>
      <c r="AH231" s="112"/>
      <c r="AI231" s="112"/>
      <c r="AJ231" s="112"/>
      <c r="AK231" s="112"/>
      <c r="AL231" s="112"/>
      <c r="AM231" s="112"/>
      <c r="AN231" s="112"/>
      <c r="AO231" s="21" t="str">
        <f>requirement!$A$76</f>
        <v>AOGCM Configuration</v>
      </c>
      <c r="AP231" s="112"/>
      <c r="AQ231" s="112"/>
      <c r="AR231" s="112"/>
      <c r="AS231" s="112"/>
      <c r="AT231" s="112" t="str">
        <f>ForcingConstraint!$A$259</f>
        <v>Restore SST AMV neg Extra Tropical N Atlantic</v>
      </c>
      <c r="AU231" s="112" t="str">
        <f>ForcingConstraint!$A$252</f>
        <v>Minimise AMOC change</v>
      </c>
      <c r="AV231" s="112" t="str">
        <f>ForcingConstraint!$A$273</f>
        <v>Impose SST AMV neg extra tropical N Atlantic</v>
      </c>
      <c r="AW231" s="112" t="str">
        <f>ForcingConstraint!$A$23</f>
        <v>Pre-Industrial CO2 Concentration</v>
      </c>
      <c r="AX231" s="112" t="str">
        <f>requirement!$A$42</f>
        <v>Pre-Industrial Forcing Excluding CO2</v>
      </c>
      <c r="AY231" s="21" t="str">
        <f>requirement!$A$11</f>
        <v>Pre-Industrial Solar Particle Forcing</v>
      </c>
      <c r="AZ231" s="112"/>
      <c r="BA231" s="112"/>
      <c r="BB231" s="114"/>
      <c r="BC231" s="115"/>
      <c r="BD231" s="116"/>
      <c r="BE231" s="116"/>
      <c r="BF231" s="116"/>
      <c r="BG231" s="116"/>
      <c r="BH231" s="116"/>
      <c r="BI231" s="116"/>
      <c r="BJ231" s="116"/>
      <c r="BK231" s="116"/>
    </row>
    <row r="232" spans="1:63" s="117" customFormat="1" ht="144" x14ac:dyDescent="0.2">
      <c r="A232" s="111" t="s">
        <v>3929</v>
      </c>
      <c r="B232" s="112" t="s">
        <v>3934</v>
      </c>
      <c r="C232" s="111" t="s">
        <v>6701</v>
      </c>
      <c r="D232" s="111" t="s">
        <v>6700</v>
      </c>
      <c r="E232" s="112" t="s">
        <v>3937</v>
      </c>
      <c r="F232" s="111" t="s">
        <v>3942</v>
      </c>
      <c r="G232" s="166" t="s">
        <v>3872</v>
      </c>
      <c r="H232" s="112" t="s">
        <v>73</v>
      </c>
      <c r="I232" s="112" t="str">
        <f>party!$A$45</f>
        <v>George Boer</v>
      </c>
      <c r="J232" s="112" t="str">
        <f>party!$A$46</f>
        <v>Doug Smith</v>
      </c>
      <c r="K232" s="112"/>
      <c r="L232" s="252"/>
      <c r="M232" s="252"/>
      <c r="N23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2" s="167" t="str">
        <f>references!$D$56</f>
        <v>Ting, M., Y. Kushnir, R. Seager, C. Li (2009), Forced and internal twentieth-century SST in the North Atlantic, J. Clim., 22, 1469-1881</v>
      </c>
      <c r="P232" s="167" t="str">
        <f>references!$D$55</f>
        <v>Kosaka, Y., S.-P. Xie (2013), Recent global-warming hiatus tied to equatorial Pacific surface cooling, Nature, 501, 403-407</v>
      </c>
      <c r="Q232" s="111"/>
      <c r="R232" s="111"/>
      <c r="S232" s="111"/>
      <c r="T232" s="111"/>
      <c r="U232" s="112" t="str">
        <f>party!$A$6</f>
        <v>Charlotte Pascoe</v>
      </c>
      <c r="V232" s="167" t="str">
        <f>experiment!$C$224</f>
        <v>dcppC-atl-control</v>
      </c>
      <c r="X232" s="111"/>
      <c r="Y232" s="111"/>
      <c r="Z232" s="167" t="str">
        <f>experiment!$C$233</f>
        <v>dcppC-amv-trop-neg</v>
      </c>
      <c r="AA232" s="111"/>
      <c r="AB232" s="111"/>
      <c r="AC232" s="111"/>
      <c r="AD232" s="111"/>
      <c r="AE232" s="112" t="str">
        <f>TemporalConstraint!$A$43</f>
        <v>10yrs</v>
      </c>
      <c r="AF232" s="112"/>
      <c r="AG232" s="112" t="str">
        <f>EnsembleRequirement!$A$53</f>
        <v>25Member</v>
      </c>
      <c r="AH232" s="112"/>
      <c r="AI232" s="112"/>
      <c r="AJ232" s="112"/>
      <c r="AK232" s="112"/>
      <c r="AL232" s="112"/>
      <c r="AM232" s="112"/>
      <c r="AN232" s="112"/>
      <c r="AO232" s="21" t="str">
        <f>requirement!$A$76</f>
        <v>AOGCM Configuration</v>
      </c>
      <c r="AP232" s="112"/>
      <c r="AQ232" s="112"/>
      <c r="AR232" s="112"/>
      <c r="AS232" s="112"/>
      <c r="AT232" s="112" t="str">
        <f>ForcingConstraint!$A$260</f>
        <v>Restore SST AMV pos Tropical N Atlantic</v>
      </c>
      <c r="AU232" s="112" t="str">
        <f>ForcingConstraint!$A$252</f>
        <v>Minimise AMOC change</v>
      </c>
      <c r="AV232" s="112" t="str">
        <f>ForcingConstraint!$A$274</f>
        <v>Impose SST AMV pos tropical N Atlantic</v>
      </c>
      <c r="AW232" s="112" t="str">
        <f>ForcingConstraint!$A$23</f>
        <v>Pre-Industrial CO2 Concentration</v>
      </c>
      <c r="AX232" s="112" t="str">
        <f>requirement!$A$42</f>
        <v>Pre-Industrial Forcing Excluding CO2</v>
      </c>
      <c r="AY232" s="21" t="str">
        <f>requirement!$A$11</f>
        <v>Pre-Industrial Solar Particle Forcing</v>
      </c>
      <c r="AZ232" s="112"/>
      <c r="BA232" s="112"/>
      <c r="BB232" s="114"/>
      <c r="BC232" s="115"/>
      <c r="BD232" s="116"/>
      <c r="BE232" s="116"/>
      <c r="BF232" s="116"/>
      <c r="BG232" s="116"/>
      <c r="BH232" s="116"/>
      <c r="BI232" s="116"/>
      <c r="BJ232" s="116"/>
      <c r="BK232" s="116"/>
    </row>
    <row r="233" spans="1:63" s="117" customFormat="1" ht="144" x14ac:dyDescent="0.2">
      <c r="A233" s="111" t="s">
        <v>3930</v>
      </c>
      <c r="B233" s="112" t="s">
        <v>3935</v>
      </c>
      <c r="C233" s="111" t="s">
        <v>6703</v>
      </c>
      <c r="D233" s="111" t="s">
        <v>6702</v>
      </c>
      <c r="E233" s="112" t="s">
        <v>3939</v>
      </c>
      <c r="F233" s="111" t="s">
        <v>3943</v>
      </c>
      <c r="G233" s="166" t="s">
        <v>3873</v>
      </c>
      <c r="H233" s="112" t="s">
        <v>73</v>
      </c>
      <c r="I233" s="112" t="str">
        <f>party!$A$45</f>
        <v>George Boer</v>
      </c>
      <c r="J233" s="112" t="str">
        <f>party!$A$46</f>
        <v>Doug Smith</v>
      </c>
      <c r="K233" s="112"/>
      <c r="L233" s="252"/>
      <c r="M233" s="252"/>
      <c r="N23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3" s="167" t="str">
        <f>references!$D$56</f>
        <v>Ting, M., Y. Kushnir, R. Seager, C. Li (2009), Forced and internal twentieth-century SST in the North Atlantic, J. Clim., 22, 1469-1881</v>
      </c>
      <c r="P233" s="167" t="str">
        <f>references!$D$55</f>
        <v>Kosaka, Y., S.-P. Xie (2013), Recent global-warming hiatus tied to equatorial Pacific surface cooling, Nature, 501, 403-407</v>
      </c>
      <c r="Q233" s="111"/>
      <c r="R233" s="111"/>
      <c r="S233" s="111"/>
      <c r="T233" s="111"/>
      <c r="U233" s="112" t="str">
        <f>party!$A$6</f>
        <v>Charlotte Pascoe</v>
      </c>
      <c r="V233" s="167" t="str">
        <f>experiment!$C$224</f>
        <v>dcppC-atl-control</v>
      </c>
      <c r="X233" s="111"/>
      <c r="Y233" s="111"/>
      <c r="Z233" s="167" t="str">
        <f>experiment!$C$232</f>
        <v>dcppC-amv-trop-pos</v>
      </c>
      <c r="AA233" s="111"/>
      <c r="AB233" s="111"/>
      <c r="AC233" s="111"/>
      <c r="AD233" s="111"/>
      <c r="AE233" s="112" t="str">
        <f>TemporalConstraint!$A$43</f>
        <v>10yrs</v>
      </c>
      <c r="AF233" s="112"/>
      <c r="AG233" s="112" t="str">
        <f>EnsembleRequirement!$A$53</f>
        <v>25Member</v>
      </c>
      <c r="AH233" s="112"/>
      <c r="AI233" s="112"/>
      <c r="AJ233" s="112"/>
      <c r="AK233" s="112"/>
      <c r="AL233" s="112"/>
      <c r="AM233" s="112"/>
      <c r="AN233" s="112"/>
      <c r="AO233" s="21" t="str">
        <f>requirement!$A$76</f>
        <v>AOGCM Configuration</v>
      </c>
      <c r="AP233" s="112"/>
      <c r="AQ233" s="112"/>
      <c r="AR233" s="112"/>
      <c r="AS233" s="112"/>
      <c r="AT233" s="112" t="str">
        <f>ForcingConstraint!$A$261</f>
        <v>Restore SST AMV neg tropical N Atlantic</v>
      </c>
      <c r="AU233" s="112" t="str">
        <f>ForcingConstraint!$A$252</f>
        <v>Minimise AMOC change</v>
      </c>
      <c r="AV233" s="112" t="str">
        <f>ForcingConstraint!$A$275</f>
        <v>Impose SST AMV neg tropical N Atlantic</v>
      </c>
      <c r="AW233" s="112" t="str">
        <f>ForcingConstraint!$A$23</f>
        <v>Pre-Industrial CO2 Concentration</v>
      </c>
      <c r="AX233" s="112" t="str">
        <f>requirement!$A$42</f>
        <v>Pre-Industrial Forcing Excluding CO2</v>
      </c>
      <c r="AY233" s="21" t="str">
        <f>requirement!$A$11</f>
        <v>Pre-Industrial Solar Particle Forcing</v>
      </c>
      <c r="AZ233" s="112"/>
      <c r="BA233" s="112"/>
      <c r="BB233" s="114"/>
      <c r="BC233" s="115"/>
      <c r="BD233" s="116"/>
      <c r="BE233" s="116"/>
      <c r="BF233" s="116"/>
      <c r="BG233" s="116"/>
      <c r="BH233" s="116"/>
      <c r="BI233" s="116"/>
      <c r="BJ233" s="116"/>
      <c r="BK233" s="116"/>
    </row>
    <row r="234" spans="1:63" ht="96" x14ac:dyDescent="0.2">
      <c r="A234" s="22" t="s">
        <v>2466</v>
      </c>
      <c r="B234" s="21" t="s">
        <v>3988</v>
      </c>
      <c r="C234" s="22" t="s">
        <v>3989</v>
      </c>
      <c r="D234" s="22" t="s">
        <v>3991</v>
      </c>
      <c r="E234" s="21" t="s">
        <v>3237</v>
      </c>
      <c r="F234" s="22" t="s">
        <v>3992</v>
      </c>
      <c r="G234" s="22" t="s">
        <v>2375</v>
      </c>
      <c r="H234" s="21" t="s">
        <v>73</v>
      </c>
      <c r="I234" s="21" t="str">
        <f>party!$A$45</f>
        <v>George Boer</v>
      </c>
      <c r="J234" s="21" t="str">
        <f>party!$A$46</f>
        <v>Doug Smith</v>
      </c>
      <c r="N23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4" s="22" t="str">
        <f>references!D$14</f>
        <v>Overview CMIP6-Endorsed MIPs</v>
      </c>
      <c r="U234" s="21" t="str">
        <f>party!$A$6</f>
        <v>Charlotte Pascoe</v>
      </c>
      <c r="V234" s="22" t="str">
        <f t="shared" ref="V234:V238" si="16">$C$212</f>
        <v>dcppA-hindcast</v>
      </c>
      <c r="Z234" s="22" t="str">
        <f>$C$12</f>
        <v>historical</v>
      </c>
      <c r="AE234" s="21" t="str">
        <f>TemporalConstraint!$A$43</f>
        <v>10yrs</v>
      </c>
      <c r="AF234" s="21" t="str">
        <f>TemporalConstraint!$A$44</f>
        <v>5yrs</v>
      </c>
      <c r="AG234" s="21" t="str">
        <f>EnsembleRequirement!$A$54</f>
        <v>NAtlanticClimInitialisation</v>
      </c>
      <c r="AK234" s="21" t="str">
        <f>MultiEnsemble!$A$10</f>
        <v>mid1990sAnnualx10</v>
      </c>
      <c r="AL234" s="21" t="str">
        <f>MultiEnsemble!$A$11</f>
        <v>extra1990sx10</v>
      </c>
      <c r="AO234" s="21" t="str">
        <f>requirement!$A$76</f>
        <v>AOGCM Configuration</v>
      </c>
      <c r="AT234" s="21" t="str">
        <f>ForcingConstraint!$A$12</f>
        <v>Historical WMGHG Concentrations</v>
      </c>
      <c r="AU234" s="21" t="str">
        <f>ForcingConstraint!$A$13</f>
        <v>Historical Land Use</v>
      </c>
      <c r="AV234" s="21" t="str">
        <f>requirement!$A$5</f>
        <v>Historical Aerosol Forcing</v>
      </c>
      <c r="AW234" s="21" t="str">
        <f>requirement!$A$6</f>
        <v>Historical Emissions</v>
      </c>
      <c r="AX234" s="112" t="str">
        <f>ForcingConstraint!$A$17</f>
        <v>Historical Solar Irradiance Forcing</v>
      </c>
      <c r="AY234" s="112" t="str">
        <f>requirement!$A$9</f>
        <v xml:space="preserve">Historical Solar Particle Forcing </v>
      </c>
      <c r="BK234" s="34"/>
    </row>
    <row r="235" spans="1:63" s="123" customFormat="1" ht="96" x14ac:dyDescent="0.2">
      <c r="A235" s="105" t="s">
        <v>90</v>
      </c>
      <c r="B235" s="83" t="s">
        <v>3236</v>
      </c>
      <c r="C235" s="105" t="s">
        <v>3642</v>
      </c>
      <c r="D235" s="105" t="s">
        <v>3235</v>
      </c>
      <c r="E235" s="83" t="s">
        <v>3238</v>
      </c>
      <c r="F235" s="105" t="s">
        <v>3990</v>
      </c>
      <c r="G235" s="105" t="s">
        <v>2375</v>
      </c>
      <c r="H235" s="83" t="s">
        <v>73</v>
      </c>
      <c r="I235" s="83" t="str">
        <f>party!$A$45</f>
        <v>George Boer</v>
      </c>
      <c r="J235" s="83" t="str">
        <f>party!$A$46</f>
        <v>Doug Smith</v>
      </c>
      <c r="K235" s="83"/>
      <c r="L235" s="83"/>
      <c r="M235" s="83"/>
      <c r="N235" s="118"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5" s="105" t="str">
        <f>references!D$14</f>
        <v>Overview CMIP6-Endorsed MIPs</v>
      </c>
      <c r="Q235" s="105"/>
      <c r="R235" s="105"/>
      <c r="S235" s="105"/>
      <c r="T235" s="105"/>
      <c r="U235" s="83" t="str">
        <f>party!$A$6</f>
        <v>Charlotte Pascoe</v>
      </c>
      <c r="V235" s="105" t="str">
        <f t="shared" si="16"/>
        <v>dcppA-hindcast</v>
      </c>
      <c r="Y235" s="105"/>
      <c r="Z235" s="105" t="str">
        <f>$C$12</f>
        <v>historical</v>
      </c>
      <c r="AA235" s="105" t="str">
        <f>$C$234</f>
        <v>dcppC-atl-spg</v>
      </c>
      <c r="AB235" s="105"/>
      <c r="AC235" s="105"/>
      <c r="AD235" s="105"/>
      <c r="AE235" s="83" t="str">
        <f>TemporalConstraint!$A$43</f>
        <v>10yrs</v>
      </c>
      <c r="AF235" s="83" t="str">
        <f>TemporalConstraint!$A$44</f>
        <v>5yrs</v>
      </c>
      <c r="AG235" s="83" t="str">
        <f>EnsembleRequirement!$A$54</f>
        <v>NAtlanticClimInitialisation</v>
      </c>
      <c r="AH235" s="83"/>
      <c r="AI235" s="83"/>
      <c r="AJ235" s="83"/>
      <c r="AK235" s="83" t="str">
        <f>MultiEnsemble!$A$11</f>
        <v>extra1990sx10</v>
      </c>
      <c r="AL235" s="83"/>
      <c r="AM235" s="83"/>
      <c r="AN235" s="83"/>
      <c r="AO235" s="83" t="str">
        <f>requirement!$A$76</f>
        <v>AOGCM Configuration</v>
      </c>
      <c r="AP235" s="83"/>
      <c r="AQ235" s="83"/>
      <c r="AR235" s="83"/>
      <c r="AS235" s="83"/>
      <c r="AT235" s="83" t="str">
        <f>ForcingConstraint!$A$12</f>
        <v>Historical WMGHG Concentrations</v>
      </c>
      <c r="AU235" s="83" t="str">
        <f>ForcingConstraint!$A$13</f>
        <v>Historical Land Use</v>
      </c>
      <c r="AV235" s="83" t="str">
        <f>requirement!$A$5</f>
        <v>Historical Aerosol Forcing</v>
      </c>
      <c r="AW235" s="83" t="str">
        <f>requirement!$A$6</f>
        <v>Historical Emissions</v>
      </c>
      <c r="AX235" s="83" t="str">
        <f>ForcingConstraint!$A$17</f>
        <v>Historical Solar Irradiance Forcing</v>
      </c>
      <c r="AY235" s="83" t="str">
        <f>requirement!$A$9</f>
        <v xml:space="preserve">Historical Solar Particle Forcing </v>
      </c>
      <c r="AZ235" s="83"/>
      <c r="BA235" s="119"/>
      <c r="BB235" s="172"/>
      <c r="BC235" s="120"/>
      <c r="BD235" s="121"/>
      <c r="BE235" s="121"/>
      <c r="BF235" s="121"/>
      <c r="BG235" s="121"/>
      <c r="BH235" s="121"/>
      <c r="BI235" s="121"/>
      <c r="BJ235" s="121"/>
      <c r="BK235" s="121"/>
    </row>
    <row r="236" spans="1:63" ht="96" x14ac:dyDescent="0.2">
      <c r="A236" s="22" t="s">
        <v>3993</v>
      </c>
      <c r="B236" s="21" t="s">
        <v>3241</v>
      </c>
      <c r="C236" s="22" t="s">
        <v>3998</v>
      </c>
      <c r="D236" s="22" t="s">
        <v>3995</v>
      </c>
      <c r="E236" s="21" t="s">
        <v>3246</v>
      </c>
      <c r="F236" s="22" t="s">
        <v>2441</v>
      </c>
      <c r="G236" s="22" t="s">
        <v>2401</v>
      </c>
      <c r="H236" s="21" t="s">
        <v>73</v>
      </c>
      <c r="I236" s="21" t="str">
        <f>party!$A$45</f>
        <v>George Boer</v>
      </c>
      <c r="J236" s="21" t="str">
        <f>party!$A$46</f>
        <v>Doug Smith</v>
      </c>
      <c r="N23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6" s="22" t="str">
        <f>references!D$14</f>
        <v>Overview CMIP6-Endorsed MIPs</v>
      </c>
      <c r="U236" s="21" t="str">
        <f>party!$A$6</f>
        <v>Charlotte Pascoe</v>
      </c>
      <c r="V236" s="22" t="str">
        <f t="shared" si="16"/>
        <v>dcppA-hindcast</v>
      </c>
      <c r="Z236" s="22" t="str">
        <f>$C$239</f>
        <v>dcppC-forecast-addPinatubo</v>
      </c>
      <c r="AA236" s="22" t="str">
        <f>$C$12</f>
        <v>historical</v>
      </c>
      <c r="AE236" s="21" t="str">
        <f>TemporalConstraint!$A$46</f>
        <v>1991-2000 10yrs</v>
      </c>
      <c r="AF236" s="21" t="str">
        <f>TemporalConstraint!$A$47</f>
        <v>1991-1995 5yrs</v>
      </c>
      <c r="AG236" s="21" t="str">
        <f>EnsembleRequirement!$A$48</f>
        <v>TenMember</v>
      </c>
      <c r="AH236" s="21" t="str">
        <f>EnsembleRequirement!$A$49</f>
        <v>ObservedInitialisation</v>
      </c>
      <c r="AO236" s="21" t="str">
        <f>requirement!$A$76</f>
        <v>AOGCM Configuration</v>
      </c>
      <c r="AT236" s="21" t="str">
        <f>ForcingConstraint!$A$12</f>
        <v>Historical WMGHG Concentrations</v>
      </c>
      <c r="AU236" s="21" t="str">
        <f>ForcingConstraint!$A$13</f>
        <v>Historical Land Use</v>
      </c>
      <c r="AV236" s="21" t="str">
        <f>requirement!$A$56</f>
        <v>2015 Aerosol Forcing</v>
      </c>
      <c r="AW236" s="21" t="str">
        <f>requirement!$A$6</f>
        <v>Historical Emissions</v>
      </c>
      <c r="AX236" s="112" t="str">
        <f>ForcingConstraint!$A$17</f>
        <v>Historical Solar Irradiance Forcing</v>
      </c>
      <c r="AY236" s="112" t="str">
        <f>requirement!$A$9</f>
        <v xml:space="preserve">Historical Solar Particle Forcing </v>
      </c>
      <c r="BK236" s="34"/>
    </row>
    <row r="237" spans="1:63" ht="96" x14ac:dyDescent="0.2">
      <c r="A237" s="22" t="s">
        <v>3926</v>
      </c>
      <c r="B237" s="21" t="s">
        <v>3241</v>
      </c>
      <c r="C237" s="22" t="s">
        <v>3999</v>
      </c>
      <c r="D237" s="22" t="s">
        <v>3996</v>
      </c>
      <c r="E237" s="21" t="s">
        <v>3247</v>
      </c>
      <c r="F237" s="22" t="s">
        <v>2440</v>
      </c>
      <c r="G237" s="22" t="s">
        <v>2401</v>
      </c>
      <c r="H237" s="21" t="s">
        <v>73</v>
      </c>
      <c r="I237" s="21" t="str">
        <f>party!$A$45</f>
        <v>George Boer</v>
      </c>
      <c r="J237" s="21" t="str">
        <f>party!$A$46</f>
        <v>Doug Smith</v>
      </c>
      <c r="N23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7" s="22" t="str">
        <f>references!D$14</f>
        <v>Overview CMIP6-Endorsed MIPs</v>
      </c>
      <c r="U237" s="21" t="str">
        <f>party!$A$6</f>
        <v>Charlotte Pascoe</v>
      </c>
      <c r="V237" s="22" t="str">
        <f t="shared" si="16"/>
        <v>dcppA-hindcast</v>
      </c>
      <c r="Z237" s="22" t="str">
        <f>$C$240</f>
        <v>dcppC-forecast-addElChichon</v>
      </c>
      <c r="AA237" s="22" t="str">
        <f>$C$12</f>
        <v>historical</v>
      </c>
      <c r="AE237" s="21" t="str">
        <f>TemporalConstraint!$A$48</f>
        <v>1982-1991 10yrs</v>
      </c>
      <c r="AF237" s="21" t="str">
        <f>TemporalConstraint!$A$49</f>
        <v>1982-1986 5yrs</v>
      </c>
      <c r="AG237" s="21" t="str">
        <f>EnsembleRequirement!$A$48</f>
        <v>TenMember</v>
      </c>
      <c r="AH237" s="21" t="str">
        <f>EnsembleRequirement!$A$49</f>
        <v>ObservedInitialisation</v>
      </c>
      <c r="AO237" s="21" t="str">
        <f>requirement!$A$76</f>
        <v>AOGCM Configuration</v>
      </c>
      <c r="AT237" s="21" t="str">
        <f>ForcingConstraint!$A$12</f>
        <v>Historical WMGHG Concentrations</v>
      </c>
      <c r="AU237" s="21" t="str">
        <f>ForcingConstraint!$A$13</f>
        <v>Historical Land Use</v>
      </c>
      <c r="AV237" s="21" t="str">
        <f>requirement!$A$56</f>
        <v>2015 Aerosol Forcing</v>
      </c>
      <c r="AW237" s="21" t="str">
        <f>requirement!$A$6</f>
        <v>Historical Emissions</v>
      </c>
      <c r="AX237" s="112" t="str">
        <f>ForcingConstraint!$A$17</f>
        <v>Historical Solar Irradiance Forcing</v>
      </c>
      <c r="AY237" s="112" t="str">
        <f>requirement!$A$9</f>
        <v xml:space="preserve">Historical Solar Particle Forcing </v>
      </c>
      <c r="BK237" s="34"/>
    </row>
    <row r="238" spans="1:63" ht="96" x14ac:dyDescent="0.2">
      <c r="A238" s="22" t="s">
        <v>3931</v>
      </c>
      <c r="B238" s="21" t="s">
        <v>3241</v>
      </c>
      <c r="C238" s="22" t="s">
        <v>4000</v>
      </c>
      <c r="D238" s="22" t="s">
        <v>3997</v>
      </c>
      <c r="E238" s="21" t="s">
        <v>3248</v>
      </c>
      <c r="F238" s="22" t="s">
        <v>2442</v>
      </c>
      <c r="G238" s="22" t="s">
        <v>2401</v>
      </c>
      <c r="H238" s="21" t="s">
        <v>73</v>
      </c>
      <c r="I238" s="21" t="str">
        <f>party!$A$45</f>
        <v>George Boer</v>
      </c>
      <c r="J238" s="21" t="str">
        <f>party!$A$46</f>
        <v>Doug Smith</v>
      </c>
      <c r="N23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8" s="22" t="str">
        <f>references!D$14</f>
        <v>Overview CMIP6-Endorsed MIPs</v>
      </c>
      <c r="U238" s="21" t="str">
        <f>party!$A$6</f>
        <v>Charlotte Pascoe</v>
      </c>
      <c r="V238" s="22" t="str">
        <f t="shared" si="16"/>
        <v>dcppA-hindcast</v>
      </c>
      <c r="Z238" s="22" t="str">
        <f>$C$241</f>
        <v>dcppC-forecast-addAgung</v>
      </c>
      <c r="AA238" s="22" t="str">
        <f>$C$12</f>
        <v>historical</v>
      </c>
      <c r="AE238" s="21" t="str">
        <f>TemporalConstraint!$A$50</f>
        <v>1963-1972 10yrs</v>
      </c>
      <c r="AF238" s="21" t="str">
        <f>TemporalConstraint!$A$51</f>
        <v>1963-1967 5yrs</v>
      </c>
      <c r="AG238" s="21" t="str">
        <f>EnsembleRequirement!$A$48</f>
        <v>TenMember</v>
      </c>
      <c r="AH238" s="21" t="str">
        <f>EnsembleRequirement!$A$49</f>
        <v>ObservedInitialisation</v>
      </c>
      <c r="AO238" s="21" t="str">
        <f>requirement!$A$76</f>
        <v>AOGCM Configuration</v>
      </c>
      <c r="AT238" s="21" t="str">
        <f>ForcingConstraint!$A$12</f>
        <v>Historical WMGHG Concentrations</v>
      </c>
      <c r="AU238" s="21" t="str">
        <f>ForcingConstraint!$A$13</f>
        <v>Historical Land Use</v>
      </c>
      <c r="AV238" s="21" t="str">
        <f>requirement!$A$56</f>
        <v>2015 Aerosol Forcing</v>
      </c>
      <c r="AW238" s="21" t="str">
        <f>requirement!$A$6</f>
        <v>Historical Emissions</v>
      </c>
      <c r="AX238" s="112" t="str">
        <f>ForcingConstraint!$A$17</f>
        <v>Historical Solar Irradiance Forcing</v>
      </c>
      <c r="AY238" s="112" t="str">
        <f>requirement!$A$9</f>
        <v xml:space="preserve">Historical Solar Particle Forcing </v>
      </c>
      <c r="BK238" s="34"/>
    </row>
    <row r="239" spans="1:63" ht="128" x14ac:dyDescent="0.2">
      <c r="A239" s="22" t="s">
        <v>3994</v>
      </c>
      <c r="B239" s="21" t="s">
        <v>3242</v>
      </c>
      <c r="C239" s="22" t="s">
        <v>4003</v>
      </c>
      <c r="D239" s="22" t="s">
        <v>6337</v>
      </c>
      <c r="E239" s="21" t="s">
        <v>6339</v>
      </c>
      <c r="F239" s="22" t="s">
        <v>5858</v>
      </c>
      <c r="G239" s="22" t="s">
        <v>6338</v>
      </c>
      <c r="H239" s="21" t="s">
        <v>73</v>
      </c>
      <c r="I239" s="21" t="str">
        <f>party!$A$45</f>
        <v>George Boer</v>
      </c>
      <c r="J239" s="21" t="str">
        <f>party!$A$46</f>
        <v>Doug Smith</v>
      </c>
      <c r="K239" s="21" t="str">
        <f>party!$A$74</f>
        <v>Davide Zanchettin</v>
      </c>
      <c r="L239" s="21" t="str">
        <f>party!$A$75</f>
        <v>Claudia Timmreck</v>
      </c>
      <c r="M239" s="21" t="str">
        <f>party!$A$76</f>
        <v>Myriam Khodri</v>
      </c>
      <c r="N23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39" s="22" t="str">
        <f>references!D$14</f>
        <v>Overview CMIP6-Endorsed MIPs</v>
      </c>
      <c r="U239" s="21" t="str">
        <f>party!$A$6</f>
        <v>Charlotte Pascoe</v>
      </c>
      <c r="V239" s="22" t="str">
        <f>$C$212</f>
        <v>dcppA-hindcast</v>
      </c>
      <c r="Z239" s="22" t="str">
        <f>$C$236</f>
        <v>dcppC-hindcast-noPinatubo</v>
      </c>
      <c r="AA239" s="22" t="str">
        <f>$C$276</f>
        <v>n/a</v>
      </c>
      <c r="AE239" s="21" t="str">
        <f>TemporalConstraint!$A$52</f>
        <v>2015-2024 10yrs</v>
      </c>
      <c r="AF239" s="21" t="str">
        <f>TemporalConstraint!$A$53</f>
        <v>2015-2019 5yrs</v>
      </c>
      <c r="AG239" s="21" t="str">
        <f>EnsembleRequirement!$A$48</f>
        <v>TenMember</v>
      </c>
      <c r="AH239" s="21" t="str">
        <f>EnsembleRequirement!$A$49</f>
        <v>ObservedInitialisation</v>
      </c>
      <c r="AO239" s="21" t="str">
        <f>requirement!$A$76</f>
        <v>AOGCM Configuration</v>
      </c>
      <c r="AT239" s="21" t="str">
        <f>requirement!$A$32</f>
        <v>RCP45 Forcing</v>
      </c>
      <c r="AU239" s="21" t="str">
        <f>ForcingConstraint!$A$279</f>
        <v>Pinatubo Aerosol</v>
      </c>
      <c r="AV239" s="112" t="str">
        <f>ForcingConstraint!$A$17</f>
        <v>Historical Solar Irradiance Forcing</v>
      </c>
      <c r="AW239" s="112" t="str">
        <f>requirement!$A$9</f>
        <v xml:space="preserve">Historical Solar Particle Forcing </v>
      </c>
      <c r="BK239" s="34"/>
    </row>
    <row r="240" spans="1:63" ht="96" x14ac:dyDescent="0.2">
      <c r="A240" s="22" t="s">
        <v>2467</v>
      </c>
      <c r="B240" s="21" t="s">
        <v>3243</v>
      </c>
      <c r="C240" s="22" t="s">
        <v>4004</v>
      </c>
      <c r="D240" s="22" t="s">
        <v>4001</v>
      </c>
      <c r="E240" s="21" t="s">
        <v>3249</v>
      </c>
      <c r="F240" s="22" t="s">
        <v>5857</v>
      </c>
      <c r="G240" s="22" t="s">
        <v>2401</v>
      </c>
      <c r="H240" s="21" t="s">
        <v>73</v>
      </c>
      <c r="I240" s="21" t="str">
        <f>party!$A$45</f>
        <v>George Boer</v>
      </c>
      <c r="J240" s="21" t="str">
        <f>party!$A$46</f>
        <v>Doug Smith</v>
      </c>
      <c r="N24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40" s="22" t="str">
        <f>references!D$14</f>
        <v>Overview CMIP6-Endorsed MIPs</v>
      </c>
      <c r="U240" s="21" t="str">
        <f>party!$A$6</f>
        <v>Charlotte Pascoe</v>
      </c>
      <c r="V240" s="22" t="str">
        <f>$C$212</f>
        <v>dcppA-hindcast</v>
      </c>
      <c r="Z240" s="22" t="str">
        <f>$C$237</f>
        <v>dcppC-hindcast-noElChichon</v>
      </c>
      <c r="AE240" s="21" t="str">
        <f>TemporalConstraint!$A$52</f>
        <v>2015-2024 10yrs</v>
      </c>
      <c r="AF240" s="21" t="str">
        <f>TemporalConstraint!$A$53</f>
        <v>2015-2019 5yrs</v>
      </c>
      <c r="AG240" s="21" t="str">
        <f>EnsembleRequirement!$A$48</f>
        <v>TenMember</v>
      </c>
      <c r="AH240" s="21" t="str">
        <f>EnsembleRequirement!$A$49</f>
        <v>ObservedInitialisation</v>
      </c>
      <c r="AO240" s="21" t="str">
        <f>requirement!$A$76</f>
        <v>AOGCM Configuration</v>
      </c>
      <c r="AT240" s="21" t="str">
        <f>requirement!$A$32</f>
        <v>RCP45 Forcing</v>
      </c>
      <c r="AU240" s="21" t="str">
        <f>ForcingConstraint!$A$280</f>
        <v>El Chichon Aerosol</v>
      </c>
      <c r="AV240" s="112" t="str">
        <f>ForcingConstraint!$A$17</f>
        <v>Historical Solar Irradiance Forcing</v>
      </c>
      <c r="AW240" s="112" t="str">
        <f>requirement!$A$9</f>
        <v xml:space="preserve">Historical Solar Particle Forcing </v>
      </c>
      <c r="BK240" s="34"/>
    </row>
    <row r="241" spans="1:63" ht="96" x14ac:dyDescent="0.2">
      <c r="A241" s="22" t="s">
        <v>3980</v>
      </c>
      <c r="B241" s="21" t="s">
        <v>3244</v>
      </c>
      <c r="C241" s="22" t="s">
        <v>4005</v>
      </c>
      <c r="D241" s="22" t="s">
        <v>4002</v>
      </c>
      <c r="E241" s="21" t="s">
        <v>3245</v>
      </c>
      <c r="F241" s="22" t="s">
        <v>5859</v>
      </c>
      <c r="G241" s="22" t="s">
        <v>2401</v>
      </c>
      <c r="H241" s="21" t="s">
        <v>73</v>
      </c>
      <c r="I241" s="21" t="str">
        <f>party!$A$45</f>
        <v>George Boer</v>
      </c>
      <c r="J241" s="21" t="str">
        <f>party!$A$46</f>
        <v>Doug Smith</v>
      </c>
      <c r="N24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41" s="22" t="str">
        <f>references!D$14</f>
        <v>Overview CMIP6-Endorsed MIPs</v>
      </c>
      <c r="U241" s="21" t="str">
        <f>party!$A$6</f>
        <v>Charlotte Pascoe</v>
      </c>
      <c r="V241" s="22" t="str">
        <f>$C$212</f>
        <v>dcppA-hindcast</v>
      </c>
      <c r="Z241" s="22" t="str">
        <f>$C$238</f>
        <v>dcppC-hindcast-noAgung</v>
      </c>
      <c r="AE241" s="21" t="str">
        <f>TemporalConstraint!$A$52</f>
        <v>2015-2024 10yrs</v>
      </c>
      <c r="AF241" s="21" t="str">
        <f>TemporalConstraint!$A$53</f>
        <v>2015-2019 5yrs</v>
      </c>
      <c r="AG241" s="21" t="str">
        <f>EnsembleRequirement!$A$48</f>
        <v>TenMember</v>
      </c>
      <c r="AH241" s="21" t="str">
        <f>EnsembleRequirement!$A$49</f>
        <v>ObservedInitialisation</v>
      </c>
      <c r="AO241" s="21" t="str">
        <f>requirement!$A$76</f>
        <v>AOGCM Configuration</v>
      </c>
      <c r="AT241" s="21" t="str">
        <f>requirement!$A$32</f>
        <v>RCP45 Forcing</v>
      </c>
      <c r="AU241" s="21" t="str">
        <f>ForcingConstraint!$A$281</f>
        <v>Agung Aerosol</v>
      </c>
      <c r="AV241" s="112" t="str">
        <f>ForcingConstraint!$A$17</f>
        <v>Historical Solar Irradiance Forcing</v>
      </c>
      <c r="AW241" s="112" t="str">
        <f>requirement!$A$9</f>
        <v xml:space="preserve">Historical Solar Particle Forcing </v>
      </c>
      <c r="BK241" s="34"/>
    </row>
    <row r="242" spans="1:63" ht="144" x14ac:dyDescent="0.2">
      <c r="A242" s="22" t="s">
        <v>2516</v>
      </c>
      <c r="B242" s="21" t="s">
        <v>3252</v>
      </c>
      <c r="C242" s="22" t="s">
        <v>2521</v>
      </c>
      <c r="E242" s="21" t="s">
        <v>3255</v>
      </c>
      <c r="F242" s="22" t="s">
        <v>5158</v>
      </c>
      <c r="G242" s="22" t="s">
        <v>5156</v>
      </c>
      <c r="H242" s="21" t="s">
        <v>73</v>
      </c>
      <c r="I242" s="21" t="str">
        <f>party!$A$70</f>
        <v>Pascale Braconnot</v>
      </c>
      <c r="J242" s="21" t="str">
        <f>party!$A$71</f>
        <v>Sandy Harrison</v>
      </c>
      <c r="N242" s="22" t="str">
        <f>references!$D$14</f>
        <v>Overview CMIP6-Endorsed MIPs</v>
      </c>
      <c r="O24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2"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U242" s="21" t="str">
        <f>party!$A$6</f>
        <v>Charlotte Pascoe</v>
      </c>
      <c r="Z242" s="7" t="str">
        <f>experiment!$C$9</f>
        <v>piControl</v>
      </c>
      <c r="AE242" s="21" t="str">
        <f>TemporalConstraint!$A$54</f>
        <v>850-1849 1000yrs</v>
      </c>
      <c r="AG242" s="21" t="str">
        <f>EnsembleRequirement!$A$4</f>
        <v>SingleMember</v>
      </c>
      <c r="AO242" s="21" t="str">
        <f>requirement!$A$76</f>
        <v>AOGCM Configuration</v>
      </c>
      <c r="AT242" s="21" t="str">
        <f>ForcingConstraint!$A$284</f>
        <v>past1000 WMGHG</v>
      </c>
      <c r="AU242" s="21" t="str">
        <f>ForcingConstraint!$A$286</f>
        <v>past1000 Astronomical Parameters</v>
      </c>
      <c r="AV242" s="21" t="str">
        <f>ForcingConstraint!$A$394</f>
        <v>Pre-Industrial Ice sheets</v>
      </c>
      <c r="AW242" s="21" t="str">
        <f>ForcingConstraint!$A$395</f>
        <v>Pre-Industrial Land-Sea mask</v>
      </c>
      <c r="AX242" s="21" t="str">
        <f>ForcingConstraint!$A$283</f>
        <v>past1000 Land Use</v>
      </c>
      <c r="AY242" s="21" t="str">
        <f>ForcingConstraint!$A$282</f>
        <v>past1000 Solar Variability</v>
      </c>
      <c r="AZ242" s="21" t="str">
        <f>ForcingConstraint!$A$285</f>
        <v>past1000 Volcanic Aerosols</v>
      </c>
      <c r="BK242" s="34"/>
    </row>
    <row r="243" spans="1:63" ht="144" x14ac:dyDescent="0.2">
      <c r="A243" s="22" t="s">
        <v>2518</v>
      </c>
      <c r="B243" s="21" t="s">
        <v>3253</v>
      </c>
      <c r="C243" s="22" t="s">
        <v>2519</v>
      </c>
      <c r="D243" s="22" t="s">
        <v>5277</v>
      </c>
      <c r="E243" s="21" t="s">
        <v>3256</v>
      </c>
      <c r="F243" s="22" t="s">
        <v>5159</v>
      </c>
      <c r="G243" s="22" t="s">
        <v>2526</v>
      </c>
      <c r="H243" s="21" t="s">
        <v>73</v>
      </c>
      <c r="I243" s="21" t="str">
        <f>party!$A$70</f>
        <v>Pascale Braconnot</v>
      </c>
      <c r="J243" s="21" t="str">
        <f>party!$A$71</f>
        <v>Sandy Harrison</v>
      </c>
      <c r="N243" s="22" t="str">
        <f>references!$D$14</f>
        <v>Overview CMIP6-Endorsed MIPs</v>
      </c>
      <c r="O24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3"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243" s="21" t="str">
        <f>party!$A$6</f>
        <v>Charlotte Pascoe</v>
      </c>
      <c r="Z243" s="7" t="str">
        <f>experiment!$C$9</f>
        <v>piControl</v>
      </c>
      <c r="AE243" s="21" t="str">
        <f>TemporalConstraint!$A$55</f>
        <v>100yrsAfterSpinUp</v>
      </c>
      <c r="AG243" s="21" t="str">
        <f>EnsembleRequirement!$A$4</f>
        <v>SingleMember</v>
      </c>
      <c r="AO243" s="21" t="str">
        <f>requirement!$A$76</f>
        <v>AOGCM Configuration</v>
      </c>
      <c r="AT243" s="21" t="str">
        <f>requirement!$A$127</f>
        <v>mid-Holocene WMGHG</v>
      </c>
      <c r="AU243" s="21" t="str">
        <f>ForcingConstraint!$A$287</f>
        <v>mid-Holocene Astronomical Parameters</v>
      </c>
      <c r="AV243" s="21" t="str">
        <f>ForcingConstraint!$A$394</f>
        <v>Pre-Industrial Ice sheets</v>
      </c>
      <c r="AW243" s="21" t="str">
        <f>ForcingConstraint!$A$395</f>
        <v>Pre-Industrial Land-Sea mask</v>
      </c>
      <c r="BK243" s="34"/>
    </row>
    <row r="244" spans="1:63" ht="144" x14ac:dyDescent="0.2">
      <c r="A244" s="22" t="s">
        <v>2520</v>
      </c>
      <c r="B244" s="21" t="s">
        <v>3251</v>
      </c>
      <c r="C244" s="22" t="s">
        <v>2517</v>
      </c>
      <c r="D244" s="22" t="s">
        <v>5276</v>
      </c>
      <c r="E244" s="21" t="s">
        <v>3257</v>
      </c>
      <c r="F244" s="22" t="s">
        <v>5160</v>
      </c>
      <c r="G244" s="22" t="s">
        <v>5155</v>
      </c>
      <c r="H244" s="21" t="s">
        <v>73</v>
      </c>
      <c r="I244" s="21" t="str">
        <f>party!$A$70</f>
        <v>Pascale Braconnot</v>
      </c>
      <c r="J244" s="21" t="str">
        <f>party!$A$71</f>
        <v>Sandy Harrison</v>
      </c>
      <c r="N244" s="22" t="str">
        <f>references!$D$14</f>
        <v>Overview CMIP6-Endorsed MIPs</v>
      </c>
      <c r="O24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U244" s="21" t="str">
        <f>party!$A$6</f>
        <v>Charlotte Pascoe</v>
      </c>
      <c r="Z244" s="7" t="str">
        <f>experiment!$C$9</f>
        <v>piControl</v>
      </c>
      <c r="AE244" s="21" t="str">
        <f>TemporalConstraint!$A$55</f>
        <v>100yrsAfterSpinUp</v>
      </c>
      <c r="AG244" s="21" t="str">
        <f>EnsembleRequirement!$A$4</f>
        <v>SingleMember</v>
      </c>
      <c r="AO244" s="21" t="str">
        <f>requirement!$A$76</f>
        <v>AOGCM Configuration</v>
      </c>
      <c r="AT244" s="21" t="str">
        <f>requirement!$A$128</f>
        <v>Last Glacial Maximum WMGHG</v>
      </c>
      <c r="AU244" s="21" t="str">
        <f>ForcingConstraint!$A$290</f>
        <v>LGM Astronomical Parameters</v>
      </c>
      <c r="AV244" s="21" t="str">
        <f>ForcingConstraint!$A$288</f>
        <v>LGM Ice Sheets</v>
      </c>
      <c r="AW244" s="21" t="str">
        <f>ForcingConstraint!$A$289</f>
        <v>LGM Land-Sea Mask</v>
      </c>
      <c r="BK244" s="34"/>
    </row>
    <row r="245" spans="1:63" ht="144" x14ac:dyDescent="0.2">
      <c r="A245" s="22" t="s">
        <v>2522</v>
      </c>
      <c r="B245" s="21" t="s">
        <v>5148</v>
      </c>
      <c r="C245" s="22" t="s">
        <v>3250</v>
      </c>
      <c r="D245" s="22" t="s">
        <v>2523</v>
      </c>
      <c r="E245" s="21" t="s">
        <v>3258</v>
      </c>
      <c r="F245" s="22" t="s">
        <v>5162</v>
      </c>
      <c r="G245" s="22" t="s">
        <v>5157</v>
      </c>
      <c r="H245" s="21" t="s">
        <v>73</v>
      </c>
      <c r="I245" s="21" t="str">
        <f>party!$A$70</f>
        <v>Pascale Braconnot</v>
      </c>
      <c r="J245" s="21" t="str">
        <f>party!$A$71</f>
        <v>Sandy Harrison</v>
      </c>
      <c r="N245" s="22" t="str">
        <f>references!$D$14</f>
        <v>Overview CMIP6-Endorsed MIPs</v>
      </c>
      <c r="O24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5"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245" s="21" t="str">
        <f>party!$A$6</f>
        <v>Charlotte Pascoe</v>
      </c>
      <c r="Z245" s="7" t="str">
        <f>experiment!$C$9</f>
        <v>piControl</v>
      </c>
      <c r="AE245" s="21" t="str">
        <f>TemporalConstraint!$A$55</f>
        <v>100yrsAfterSpinUp</v>
      </c>
      <c r="AG245" s="21" t="str">
        <f>EnsembleRequirement!$A$4</f>
        <v>SingleMember</v>
      </c>
      <c r="AO245" s="21" t="str">
        <f>requirement!$A$76</f>
        <v>AOGCM Configuration</v>
      </c>
      <c r="AT245" s="21" t="str">
        <f>requirement!$A$129</f>
        <v>Last Inter-Glacial WMGHG</v>
      </c>
      <c r="AU245" s="21" t="str">
        <f>ForcingConstraint!$A$291</f>
        <v>LIG Astronomical Parameters</v>
      </c>
      <c r="AV245" s="21" t="str">
        <f>ForcingConstraint!$A$394</f>
        <v>Pre-Industrial Ice sheets</v>
      </c>
      <c r="AW245" s="21" t="str">
        <f>ForcingConstraint!$A$395</f>
        <v>Pre-Industrial Land-Sea mask</v>
      </c>
      <c r="BK245" s="34"/>
    </row>
    <row r="246" spans="1:63" ht="144" x14ac:dyDescent="0.2">
      <c r="A246" s="22" t="s">
        <v>2524</v>
      </c>
      <c r="B246" s="21" t="s">
        <v>5149</v>
      </c>
      <c r="C246" s="22" t="s">
        <v>3254</v>
      </c>
      <c r="D246" s="22" t="s">
        <v>2525</v>
      </c>
      <c r="E246" s="21" t="s">
        <v>3259</v>
      </c>
      <c r="F246" s="22" t="s">
        <v>5161</v>
      </c>
      <c r="G246" s="22" t="s">
        <v>2572</v>
      </c>
      <c r="H246" s="21" t="s">
        <v>73</v>
      </c>
      <c r="I246" s="21" t="str">
        <f>party!$A$70</f>
        <v>Pascale Braconnot</v>
      </c>
      <c r="J246" s="21" t="str">
        <f>party!$A$71</f>
        <v>Sandy Harrison</v>
      </c>
      <c r="N246" s="22" t="str">
        <f>references!$D$14</f>
        <v>Overview CMIP6-Endorsed MIPs</v>
      </c>
      <c r="O24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6"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U246" s="21" t="str">
        <f>party!$A$6</f>
        <v>Charlotte Pascoe</v>
      </c>
      <c r="Z246" s="7" t="str">
        <f>experiment!$C$9</f>
        <v>piControl</v>
      </c>
      <c r="AE246" s="21" t="str">
        <f>TemporalConstraint!$A$55</f>
        <v>100yrsAfterSpinUp</v>
      </c>
      <c r="AG246" s="21" t="str">
        <f>EnsembleRequirement!$A$4</f>
        <v>SingleMember</v>
      </c>
      <c r="AO246" s="21" t="str">
        <f>requirement!$A$76</f>
        <v>AOGCM Configuration</v>
      </c>
      <c r="AT246" s="21" t="str">
        <f>ForcingConstraint!$A$295</f>
        <v>Mid-Pliocene CO2</v>
      </c>
      <c r="AU246" s="21" t="str">
        <f>ForcingConstraint!$A$296</f>
        <v>Mid-Pliocene Astronomical Parameters</v>
      </c>
      <c r="AV246" s="21" t="str">
        <f>ForcingConstraint!$A$292</f>
        <v>Mid-Plioene Ice Sheets</v>
      </c>
      <c r="AW246" s="21" t="str">
        <f>ForcingConstraint!$A$293</f>
        <v>Mid-Pliocene Land Sea Mask</v>
      </c>
      <c r="AX246" s="21" t="str">
        <f>ForcingConstraint!$A$294</f>
        <v>Mid-Pliocene Topography</v>
      </c>
      <c r="BK246" s="34"/>
    </row>
    <row r="247" spans="1:63" ht="96" x14ac:dyDescent="0.2">
      <c r="A247" s="22" t="s">
        <v>2686</v>
      </c>
      <c r="B247" s="21" t="s">
        <v>5346</v>
      </c>
      <c r="C247" s="22" t="s">
        <v>2913</v>
      </c>
      <c r="D247" s="22" t="s">
        <v>5285</v>
      </c>
      <c r="E247" s="21" t="s">
        <v>3266</v>
      </c>
      <c r="F247" s="22" t="s">
        <v>6495</v>
      </c>
      <c r="G247" s="22" t="s">
        <v>3276</v>
      </c>
      <c r="H247" s="21" t="s">
        <v>73</v>
      </c>
      <c r="I247" s="21" t="str">
        <f>party!$A$72</f>
        <v xml:space="preserve">Robert Pincus </v>
      </c>
      <c r="J247" s="21" t="str">
        <f>party!$A$73</f>
        <v>Piers Forster</v>
      </c>
      <c r="K247" s="21" t="str">
        <f>party!$A$4</f>
        <v>Bjorn Stevens</v>
      </c>
      <c r="N247" s="22" t="str">
        <f>references!$D$64</f>
        <v>Pincus, R., P. M. Forster, and B. Stevens (2016), The Radiative Forcing Model Intercomparison Project (RFMIP): experimental protocol for CMIP6, Geosci. Model Dev., 9, 3447-3460</v>
      </c>
      <c r="O247" s="22" t="str">
        <f>references!$D$14</f>
        <v>Overview CMIP6-Endorsed MIPs</v>
      </c>
      <c r="U247" s="21" t="str">
        <f>party!$A$6</f>
        <v>Charlotte Pascoe</v>
      </c>
      <c r="X247" s="7" t="str">
        <f>experiment!$C$9</f>
        <v>piControl</v>
      </c>
      <c r="Z247" s="22" t="str">
        <f>$C$250</f>
        <v>piClim-ghg</v>
      </c>
      <c r="AA247" s="22" t="str">
        <f>$C$251</f>
        <v>piClim-aer</v>
      </c>
      <c r="AB247" s="22" t="str">
        <f>$C$252</f>
        <v>piClim-lu</v>
      </c>
      <c r="AC247" s="22" t="str">
        <f>$C$248</f>
        <v>piClim-4xCO2</v>
      </c>
      <c r="AD247" s="22" t="str">
        <f>$C$249</f>
        <v>piClim-anthro</v>
      </c>
      <c r="AE247" s="21" t="str">
        <f>TemporalConstraint!$A$56</f>
        <v>30yrs</v>
      </c>
      <c r="AG247" s="21" t="str">
        <f>EnsembleRequirement!$A$4</f>
        <v>SingleMember</v>
      </c>
      <c r="AO247" s="21" t="str">
        <f>requirement!$A$58</f>
        <v>Atmosphere-Land Configuration</v>
      </c>
      <c r="AT247" s="21" t="str">
        <f>ForcingConstraint!$A$95</f>
        <v>piControl SST Climatology</v>
      </c>
      <c r="AU247" s="21" t="str">
        <f>ForcingConstraint!$A$96</f>
        <v>piControl SIC Climatology</v>
      </c>
      <c r="AV247" s="21" t="str">
        <f>ForcingConstraint!$A$23</f>
        <v>Pre-Industrial CO2 Concentration</v>
      </c>
      <c r="AW247" s="21" t="str">
        <f>requirement!$A$62</f>
        <v>RFMIP Pre-Industrial Forcing Excluding CO2</v>
      </c>
      <c r="AX247" s="21" t="str">
        <f>requirement!$A$11</f>
        <v>Pre-Industrial Solar Particle Forcing</v>
      </c>
      <c r="BK247" s="34"/>
    </row>
    <row r="248" spans="1:63" ht="80" x14ac:dyDescent="0.2">
      <c r="A248" s="22" t="s">
        <v>2687</v>
      </c>
      <c r="B248" s="21" t="s">
        <v>5347</v>
      </c>
      <c r="C248" s="22" t="s">
        <v>3260</v>
      </c>
      <c r="D248" s="22" t="s">
        <v>3263</v>
      </c>
      <c r="E248" s="21" t="s">
        <v>3267</v>
      </c>
      <c r="F248" s="22" t="s">
        <v>5352</v>
      </c>
      <c r="G248" s="22" t="s">
        <v>3277</v>
      </c>
      <c r="H248" s="21" t="s">
        <v>73</v>
      </c>
      <c r="I248" s="21" t="str">
        <f>party!$A$72</f>
        <v xml:space="preserve">Robert Pincus </v>
      </c>
      <c r="J248" s="21" t="str">
        <f>party!$A$73</f>
        <v>Piers Forster</v>
      </c>
      <c r="K248" s="21" t="str">
        <f>party!$A$4</f>
        <v>Bjorn Stevens</v>
      </c>
      <c r="N248" s="22" t="str">
        <f>references!$D$64</f>
        <v>Pincus, R., P. M. Forster, and B. Stevens (2016), The Radiative Forcing Model Intercomparison Project (RFMIP): experimental protocol for CMIP6, Geosci. Model Dev., 9, 3447-3460</v>
      </c>
      <c r="O248" s="22" t="str">
        <f>references!$D$14</f>
        <v>Overview CMIP6-Endorsed MIPs</v>
      </c>
      <c r="U248" s="21" t="str">
        <f>party!$A$6</f>
        <v>Charlotte Pascoe</v>
      </c>
      <c r="V248" s="22" t="str">
        <f>$C$247</f>
        <v>piClim-control</v>
      </c>
      <c r="X248" s="7" t="str">
        <f>experiment!$C$9</f>
        <v>piControl</v>
      </c>
      <c r="Z248" s="7" t="str">
        <f>experiment!$C$5</f>
        <v>abrupt-4xCO2</v>
      </c>
      <c r="AE248" s="21" t="str">
        <f>TemporalConstraint!$A$56</f>
        <v>30yrs</v>
      </c>
      <c r="AG248" s="21" t="str">
        <f>EnsembleRequirement!$A$4</f>
        <v>SingleMember</v>
      </c>
      <c r="AO248" s="21" t="str">
        <f>requirement!$A$58</f>
        <v>Atmosphere-Land Configuration</v>
      </c>
      <c r="AT248" s="21" t="str">
        <f>ForcingConstraint!$A$95</f>
        <v>piControl SST Climatology</v>
      </c>
      <c r="AU248" s="21" t="str">
        <f>ForcingConstraint!$A$96</f>
        <v>piControl SIC Climatology</v>
      </c>
      <c r="AV248" s="21" t="str">
        <f>ForcingConstraint!$A$4</f>
        <v>Abrupt 4xCO2 Increase</v>
      </c>
      <c r="AW248" s="21" t="str">
        <f>requirement!$A$62</f>
        <v>RFMIP Pre-Industrial Forcing Excluding CO2</v>
      </c>
      <c r="AX248" s="21" t="str">
        <f>requirement!$A$11</f>
        <v>Pre-Industrial Solar Particle Forcing</v>
      </c>
      <c r="BK248" s="34"/>
    </row>
    <row r="249" spans="1:63" ht="112" x14ac:dyDescent="0.2">
      <c r="A249" s="22" t="s">
        <v>2688</v>
      </c>
      <c r="B249" s="21" t="s">
        <v>5348</v>
      </c>
      <c r="C249" s="22" t="s">
        <v>3261</v>
      </c>
      <c r="D249" s="22" t="s">
        <v>3264</v>
      </c>
      <c r="E249" s="21" t="s">
        <v>3268</v>
      </c>
      <c r="F249" s="22" t="s">
        <v>5351</v>
      </c>
      <c r="G249" s="22" t="s">
        <v>3278</v>
      </c>
      <c r="H249" s="21" t="s">
        <v>73</v>
      </c>
      <c r="I249" s="21" t="str">
        <f>party!$A$72</f>
        <v xml:space="preserve">Robert Pincus </v>
      </c>
      <c r="J249" s="21" t="str">
        <f>party!$A$73</f>
        <v>Piers Forster</v>
      </c>
      <c r="K249" s="21" t="str">
        <f>party!$A$4</f>
        <v>Bjorn Stevens</v>
      </c>
      <c r="N249" s="22" t="str">
        <f>references!$D$64</f>
        <v>Pincus, R., P. M. Forster, and B. Stevens (2016), The Radiative Forcing Model Intercomparison Project (RFMIP): experimental protocol for CMIP6, Geosci. Model Dev., 9, 3447-3460</v>
      </c>
      <c r="O249" s="22" t="str">
        <f>references!$D$14</f>
        <v>Overview CMIP6-Endorsed MIPs</v>
      </c>
      <c r="U249" s="21" t="str">
        <f>party!$A$6</f>
        <v>Charlotte Pascoe</v>
      </c>
      <c r="V249" s="22" t="str">
        <f t="shared" ref="V249:V258" si="17">$C$247</f>
        <v>piClim-control</v>
      </c>
      <c r="X249" s="7" t="str">
        <f>experiment!$C$9</f>
        <v>piControl</v>
      </c>
      <c r="AE249" s="21" t="str">
        <f>TemporalConstraint!$A$56</f>
        <v>30yrs</v>
      </c>
      <c r="AG249" s="21" t="str">
        <f>EnsembleRequirement!$A$4</f>
        <v>SingleMember</v>
      </c>
      <c r="AO249" s="21" t="str">
        <f>requirement!$A$58</f>
        <v>Atmosphere-Land Configuration</v>
      </c>
      <c r="AT249" s="21" t="str">
        <f>ForcingConstraint!$A$95</f>
        <v>piControl SST Climatology</v>
      </c>
      <c r="AU249" s="21" t="str">
        <f>ForcingConstraint!$A$96</f>
        <v>piControl SIC Climatology</v>
      </c>
      <c r="AV249" s="21" t="str">
        <f>requirement!$A$59</f>
        <v>2014 Anthropogenic Forcing</v>
      </c>
      <c r="AW249" s="16" t="str">
        <f>ForcingConstraint!$A$418</f>
        <v>Pre-Industrial Solar Irradiance Forcing</v>
      </c>
      <c r="AX249" s="21" t="str">
        <f>requirement!$A$11</f>
        <v>Pre-Industrial Solar Particle Forcing</v>
      </c>
      <c r="BK249" s="34"/>
    </row>
    <row r="250" spans="1:63" ht="128" x14ac:dyDescent="0.2">
      <c r="A250" s="22" t="s">
        <v>2689</v>
      </c>
      <c r="B250" s="21" t="s">
        <v>5349</v>
      </c>
      <c r="C250" s="22" t="s">
        <v>5985</v>
      </c>
      <c r="D250" s="22" t="s">
        <v>5984</v>
      </c>
      <c r="E250" s="21" t="s">
        <v>3269</v>
      </c>
      <c r="F250" s="22" t="s">
        <v>6629</v>
      </c>
      <c r="G250" s="22" t="s">
        <v>3279</v>
      </c>
      <c r="H250" s="21" t="s">
        <v>73</v>
      </c>
      <c r="I250" s="21" t="str">
        <f>party!$A$72</f>
        <v xml:space="preserve">Robert Pincus </v>
      </c>
      <c r="J250" s="21" t="str">
        <f>party!$A$73</f>
        <v>Piers Forster</v>
      </c>
      <c r="K250" s="21" t="str">
        <f>party!$A$4</f>
        <v>Bjorn Stevens</v>
      </c>
      <c r="N250" s="22" t="str">
        <f>references!$D$64</f>
        <v>Pincus, R., P. M. Forster, and B. Stevens (2016), The Radiative Forcing Model Intercomparison Project (RFMIP): experimental protocol for CMIP6, Geosci. Model Dev., 9, 3447-3460</v>
      </c>
      <c r="O250" s="22" t="str">
        <f>references!$D$14</f>
        <v>Overview CMIP6-Endorsed MIPs</v>
      </c>
      <c r="U250" s="21" t="str">
        <f>party!$A$6</f>
        <v>Charlotte Pascoe</v>
      </c>
      <c r="V250" s="22" t="str">
        <f t="shared" si="17"/>
        <v>piClim-control</v>
      </c>
      <c r="X250" s="7" t="str">
        <f>experiment!$C$9</f>
        <v>piControl</v>
      </c>
      <c r="AE250" s="21" t="str">
        <f>TemporalConstraint!$A$56</f>
        <v>30yrs</v>
      </c>
      <c r="AG250" s="21" t="str">
        <f>EnsembleRequirement!$A$4</f>
        <v>SingleMember</v>
      </c>
      <c r="AO250" s="21" t="str">
        <f>requirement!$A$58</f>
        <v>Atmosphere-Land Configuration</v>
      </c>
      <c r="AT250" s="21" t="str">
        <f>ForcingConstraint!$A$95</f>
        <v>piControl SST Climatology</v>
      </c>
      <c r="AU250" s="21" t="str">
        <f>ForcingConstraint!$A$96</f>
        <v>piControl SIC Climatology</v>
      </c>
      <c r="AV250" s="21" t="str">
        <f>ForcingConstraint!$A$297</f>
        <v>2014 GHG</v>
      </c>
      <c r="AW250" s="21" t="str">
        <f>requirement!$A$61</f>
        <v>RFMIP Pre-Industrial Forcing Excluding GHG</v>
      </c>
      <c r="AX250" s="21" t="str">
        <f>requirement!$A$11</f>
        <v>Pre-Industrial Solar Particle Forcing</v>
      </c>
      <c r="BK250" s="34"/>
    </row>
    <row r="251" spans="1:63" ht="128" x14ac:dyDescent="0.2">
      <c r="A251" s="22" t="s">
        <v>2690</v>
      </c>
      <c r="B251" s="21" t="s">
        <v>6412</v>
      </c>
      <c r="C251" s="22" t="s">
        <v>2958</v>
      </c>
      <c r="D251" s="22" t="s">
        <v>6411</v>
      </c>
      <c r="E251" s="21" t="s">
        <v>3270</v>
      </c>
      <c r="F251" s="22" t="s">
        <v>6628</v>
      </c>
      <c r="G251" s="22" t="s">
        <v>3280</v>
      </c>
      <c r="H251" s="21" t="s">
        <v>73</v>
      </c>
      <c r="I251" s="21" t="str">
        <f>party!$A$72</f>
        <v xml:space="preserve">Robert Pincus </v>
      </c>
      <c r="J251" s="21" t="str">
        <f>party!$A$73</f>
        <v>Piers Forster</v>
      </c>
      <c r="K251" s="21" t="str">
        <f>party!$A$4</f>
        <v>Bjorn Stevens</v>
      </c>
      <c r="N251" s="22" t="str">
        <f>references!$D$64</f>
        <v>Pincus, R., P. M. Forster, and B. Stevens (2016), The Radiative Forcing Model Intercomparison Project (RFMIP): experimental protocol for CMIP6, Geosci. Model Dev., 9, 3447-3460</v>
      </c>
      <c r="O251" s="22" t="str">
        <f>references!$D$14</f>
        <v>Overview CMIP6-Endorsed MIPs</v>
      </c>
      <c r="U251" s="21" t="str">
        <f>party!$A$6</f>
        <v>Charlotte Pascoe</v>
      </c>
      <c r="V251" s="22" t="str">
        <f t="shared" si="17"/>
        <v>piClim-control</v>
      </c>
      <c r="X251" s="7" t="str">
        <f>experiment!$C$9</f>
        <v>piControl</v>
      </c>
      <c r="AE251" s="21" t="str">
        <f>TemporalConstraint!$A$56</f>
        <v>30yrs</v>
      </c>
      <c r="AG251" s="21" t="str">
        <f>EnsembleRequirement!$A$4</f>
        <v>SingleMember</v>
      </c>
      <c r="AO251" s="21" t="str">
        <f>requirement!$A$58</f>
        <v>Atmosphere-Land Configuration</v>
      </c>
      <c r="AT251" s="21" t="str">
        <f>ForcingConstraint!$A$95</f>
        <v>piControl SST Climatology</v>
      </c>
      <c r="AU251" s="21" t="str">
        <f>ForcingConstraint!$A$96</f>
        <v>piControl SIC Climatology</v>
      </c>
      <c r="AV251" s="21" t="str">
        <f>ForcingConstraint!$A$323</f>
        <v>2014 Aerosols</v>
      </c>
      <c r="AW251" s="21" t="str">
        <f>ForcingConstraint!$A$324</f>
        <v>2014 Aerosol Precursors</v>
      </c>
      <c r="AX251" s="21" t="str">
        <f>requirement!$A$65</f>
        <v>Pre-Industrial Forcing Excluding Aerosols</v>
      </c>
      <c r="AY251" s="21" t="str">
        <f>requirement!$A$11</f>
        <v>Pre-Industrial Solar Particle Forcing</v>
      </c>
      <c r="BK251" s="34"/>
    </row>
    <row r="252" spans="1:63" ht="144" x14ac:dyDescent="0.2">
      <c r="A252" s="22" t="s">
        <v>2684</v>
      </c>
      <c r="B252" s="21" t="s">
        <v>5350</v>
      </c>
      <c r="C252" s="22" t="s">
        <v>3262</v>
      </c>
      <c r="D252" s="22" t="s">
        <v>3265</v>
      </c>
      <c r="E252" s="21" t="s">
        <v>5353</v>
      </c>
      <c r="F252" s="22" t="s">
        <v>6627</v>
      </c>
      <c r="G252" s="22" t="s">
        <v>3281</v>
      </c>
      <c r="H252" s="21" t="s">
        <v>73</v>
      </c>
      <c r="I252" s="21" t="str">
        <f>party!$A$72</f>
        <v xml:space="preserve">Robert Pincus </v>
      </c>
      <c r="J252" s="21" t="str">
        <f>party!$A$73</f>
        <v>Piers Forster</v>
      </c>
      <c r="K252" s="21" t="str">
        <f>party!$A$4</f>
        <v>Bjorn Stevens</v>
      </c>
      <c r="N252" s="22" t="str">
        <f>references!$D$64</f>
        <v>Pincus, R., P. M. Forster, and B. Stevens (2016), The Radiative Forcing Model Intercomparison Project (RFMIP): experimental protocol for CMIP6, Geosci. Model Dev., 9, 3447-3460</v>
      </c>
      <c r="O252" s="22" t="str">
        <f>references!$D$14</f>
        <v>Overview CMIP6-Endorsed MIPs</v>
      </c>
      <c r="U252" s="21" t="str">
        <f>party!$A$6</f>
        <v>Charlotte Pascoe</v>
      </c>
      <c r="V252" s="22" t="str">
        <f t="shared" si="17"/>
        <v>piClim-control</v>
      </c>
      <c r="X252" s="7" t="str">
        <f>experiment!$C$9</f>
        <v>piControl</v>
      </c>
      <c r="AE252" s="21" t="str">
        <f>TemporalConstraint!$A$56</f>
        <v>30yrs</v>
      </c>
      <c r="AG252" s="21" t="str">
        <f>EnsembleRequirement!$A$4</f>
        <v>SingleMember</v>
      </c>
      <c r="AO252" s="21" t="str">
        <f>requirement!$A$58</f>
        <v>Atmosphere-Land Configuration</v>
      </c>
      <c r="AT252" s="21" t="str">
        <f>ForcingConstraint!$A$95</f>
        <v>piControl SST Climatology</v>
      </c>
      <c r="AU252" s="21" t="str">
        <f>ForcingConstraint!$A$96</f>
        <v>piControl SIC Climatology</v>
      </c>
      <c r="AV252" s="21" t="str">
        <f>ForcingConstraint!$A$326</f>
        <v>2014 Land Use</v>
      </c>
      <c r="AW252" s="21" t="str">
        <f>requirement!$A$64</f>
        <v>RFMIP Pre-Industrial Forcing Excluding Land Use</v>
      </c>
      <c r="AX252" s="21" t="str">
        <f>requirement!$A$11</f>
        <v>Pre-Industrial Solar Particle Forcing</v>
      </c>
      <c r="BK252" s="34"/>
    </row>
    <row r="253" spans="1:63" s="123" customFormat="1" ht="144" x14ac:dyDescent="0.2">
      <c r="A253" s="105" t="s">
        <v>3642</v>
      </c>
      <c r="B253" s="83" t="s">
        <v>5369</v>
      </c>
      <c r="C253" s="105" t="s">
        <v>3642</v>
      </c>
      <c r="D253" s="105" t="s">
        <v>5983</v>
      </c>
      <c r="E253" s="83" t="s">
        <v>3273</v>
      </c>
      <c r="F253" s="105" t="s">
        <v>6625</v>
      </c>
      <c r="G253" s="194" t="s">
        <v>3282</v>
      </c>
      <c r="H253" s="83" t="s">
        <v>73</v>
      </c>
      <c r="I253" s="83" t="str">
        <f>party!$A$72</f>
        <v xml:space="preserve">Robert Pincus </v>
      </c>
      <c r="J253" s="83" t="str">
        <f>party!$A$73</f>
        <v>Piers Forster</v>
      </c>
      <c r="K253" s="83" t="str">
        <f>party!$A$4</f>
        <v>Bjorn Stevens</v>
      </c>
      <c r="L253" s="83"/>
      <c r="M253" s="83"/>
      <c r="N253" s="105" t="str">
        <f>references!D$14</f>
        <v>Overview CMIP6-Endorsed MIPs</v>
      </c>
      <c r="O253" s="105" t="str">
        <f>references!D$59</f>
        <v>Carslaw, K.S., L.A. Lee, C.L.Reddington, K.J. Pringle, A. Rap, P.M. Forster, G.W. Mann, D.V. Spracklen, M.T. Woodhouse, L.A. Regayre, J.R. Pierce (2013), Large contribution of natural aerosols to uncertainty in indirect forcing, Nature, 503, 67-71</v>
      </c>
      <c r="P253" s="105" t="str">
        <f>references!$D$64</f>
        <v>Pincus, R., P. M. Forster, and B. Stevens (2016), The Radiative Forcing Model Intercomparison Project (RFMIP): experimental protocol for CMIP6, Geosci. Model Dev., 9, 3447-3460</v>
      </c>
      <c r="Q253" s="105"/>
      <c r="R253" s="105"/>
      <c r="S253" s="105"/>
      <c r="T253" s="105"/>
      <c r="U253" s="83" t="str">
        <f>party!$A$6</f>
        <v>Charlotte Pascoe</v>
      </c>
      <c r="V253" s="105" t="str">
        <f t="shared" si="17"/>
        <v>piClim-control</v>
      </c>
      <c r="W253" s="105"/>
      <c r="X253" s="118" t="str">
        <f>experiment!$C$9</f>
        <v>piControl</v>
      </c>
      <c r="Y253" s="105"/>
      <c r="Z253" s="105" t="str">
        <f>$C$251</f>
        <v>piClim-aer</v>
      </c>
      <c r="AA253" s="105"/>
      <c r="AB253" s="105"/>
      <c r="AC253" s="105"/>
      <c r="AD253" s="105"/>
      <c r="AE253" s="83" t="str">
        <f>TemporalConstraint!$A$56</f>
        <v>30yrs</v>
      </c>
      <c r="AF253" s="83"/>
      <c r="AG253" s="83" t="str">
        <f>EnsembleRequirement!$A$4</f>
        <v>SingleMember</v>
      </c>
      <c r="AH253" s="83"/>
      <c r="AI253" s="83"/>
      <c r="AJ253" s="83"/>
      <c r="AK253" s="83"/>
      <c r="AL253" s="83"/>
      <c r="AM253" s="83"/>
      <c r="AN253" s="83"/>
      <c r="AO253" s="83" t="str">
        <f>requirement!$A$58</f>
        <v>Atmosphere-Land Configuration</v>
      </c>
      <c r="AP253" s="83"/>
      <c r="AQ253" s="83"/>
      <c r="AR253" s="83"/>
      <c r="AS253" s="83"/>
      <c r="AT253" s="83" t="str">
        <f>ForcingConstraint!$A$95</f>
        <v>piControl SST Climatology</v>
      </c>
      <c r="AU253" s="83" t="str">
        <f>ForcingConstraint!$A$96</f>
        <v>piControl SIC Climatology</v>
      </c>
      <c r="AV253" s="83" t="str">
        <f>ForcingConstraint!$A$327</f>
        <v>2014 Aerosolsx0.1</v>
      </c>
      <c r="AW253" s="83" t="str">
        <f>ForcingConstraint!$A$329</f>
        <v>2014 AerPrex0.1</v>
      </c>
      <c r="AX253" s="83" t="str">
        <f>ForcingConstraint!$A$331</f>
        <v>2014 O3x0.1</v>
      </c>
      <c r="AY253" s="83" t="str">
        <f>requirement!$A$63</f>
        <v>RFMIP Pre-Industrial Forcing Excluding Aerosols and O3</v>
      </c>
      <c r="AZ253" s="83" t="str">
        <f>requirement!$A$11</f>
        <v>Pre-Industrial Solar Particle Forcing</v>
      </c>
      <c r="BA253" s="119"/>
      <c r="BB253" s="172"/>
      <c r="BC253" s="120"/>
      <c r="BD253" s="121"/>
      <c r="BE253" s="121"/>
      <c r="BF253" s="121"/>
      <c r="BG253" s="121"/>
      <c r="BH253" s="121"/>
      <c r="BI253" s="121"/>
      <c r="BJ253" s="121"/>
      <c r="BK253" s="121"/>
    </row>
    <row r="254" spans="1:63" s="123" customFormat="1" ht="128" x14ac:dyDescent="0.2">
      <c r="A254" s="105" t="s">
        <v>3642</v>
      </c>
      <c r="B254" s="83" t="s">
        <v>5368</v>
      </c>
      <c r="C254" s="105" t="s">
        <v>3642</v>
      </c>
      <c r="D254" s="105" t="s">
        <v>5982</v>
      </c>
      <c r="E254" s="83" t="s">
        <v>3272</v>
      </c>
      <c r="F254" s="105" t="s">
        <v>6626</v>
      </c>
      <c r="G254" s="194" t="s">
        <v>3283</v>
      </c>
      <c r="H254" s="83" t="s">
        <v>73</v>
      </c>
      <c r="I254" s="83" t="str">
        <f>party!$A$72</f>
        <v xml:space="preserve">Robert Pincus </v>
      </c>
      <c r="J254" s="83" t="str">
        <f>party!$A$73</f>
        <v>Piers Forster</v>
      </c>
      <c r="K254" s="83" t="str">
        <f>party!$A$4</f>
        <v>Bjorn Stevens</v>
      </c>
      <c r="L254" s="83"/>
      <c r="M254" s="83"/>
      <c r="N254" s="105" t="str">
        <f>references!D$14</f>
        <v>Overview CMIP6-Endorsed MIPs</v>
      </c>
      <c r="O254" s="105" t="str">
        <f>references!D$59</f>
        <v>Carslaw, K.S., L.A. Lee, C.L.Reddington, K.J. Pringle, A. Rap, P.M. Forster, G.W. Mann, D.V. Spracklen, M.T. Woodhouse, L.A. Regayre, J.R. Pierce (2013), Large contribution of natural aerosols to uncertainty in indirect forcing, Nature, 503, 67-71</v>
      </c>
      <c r="P254" s="105" t="str">
        <f>references!$D$64</f>
        <v>Pincus, R., P. M. Forster, and B. Stevens (2016), The Radiative Forcing Model Intercomparison Project (RFMIP): experimental protocol for CMIP6, Geosci. Model Dev., 9, 3447-3460</v>
      </c>
      <c r="Q254" s="105"/>
      <c r="R254" s="105"/>
      <c r="S254" s="105"/>
      <c r="T254" s="105"/>
      <c r="U254" s="83" t="str">
        <f>party!$A$6</f>
        <v>Charlotte Pascoe</v>
      </c>
      <c r="V254" s="105" t="str">
        <f t="shared" si="17"/>
        <v>piClim-control</v>
      </c>
      <c r="W254" s="105"/>
      <c r="X254" s="118" t="str">
        <f>experiment!$C$9</f>
        <v>piControl</v>
      </c>
      <c r="Y254" s="105"/>
      <c r="Z254" s="105" t="str">
        <f>$C$251</f>
        <v>piClim-aer</v>
      </c>
      <c r="AA254" s="105"/>
      <c r="AB254" s="105"/>
      <c r="AC254" s="105"/>
      <c r="AD254" s="105"/>
      <c r="AE254" s="83" t="str">
        <f>TemporalConstraint!$A$56</f>
        <v>30yrs</v>
      </c>
      <c r="AF254" s="83"/>
      <c r="AG254" s="83" t="str">
        <f>EnsembleRequirement!$A$4</f>
        <v>SingleMember</v>
      </c>
      <c r="AH254" s="83"/>
      <c r="AI254" s="83"/>
      <c r="AJ254" s="83"/>
      <c r="AK254" s="83"/>
      <c r="AL254" s="83"/>
      <c r="AM254" s="83"/>
      <c r="AN254" s="83"/>
      <c r="AO254" s="83" t="str">
        <f>requirement!$A$58</f>
        <v>Atmosphere-Land Configuration</v>
      </c>
      <c r="AP254" s="83"/>
      <c r="AQ254" s="83"/>
      <c r="AR254" s="83"/>
      <c r="AS254" s="83"/>
      <c r="AT254" s="83" t="str">
        <f>ForcingConstraint!$A$95</f>
        <v>piControl SST Climatology</v>
      </c>
      <c r="AU254" s="83" t="str">
        <f>ForcingConstraint!$A$96</f>
        <v>piControl SIC Climatology</v>
      </c>
      <c r="AV254" s="83" t="str">
        <f>ForcingConstraint!$A$328</f>
        <v>2014 Aerosolsx2</v>
      </c>
      <c r="AW254" s="83" t="str">
        <f>ForcingConstraint!$A$330</f>
        <v>2014 AerPrex2</v>
      </c>
      <c r="AX254" s="83" t="str">
        <f>ForcingConstraint!$A$332</f>
        <v>2014 O3x2</v>
      </c>
      <c r="AY254" s="83" t="str">
        <f>requirement!$A$63</f>
        <v>RFMIP Pre-Industrial Forcing Excluding Aerosols and O3</v>
      </c>
      <c r="AZ254" s="83" t="str">
        <f>requirement!$A$11</f>
        <v>Pre-Industrial Solar Particle Forcing</v>
      </c>
      <c r="BA254" s="119"/>
      <c r="BB254" s="172"/>
      <c r="BC254" s="120"/>
      <c r="BD254" s="121"/>
      <c r="BE254" s="121"/>
      <c r="BF254" s="121"/>
      <c r="BG254" s="121"/>
      <c r="BH254" s="121"/>
      <c r="BI254" s="121"/>
      <c r="BJ254" s="121"/>
      <c r="BK254" s="121"/>
    </row>
    <row r="255" spans="1:63" ht="96" x14ac:dyDescent="0.2">
      <c r="A255" s="22" t="s">
        <v>2662</v>
      </c>
      <c r="B255" s="21" t="s">
        <v>5354</v>
      </c>
      <c r="C255" s="22" t="s">
        <v>5987</v>
      </c>
      <c r="D255" s="22" t="s">
        <v>5986</v>
      </c>
      <c r="E255" s="21" t="s">
        <v>3286</v>
      </c>
      <c r="F255" s="22" t="s">
        <v>5355</v>
      </c>
      <c r="G255" s="22" t="s">
        <v>5356</v>
      </c>
      <c r="H255" s="21" t="s">
        <v>73</v>
      </c>
      <c r="I255" s="21" t="str">
        <f>party!$A$72</f>
        <v xml:space="preserve">Robert Pincus </v>
      </c>
      <c r="J255" s="21" t="str">
        <f>party!$A$73</f>
        <v>Piers Forster</v>
      </c>
      <c r="K255" s="21" t="str">
        <f>party!$A$4</f>
        <v>Bjorn Stevens</v>
      </c>
      <c r="N255" s="22" t="str">
        <f>references!$D$64</f>
        <v>Pincus, R., P. M. Forster, and B. Stevens (2016), The Radiative Forcing Model Intercomparison Project (RFMIP): experimental protocol for CMIP6, Geosci. Model Dev., 9, 3447-3460</v>
      </c>
      <c r="O255" s="22" t="str">
        <f>references!$D$14</f>
        <v>Overview CMIP6-Endorsed MIPs</v>
      </c>
      <c r="U255" s="21" t="str">
        <f>party!$A$6</f>
        <v>Charlotte Pascoe</v>
      </c>
      <c r="V255" s="22" t="str">
        <f t="shared" si="17"/>
        <v>piClim-control</v>
      </c>
      <c r="X255" s="7" t="str">
        <f>experiment!$C$9</f>
        <v>piControl</v>
      </c>
      <c r="Z255" s="22" t="str">
        <f>$C$256</f>
        <v>piClim-histnat</v>
      </c>
      <c r="AA255" s="22" t="str">
        <f>$C$257</f>
        <v>piClim-histaer</v>
      </c>
      <c r="AB255" s="22" t="str">
        <f>$C$258</f>
        <v>piClim-histghg</v>
      </c>
      <c r="AC255" s="22" t="str">
        <f>$C$12</f>
        <v>historical</v>
      </c>
      <c r="AD255" s="22" t="str">
        <f>$C$19</f>
        <v>ssp245</v>
      </c>
      <c r="AE255" s="21" t="str">
        <f>TemporalConstraint!$A$57</f>
        <v>1850-2100 251yrs</v>
      </c>
      <c r="AG255" s="21" t="str">
        <f>EnsembleRequirement!$A$15</f>
        <v>ThreeMember</v>
      </c>
      <c r="AO255" s="21" t="str">
        <f>requirement!$A$58</f>
        <v>Atmosphere-Land Configuration</v>
      </c>
      <c r="AT255" s="21" t="str">
        <f>ForcingConstraint!$A$95</f>
        <v>piControl SST Climatology</v>
      </c>
      <c r="AU255" s="21" t="str">
        <f>ForcingConstraint!$A$96</f>
        <v>piControl SIC Climatology</v>
      </c>
      <c r="AV255" s="21" t="str">
        <f>ForcingConstraint!$A$12</f>
        <v>Historical WMGHG Concentrations</v>
      </c>
      <c r="AW255" s="21" t="str">
        <f>requirement!$A$6</f>
        <v>Historical Emissions</v>
      </c>
      <c r="AX255" s="21" t="str">
        <f>requirement!$A$5</f>
        <v>Historical Aerosol Forcing</v>
      </c>
      <c r="AY255" s="21" t="str">
        <f>ForcingConstraint!$A$13</f>
        <v>Historical Land Use</v>
      </c>
      <c r="AZ255" s="21" t="str">
        <f>requirement!$A$7</f>
        <v>Historical O3 and Stratospheric H2O Concentrations</v>
      </c>
      <c r="BA255" s="21" t="str">
        <f>ForcingConstraint!$A$18</f>
        <v>Historical Stratospheric Aerosol</v>
      </c>
      <c r="BB255" s="21" t="str">
        <f>requirement!$A$32</f>
        <v>RCP45 Forcing</v>
      </c>
      <c r="BC255" s="31" t="str">
        <f>ForcingConstraint!$A$17</f>
        <v>Historical Solar Irradiance Forcing</v>
      </c>
      <c r="BD255" s="21" t="str">
        <f>requirement!$A$9</f>
        <v xml:space="preserve">Historical Solar Particle Forcing </v>
      </c>
      <c r="BE255" s="31" t="str">
        <f>ForcingConstraint!$A$413</f>
        <v>Future Solar Irradiance Forcing</v>
      </c>
      <c r="BF255" s="21" t="str">
        <f>requirement!$A$10</f>
        <v>Future Solar Particle Forcing</v>
      </c>
      <c r="BK255" s="34"/>
    </row>
    <row r="256" spans="1:63" ht="96" x14ac:dyDescent="0.2">
      <c r="A256" s="22" t="s">
        <v>2663</v>
      </c>
      <c r="B256" s="21" t="s">
        <v>5363</v>
      </c>
      <c r="C256" s="22" t="s">
        <v>5989</v>
      </c>
      <c r="D256" s="22" t="s">
        <v>5988</v>
      </c>
      <c r="E256" s="21" t="s">
        <v>3271</v>
      </c>
      <c r="F256" s="22" t="s">
        <v>5365</v>
      </c>
      <c r="G256" s="22" t="s">
        <v>3274</v>
      </c>
      <c r="H256" s="21" t="s">
        <v>73</v>
      </c>
      <c r="I256" s="21" t="str">
        <f>party!$A$72</f>
        <v xml:space="preserve">Robert Pincus </v>
      </c>
      <c r="J256" s="21" t="str">
        <f>party!$A$73</f>
        <v>Piers Forster</v>
      </c>
      <c r="K256" s="21" t="str">
        <f>party!$A$4</f>
        <v>Bjorn Stevens</v>
      </c>
      <c r="N256" s="22" t="str">
        <f>references!$D$64</f>
        <v>Pincus, R., P. M. Forster, and B. Stevens (2016), The Radiative Forcing Model Intercomparison Project (RFMIP): experimental protocol for CMIP6, Geosci. Model Dev., 9, 3447-3460</v>
      </c>
      <c r="O256" s="22" t="str">
        <f>references!$D$14</f>
        <v>Overview CMIP6-Endorsed MIPs</v>
      </c>
      <c r="U256" s="21" t="str">
        <f>party!$A$6</f>
        <v>Charlotte Pascoe</v>
      </c>
      <c r="V256" s="22" t="str">
        <f t="shared" si="17"/>
        <v>piClim-control</v>
      </c>
      <c r="X256" s="7" t="str">
        <f>experiment!$C$9</f>
        <v>piControl</v>
      </c>
      <c r="Z256" s="22" t="str">
        <f>$C$255</f>
        <v>piClim-histall</v>
      </c>
      <c r="AA256" s="22" t="str">
        <f>$C$257</f>
        <v>piClim-histaer</v>
      </c>
      <c r="AB256" s="22" t="str">
        <f>$C$258</f>
        <v>piClim-histghg</v>
      </c>
      <c r="AC256" s="22" t="str">
        <f>$C$12</f>
        <v>historical</v>
      </c>
      <c r="AD256" s="22" t="str">
        <f>$C$19</f>
        <v>ssp245</v>
      </c>
      <c r="AE256" s="21" t="str">
        <f>TemporalConstraint!$A$57</f>
        <v>1850-2100 251yrs</v>
      </c>
      <c r="AG256" s="21" t="str">
        <f>EnsembleRequirement!$A$15</f>
        <v>ThreeMember</v>
      </c>
      <c r="AO256" s="21" t="str">
        <f>requirement!$A$58</f>
        <v>Atmosphere-Land Configuration</v>
      </c>
      <c r="AT256" s="21" t="str">
        <f>ForcingConstraint!$A$95</f>
        <v>piControl SST Climatology</v>
      </c>
      <c r="AU256" s="21" t="str">
        <f>ForcingConstraint!$A$96</f>
        <v>piControl SIC Climatology</v>
      </c>
      <c r="AV256" s="21" t="str">
        <f>requirement!$A$66</f>
        <v>Pre-Industrial Forcing Excluding Solar and Aerosols</v>
      </c>
      <c r="AW256" s="21" t="str">
        <f>ForcingConstraint!$A$333</f>
        <v>Historical Volcanic Aerosol</v>
      </c>
      <c r="AX256" s="21" t="str">
        <f>ForcingConstraint!$A$191</f>
        <v>RCP Volcanic</v>
      </c>
      <c r="AY256" s="31" t="str">
        <f>ForcingConstraint!$A$17</f>
        <v>Historical Solar Irradiance Forcing</v>
      </c>
      <c r="AZ256" s="21" t="str">
        <f>requirement!$A$9</f>
        <v xml:space="preserve">Historical Solar Particle Forcing </v>
      </c>
      <c r="BA256" s="31" t="str">
        <f>ForcingConstraint!$A$413</f>
        <v>Future Solar Irradiance Forcing</v>
      </c>
      <c r="BB256" s="21" t="str">
        <f>requirement!$A$10</f>
        <v>Future Solar Particle Forcing</v>
      </c>
      <c r="BK256" s="34"/>
    </row>
    <row r="257" spans="1:63" ht="96" x14ac:dyDescent="0.2">
      <c r="A257" s="22" t="s">
        <v>2664</v>
      </c>
      <c r="B257" s="21" t="s">
        <v>5367</v>
      </c>
      <c r="C257" s="22" t="s">
        <v>6414</v>
      </c>
      <c r="D257" s="22" t="s">
        <v>6413</v>
      </c>
      <c r="E257" s="21" t="s">
        <v>3284</v>
      </c>
      <c r="F257" s="22" t="s">
        <v>5366</v>
      </c>
      <c r="G257" s="22" t="s">
        <v>3275</v>
      </c>
      <c r="H257" s="21" t="s">
        <v>73</v>
      </c>
      <c r="I257" s="21" t="str">
        <f>party!$A$72</f>
        <v xml:space="preserve">Robert Pincus </v>
      </c>
      <c r="J257" s="21" t="str">
        <f>party!$A$73</f>
        <v>Piers Forster</v>
      </c>
      <c r="K257" s="21" t="str">
        <f>party!$A$4</f>
        <v>Bjorn Stevens</v>
      </c>
      <c r="N257" s="22" t="str">
        <f>references!$D$64</f>
        <v>Pincus, R., P. M. Forster, and B. Stevens (2016), The Radiative Forcing Model Intercomparison Project (RFMIP): experimental protocol for CMIP6, Geosci. Model Dev., 9, 3447-3460</v>
      </c>
      <c r="O257" s="22" t="str">
        <f>references!$D$14</f>
        <v>Overview CMIP6-Endorsed MIPs</v>
      </c>
      <c r="U257" s="21" t="str">
        <f>party!$A$6</f>
        <v>Charlotte Pascoe</v>
      </c>
      <c r="V257" s="22" t="str">
        <f t="shared" si="17"/>
        <v>piClim-control</v>
      </c>
      <c r="X257" s="7" t="str">
        <f>experiment!$C$9</f>
        <v>piControl</v>
      </c>
      <c r="Z257" s="22" t="str">
        <f>$C$255</f>
        <v>piClim-histall</v>
      </c>
      <c r="AA257" s="22" t="str">
        <f>$C$256</f>
        <v>piClim-histnat</v>
      </c>
      <c r="AB257" s="22" t="str">
        <f>$C$258</f>
        <v>piClim-histghg</v>
      </c>
      <c r="AC257" s="22" t="str">
        <f>$C$12</f>
        <v>historical</v>
      </c>
      <c r="AD257" s="22" t="str">
        <f>$C$19</f>
        <v>ssp245</v>
      </c>
      <c r="AE257" s="21" t="str">
        <f>TemporalConstraint!$A$57</f>
        <v>1850-2100 251yrs</v>
      </c>
      <c r="AG257" s="21" t="str">
        <f>EnsembleRequirement!$A$15</f>
        <v>ThreeMember</v>
      </c>
      <c r="AO257" s="21" t="str">
        <f>requirement!$A$58</f>
        <v>Atmosphere-Land Configuration</v>
      </c>
      <c r="AT257" s="21" t="str">
        <f>ForcingConstraint!$A$95</f>
        <v>piControl SST Climatology</v>
      </c>
      <c r="AU257" s="21" t="str">
        <f>ForcingConstraint!$A$96</f>
        <v>piControl SIC Climatology</v>
      </c>
      <c r="AV257" s="21" t="str">
        <f>requirement!$A$5</f>
        <v>Historical Aerosol Forcing</v>
      </c>
      <c r="AW257" s="21" t="str">
        <f>ForcingConstraint!$A$18</f>
        <v>Historical Stratospheric Aerosol</v>
      </c>
      <c r="AX257" s="21" t="str">
        <f>ForcingConstraint!$A$58</f>
        <v>RCP45 Aerosols</v>
      </c>
      <c r="AY257" s="21" t="str">
        <f>requirement!$A$65</f>
        <v>Pre-Industrial Forcing Excluding Aerosols</v>
      </c>
      <c r="AZ257" s="112" t="str">
        <f>requirement!$A$11</f>
        <v>Pre-Industrial Solar Particle Forcing</v>
      </c>
      <c r="BK257" s="34"/>
    </row>
    <row r="258" spans="1:63" ht="96" x14ac:dyDescent="0.2">
      <c r="A258" s="22" t="s">
        <v>2665</v>
      </c>
      <c r="B258" s="21" t="s">
        <v>5357</v>
      </c>
      <c r="C258" s="22" t="s">
        <v>5991</v>
      </c>
      <c r="D258" s="22" t="s">
        <v>5990</v>
      </c>
      <c r="E258" s="21" t="s">
        <v>3285</v>
      </c>
      <c r="F258" s="22" t="s">
        <v>5364</v>
      </c>
      <c r="G258" s="22" t="s">
        <v>5358</v>
      </c>
      <c r="H258" s="21" t="s">
        <v>73</v>
      </c>
      <c r="I258" s="21" t="str">
        <f>party!$A$72</f>
        <v xml:space="preserve">Robert Pincus </v>
      </c>
      <c r="J258" s="21" t="str">
        <f>party!$A$73</f>
        <v>Piers Forster</v>
      </c>
      <c r="K258" s="21" t="str">
        <f>party!$A$4</f>
        <v>Bjorn Stevens</v>
      </c>
      <c r="N258" s="22" t="str">
        <f>references!$D$64</f>
        <v>Pincus, R., P. M. Forster, and B. Stevens (2016), The Radiative Forcing Model Intercomparison Project (RFMIP): experimental protocol for CMIP6, Geosci. Model Dev., 9, 3447-3460</v>
      </c>
      <c r="O258" s="22" t="str">
        <f>references!$D$14</f>
        <v>Overview CMIP6-Endorsed MIPs</v>
      </c>
      <c r="U258" s="21" t="str">
        <f>party!$A$6</f>
        <v>Charlotte Pascoe</v>
      </c>
      <c r="V258" s="22" t="str">
        <f t="shared" si="17"/>
        <v>piClim-control</v>
      </c>
      <c r="X258" s="7" t="str">
        <f>experiment!$C$9</f>
        <v>piControl</v>
      </c>
      <c r="Z258" s="22" t="str">
        <f>$C$255</f>
        <v>piClim-histall</v>
      </c>
      <c r="AA258" s="22" t="str">
        <f>$C$256</f>
        <v>piClim-histnat</v>
      </c>
      <c r="AB258" s="22" t="str">
        <f>$C$257</f>
        <v>piClim-histaer</v>
      </c>
      <c r="AC258" s="22" t="str">
        <f>$C$12</f>
        <v>historical</v>
      </c>
      <c r="AD258" s="22" t="str">
        <f>$C$19</f>
        <v>ssp245</v>
      </c>
      <c r="AE258" s="21" t="str">
        <f>TemporalConstraint!$A$57</f>
        <v>1850-2100 251yrs</v>
      </c>
      <c r="AG258" s="21" t="str">
        <f>EnsembleRequirement!$A$15</f>
        <v>ThreeMember</v>
      </c>
      <c r="AO258" s="21" t="str">
        <f>requirement!$A$58</f>
        <v>Atmosphere-Land Configuration</v>
      </c>
      <c r="AT258" s="21" t="str">
        <f>ForcingConstraint!$A$95</f>
        <v>piControl SST Climatology</v>
      </c>
      <c r="AU258" s="21" t="str">
        <f>ForcingConstraint!$A$96</f>
        <v>piControl SIC Climatology</v>
      </c>
      <c r="AV258" s="21" t="str">
        <f>ForcingConstraint!$A$12</f>
        <v>Historical WMGHG Concentrations</v>
      </c>
      <c r="AW258" s="21" t="str">
        <f>ForcingConstraint!$A$34</f>
        <v>RCP45 Well Mixed GHG</v>
      </c>
      <c r="AX258" s="21" t="str">
        <f>requirement!$A$43</f>
        <v>Pre-Industrial Forcing Excluding GHG</v>
      </c>
      <c r="AY258" s="112" t="str">
        <f>requirement!$A$11</f>
        <v>Pre-Industrial Solar Particle Forcing</v>
      </c>
      <c r="BK258" s="34"/>
    </row>
    <row r="259" spans="1:63" ht="112" x14ac:dyDescent="0.2">
      <c r="A259" s="22" t="s">
        <v>2685</v>
      </c>
      <c r="B259" s="21" t="s">
        <v>5860</v>
      </c>
      <c r="C259" s="22" t="s">
        <v>6001</v>
      </c>
      <c r="D259" s="22" t="s">
        <v>6000</v>
      </c>
      <c r="E259" s="21" t="s">
        <v>3295</v>
      </c>
      <c r="F259" s="22" t="s">
        <v>5374</v>
      </c>
      <c r="G259" s="22" t="s">
        <v>2774</v>
      </c>
      <c r="H259" s="21" t="s">
        <v>73</v>
      </c>
      <c r="I259" s="21" t="str">
        <f>party!$A$72</f>
        <v xml:space="preserve">Robert Pincus </v>
      </c>
      <c r="J259" s="21" t="str">
        <f>party!$A$73</f>
        <v>Piers Forster</v>
      </c>
      <c r="K259" s="21" t="str">
        <f>party!$A$4</f>
        <v>Bjorn Stevens</v>
      </c>
      <c r="N259" s="22" t="str">
        <f>references!$D$14</f>
        <v>Overview CMIP6-Endorsed MIPs</v>
      </c>
      <c r="O259" s="22" t="str">
        <f>references!D$60</f>
        <v>Easy Aerosol experiment protocol</v>
      </c>
      <c r="P259" s="22" t="str">
        <f>references!$D$64</f>
        <v>Pincus, R., P. M. Forster, and B. Stevens (2016), The Radiative Forcing Model Intercomparison Project (RFMIP): experimental protocol for CMIP6, Geosci. Model Dev., 9, 3447-3460</v>
      </c>
      <c r="Q259"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9" s="21" t="str">
        <f>party!$A$6</f>
        <v>Charlotte Pascoe</v>
      </c>
      <c r="V259" s="22" t="str">
        <f>$C$12</f>
        <v>historical</v>
      </c>
      <c r="W259" s="22" t="str">
        <f>$C$9</f>
        <v>piControl</v>
      </c>
      <c r="X259" s="7"/>
      <c r="Y259" s="7"/>
      <c r="Z259" s="22" t="str">
        <f>$C$257</f>
        <v>piClim-histaer</v>
      </c>
      <c r="AE259" s="21" t="str">
        <f>TemporalConstraint!$A$3</f>
        <v>1850-2014 165yrs</v>
      </c>
      <c r="AG259" s="21" t="str">
        <f>EnsembleRequirement!$A$4</f>
        <v>SingleMember</v>
      </c>
      <c r="AH259" s="21" t="str">
        <f>EnsembleRequirement!$A$55</f>
        <v>FourMember</v>
      </c>
      <c r="AO259" s="21" t="str">
        <f>requirement!$A$76</f>
        <v>AOGCM Configuration</v>
      </c>
      <c r="AT259" s="21" t="str">
        <f>ForcingConstraint!$A$334</f>
        <v>RFMIP historical Aerosols</v>
      </c>
      <c r="AU259" s="21" t="str">
        <f>ForcingConstraint!$A$12</f>
        <v>Historical WMGHG Concentrations</v>
      </c>
      <c r="AV259" s="21" t="str">
        <f>requirement!$A$6</f>
        <v>Historical Emissions</v>
      </c>
      <c r="AW259" s="21" t="str">
        <f>ForcingConstraint!$A$13</f>
        <v>Historical Land Use</v>
      </c>
      <c r="AX259" s="21" t="str">
        <f>requirement!$A$7</f>
        <v>Historical O3 and Stratospheric H2O Concentrations</v>
      </c>
      <c r="AY259" s="31" t="str">
        <f>ForcingConstraint!$A$17</f>
        <v>Historical Solar Irradiance Forcing</v>
      </c>
      <c r="AZ259" s="21" t="str">
        <f>requirement!$A$9</f>
        <v xml:space="preserve">Historical Solar Particle Forcing </v>
      </c>
      <c r="BA259" s="21"/>
      <c r="BK259" s="34"/>
    </row>
    <row r="260" spans="1:63" ht="128" x14ac:dyDescent="0.2">
      <c r="A260" s="22" t="s">
        <v>2666</v>
      </c>
      <c r="B260" s="21" t="s">
        <v>5861</v>
      </c>
      <c r="C260" s="22" t="s">
        <v>5999</v>
      </c>
      <c r="D260" s="22" t="s">
        <v>5998</v>
      </c>
      <c r="E260" s="21" t="s">
        <v>3296</v>
      </c>
      <c r="F260" s="22" t="s">
        <v>5375</v>
      </c>
      <c r="G260" s="22" t="s">
        <v>2774</v>
      </c>
      <c r="H260" s="21" t="s">
        <v>73</v>
      </c>
      <c r="I260" s="21" t="str">
        <f>party!$A$72</f>
        <v xml:space="preserve">Robert Pincus </v>
      </c>
      <c r="J260" s="21" t="str">
        <f>party!$A$73</f>
        <v>Piers Forster</v>
      </c>
      <c r="K260" s="21" t="str">
        <f>party!$A$4</f>
        <v>Bjorn Stevens</v>
      </c>
      <c r="N260" s="22" t="str">
        <f>references!$D$14</f>
        <v>Overview CMIP6-Endorsed MIPs</v>
      </c>
      <c r="O260" s="22" t="str">
        <f>references!D$60</f>
        <v>Easy Aerosol experiment protocol</v>
      </c>
      <c r="P260" s="22" t="str">
        <f>references!$D$64</f>
        <v>Pincus, R., P. M. Forster, and B. Stevens (2016), The Radiative Forcing Model Intercomparison Project (RFMIP): experimental protocol for CMIP6, Geosci. Model Dev., 9, 3447-3460</v>
      </c>
      <c r="Q260"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60" s="21" t="str">
        <f>party!$A$6</f>
        <v>Charlotte Pascoe</v>
      </c>
      <c r="V260" s="22" t="str">
        <f>$C$12</f>
        <v>historical</v>
      </c>
      <c r="W260" s="22" t="str">
        <f>$C$9</f>
        <v>piControl</v>
      </c>
      <c r="X260" s="7"/>
      <c r="Y260" s="7"/>
      <c r="Z260" s="22" t="str">
        <f t="shared" ref="Z260" si="18">$C$247</f>
        <v>piClim-control</v>
      </c>
      <c r="AA260" s="22" t="str">
        <f>$C$257</f>
        <v>piClim-histaer</v>
      </c>
      <c r="AE260" s="21" t="str">
        <f>TemporalConstraint!$A$3</f>
        <v>1850-2014 165yrs</v>
      </c>
      <c r="AG260" s="21" t="str">
        <f>EnsembleRequirement!$A$55</f>
        <v>FourMember</v>
      </c>
      <c r="AO260" s="21" t="str">
        <f>requirement!$A$76</f>
        <v>AOGCM Configuration</v>
      </c>
      <c r="AT260" s="21" t="str">
        <f>ForcingConstraint!$A$334</f>
        <v>RFMIP historical Aerosols</v>
      </c>
      <c r="AU260" s="21" t="str">
        <f>requirement!$A$65</f>
        <v>Pre-Industrial Forcing Excluding Aerosols</v>
      </c>
      <c r="AV260" s="112" t="str">
        <f>requirement!$A$11</f>
        <v>Pre-Industrial Solar Particle Forcing</v>
      </c>
      <c r="BK260" s="34"/>
    </row>
    <row r="261" spans="1:63" ht="144" x14ac:dyDescent="0.2">
      <c r="A261" s="22" t="s">
        <v>2667</v>
      </c>
      <c r="B261" s="21" t="s">
        <v>5377</v>
      </c>
      <c r="C261" s="22" t="s">
        <v>5997</v>
      </c>
      <c r="D261" s="22" t="s">
        <v>5996</v>
      </c>
      <c r="E261" s="21" t="s">
        <v>3287</v>
      </c>
      <c r="F261" s="22" t="s">
        <v>6624</v>
      </c>
      <c r="G261" s="22" t="s">
        <v>3278</v>
      </c>
      <c r="H261" s="21" t="s">
        <v>73</v>
      </c>
      <c r="I261" s="21" t="str">
        <f>party!$A$72</f>
        <v xml:space="preserve">Robert Pincus </v>
      </c>
      <c r="J261" s="21" t="str">
        <f>party!$A$73</f>
        <v>Piers Forster</v>
      </c>
      <c r="K261" s="21" t="str">
        <f>party!$A$4</f>
        <v>Bjorn Stevens</v>
      </c>
      <c r="N261" s="22" t="str">
        <f>references!$D$14</f>
        <v>Overview CMIP6-Endorsed MIPs</v>
      </c>
      <c r="O261" s="22" t="str">
        <f>references!$D$64</f>
        <v>Pincus, R., P. M. Forster, and B. Stevens (2016), The Radiative Forcing Model Intercomparison Project (RFMIP): experimental protocol for CMIP6, Geosci. Model Dev., 9, 3447-3460</v>
      </c>
      <c r="P261"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61" s="21" t="str">
        <f>party!$A$6</f>
        <v>Charlotte Pascoe</v>
      </c>
      <c r="V261" s="22" t="str">
        <f>$C$247</f>
        <v>piClim-control</v>
      </c>
      <c r="X261" s="7" t="str">
        <f>experiment!$C$9</f>
        <v>piControl</v>
      </c>
      <c r="Z261" s="22" t="str">
        <f>$C$249</f>
        <v>piClim-anthro</v>
      </c>
      <c r="AE261" s="21" t="str">
        <f>TemporalConstraint!$A$56</f>
        <v>30yrs</v>
      </c>
      <c r="AG261" s="21" t="str">
        <f>EnsembleRequirement!$A$4</f>
        <v>SingleMember</v>
      </c>
      <c r="AO261" s="21" t="str">
        <f>requirement!$A$58</f>
        <v>Atmosphere-Land Configuration</v>
      </c>
      <c r="AT261" s="21" t="str">
        <f>ForcingConstraint!$A$95</f>
        <v>piControl SST Climatology</v>
      </c>
      <c r="AU261" s="21" t="str">
        <f>ForcingConstraint!$A$96</f>
        <v>piControl SIC Climatology</v>
      </c>
      <c r="AV261" s="21" t="str">
        <f>requirement!$A$60</f>
        <v>2014 Anthropogenic Forcing Specified Aerosols</v>
      </c>
      <c r="AW261" s="31" t="str">
        <f>ForcingConstraint!$A$418</f>
        <v>Pre-Industrial Solar Irradiance Forcing</v>
      </c>
      <c r="AX261" s="112" t="str">
        <f>requirement!$A$11</f>
        <v>Pre-Industrial Solar Particle Forcing</v>
      </c>
      <c r="BK261" s="34"/>
    </row>
    <row r="262" spans="1:63" ht="160" x14ac:dyDescent="0.2">
      <c r="A262" s="22" t="s">
        <v>2668</v>
      </c>
      <c r="B262" s="21" t="s">
        <v>3293</v>
      </c>
      <c r="C262" s="22" t="s">
        <v>6011</v>
      </c>
      <c r="D262" s="22" t="s">
        <v>6012</v>
      </c>
      <c r="E262" s="21" t="s">
        <v>3294</v>
      </c>
      <c r="F262" s="22" t="s">
        <v>5378</v>
      </c>
      <c r="G262" s="22" t="s">
        <v>3280</v>
      </c>
      <c r="H262" s="21" t="s">
        <v>73</v>
      </c>
      <c r="I262" s="21" t="str">
        <f>party!$A$72</f>
        <v xml:space="preserve">Robert Pincus </v>
      </c>
      <c r="J262" s="21" t="str">
        <f>party!$A$73</f>
        <v>Piers Forster</v>
      </c>
      <c r="K262" s="21" t="str">
        <f>party!$A$4</f>
        <v>Bjorn Stevens</v>
      </c>
      <c r="N262" s="22" t="str">
        <f>references!$D$14</f>
        <v>Overview CMIP6-Endorsed MIPs</v>
      </c>
      <c r="O262" s="22" t="str">
        <f>references!$D$64</f>
        <v>Pincus, R., P. M. Forster, and B. Stevens (2016), The Radiative Forcing Model Intercomparison Project (RFMIP): experimental protocol for CMIP6, Geosci. Model Dev., 9, 3447-3460</v>
      </c>
      <c r="P262"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62" s="21" t="str">
        <f>party!$A$6</f>
        <v>Charlotte Pascoe</v>
      </c>
      <c r="V262" s="22" t="str">
        <f>$C$247</f>
        <v>piClim-control</v>
      </c>
      <c r="X262" s="7" t="str">
        <f>experiment!$C$9</f>
        <v>piControl</v>
      </c>
      <c r="Z262" s="22" t="str">
        <f>$C$251</f>
        <v>piClim-aer</v>
      </c>
      <c r="AE262" s="21" t="str">
        <f>TemporalConstraint!$A$56</f>
        <v>30yrs</v>
      </c>
      <c r="AG262" s="21" t="str">
        <f>EnsembleRequirement!$A$4</f>
        <v>SingleMember</v>
      </c>
      <c r="AO262" s="21" t="str">
        <f>requirement!$A$58</f>
        <v>Atmosphere-Land Configuration</v>
      </c>
      <c r="AT262" s="21" t="str">
        <f>ForcingConstraint!$A$95</f>
        <v>piControl SST Climatology</v>
      </c>
      <c r="AU262" s="21" t="str">
        <f>ForcingConstraint!$A$96</f>
        <v>piControl SIC Climatology</v>
      </c>
      <c r="AV262" s="21" t="str">
        <f>ForcingConstraint!$A$335</f>
        <v>RFMIP 2014 Aerosols</v>
      </c>
      <c r="AW262" s="21" t="str">
        <f>ForcingConstraint!$A$325</f>
        <v>2014 O3</v>
      </c>
      <c r="AX262" s="21" t="str">
        <f>requirement!$A$63</f>
        <v>RFMIP Pre-Industrial Forcing Excluding Aerosols and O3</v>
      </c>
      <c r="AY262" s="112" t="str">
        <f>requirement!$A$11</f>
        <v>Pre-Industrial Solar Particle Forcing</v>
      </c>
      <c r="BK262" s="34"/>
    </row>
    <row r="263" spans="1:63" ht="112" x14ac:dyDescent="0.2">
      <c r="A263" s="22" t="s">
        <v>2669</v>
      </c>
      <c r="B263" s="21" t="s">
        <v>5372</v>
      </c>
      <c r="C263" s="22" t="s">
        <v>5995</v>
      </c>
      <c r="D263" s="22" t="s">
        <v>5994</v>
      </c>
      <c r="E263" s="21" t="s">
        <v>3297</v>
      </c>
      <c r="F263" s="22" t="s">
        <v>5370</v>
      </c>
      <c r="G263" s="22" t="s">
        <v>3299</v>
      </c>
      <c r="H263" s="21" t="s">
        <v>73</v>
      </c>
      <c r="I263" s="21" t="str">
        <f>party!$A$72</f>
        <v xml:space="preserve">Robert Pincus </v>
      </c>
      <c r="J263" s="21" t="str">
        <f>party!$A$73</f>
        <v>Piers Forster</v>
      </c>
      <c r="K263" s="21" t="str">
        <f>party!$A$4</f>
        <v>Bjorn Stevens</v>
      </c>
      <c r="N263" s="22" t="str">
        <f>references!$D$14</f>
        <v>Overview CMIP6-Endorsed MIPs</v>
      </c>
      <c r="O263" s="22" t="str">
        <f>references!$D$60</f>
        <v>Easy Aerosol experiment protocol</v>
      </c>
      <c r="P263" s="22" t="str">
        <f>references!$D$64</f>
        <v>Pincus, R., P. M. Forster, and B. Stevens (2016), The Radiative Forcing Model Intercomparison Project (RFMIP): experimental protocol for CMIP6, Geosci. Model Dev., 9, 3447-3460</v>
      </c>
      <c r="Q263"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63" s="21" t="str">
        <f>party!$A$6</f>
        <v>Charlotte Pascoe</v>
      </c>
      <c r="V263" s="22" t="str">
        <f>$C$12</f>
        <v>historical</v>
      </c>
      <c r="X263" s="7" t="str">
        <f>experiment!$C$9</f>
        <v>piControl</v>
      </c>
      <c r="Z263" s="22" t="str">
        <f>$C$255</f>
        <v>piClim-histall</v>
      </c>
      <c r="AA263" s="22" t="str">
        <f>$C$264</f>
        <v>piClim-spAer-histaer</v>
      </c>
      <c r="AE263" s="21" t="str">
        <f>TemporalConstraint!$A$3</f>
        <v>1850-2014 165yrs</v>
      </c>
      <c r="AG263" s="21" t="str">
        <f>EnsembleRequirement!$A$4</f>
        <v>SingleMember</v>
      </c>
      <c r="AO263" s="21" t="str">
        <f>requirement!$A$58</f>
        <v>Atmosphere-Land Configuration</v>
      </c>
      <c r="AT263" s="21" t="str">
        <f>ForcingConstraint!$A$95</f>
        <v>piControl SST Climatology</v>
      </c>
      <c r="AU263" s="21" t="str">
        <f>ForcingConstraint!$A$96</f>
        <v>piControl SIC Climatology</v>
      </c>
      <c r="AV263" s="21" t="str">
        <f>ForcingConstraint!$A$334</f>
        <v>RFMIP historical Aerosols</v>
      </c>
      <c r="AW263" s="21" t="str">
        <f>ForcingConstraint!$A$12</f>
        <v>Historical WMGHG Concentrations</v>
      </c>
      <c r="AX263" s="21" t="str">
        <f>requirement!$A$6</f>
        <v>Historical Emissions</v>
      </c>
      <c r="AY263" s="21" t="str">
        <f>ForcingConstraint!$A$13</f>
        <v>Historical Land Use</v>
      </c>
      <c r="AZ263" s="21" t="str">
        <f>requirement!$A$7</f>
        <v>Historical O3 and Stratospheric H2O Concentrations</v>
      </c>
      <c r="BA263" s="31" t="str">
        <f>ForcingConstraint!$A$17</f>
        <v>Historical Solar Irradiance Forcing</v>
      </c>
      <c r="BB263" s="21" t="str">
        <f>requirement!$A$9</f>
        <v xml:space="preserve">Historical Solar Particle Forcing </v>
      </c>
      <c r="BK263" s="34"/>
    </row>
    <row r="264" spans="1:63" ht="128" x14ac:dyDescent="0.2">
      <c r="A264" s="22" t="s">
        <v>2675</v>
      </c>
      <c r="B264" s="21" t="s">
        <v>5373</v>
      </c>
      <c r="C264" s="22" t="s">
        <v>5993</v>
      </c>
      <c r="D264" s="22" t="s">
        <v>5992</v>
      </c>
      <c r="E264" s="21" t="s">
        <v>3298</v>
      </c>
      <c r="F264" s="22" t="s">
        <v>5371</v>
      </c>
      <c r="G264" s="22" t="s">
        <v>3300</v>
      </c>
      <c r="H264" s="21" t="s">
        <v>73</v>
      </c>
      <c r="I264" s="21" t="str">
        <f>party!$A$72</f>
        <v xml:space="preserve">Robert Pincus </v>
      </c>
      <c r="J264" s="21" t="str">
        <f>party!$A$73</f>
        <v>Piers Forster</v>
      </c>
      <c r="K264" s="21" t="str">
        <f>party!$A$4</f>
        <v>Bjorn Stevens</v>
      </c>
      <c r="N264" s="22" t="str">
        <f>references!$D$14</f>
        <v>Overview CMIP6-Endorsed MIPs</v>
      </c>
      <c r="O264" s="22" t="str">
        <f>references!$D$60</f>
        <v>Easy Aerosol experiment protocol</v>
      </c>
      <c r="P264" s="22" t="str">
        <f>references!$D$64</f>
        <v>Pincus, R., P. M. Forster, and B. Stevens (2016), The Radiative Forcing Model Intercomparison Project (RFMIP): experimental protocol for CMIP6, Geosci. Model Dev., 9, 3447-3460</v>
      </c>
      <c r="Q264"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64" s="21" t="str">
        <f>party!$A$6</f>
        <v>Charlotte Pascoe</v>
      </c>
      <c r="V264" s="22" t="str">
        <f>$C$12</f>
        <v>historical</v>
      </c>
      <c r="X264" s="7" t="str">
        <f>experiment!$C$9</f>
        <v>piControl</v>
      </c>
      <c r="Z264" s="22" t="str">
        <f>$C$255</f>
        <v>piClim-histall</v>
      </c>
      <c r="AA264" s="22" t="str">
        <f>$C$257</f>
        <v>piClim-histaer</v>
      </c>
      <c r="AB264" s="22" t="str">
        <f>$C$263</f>
        <v>piClim-spAer-histall</v>
      </c>
      <c r="AE264" s="21" t="str">
        <f>TemporalConstraint!$A$3</f>
        <v>1850-2014 165yrs</v>
      </c>
      <c r="AG264" s="21" t="str">
        <f>EnsembleRequirement!$A$4</f>
        <v>SingleMember</v>
      </c>
      <c r="AO264" s="21" t="str">
        <f>requirement!$A$58</f>
        <v>Atmosphere-Land Configuration</v>
      </c>
      <c r="AT264" s="21" t="str">
        <f>ForcingConstraint!$A$95</f>
        <v>piControl SST Climatology</v>
      </c>
      <c r="AU264" s="21" t="str">
        <f>ForcingConstraint!$A$96</f>
        <v>piControl SIC Climatology</v>
      </c>
      <c r="AV264" s="21" t="str">
        <f>ForcingConstraint!$A$334</f>
        <v>RFMIP historical Aerosols</v>
      </c>
      <c r="AW264" s="21" t="str">
        <f>requirement!$A$65</f>
        <v>Pre-Industrial Forcing Excluding Aerosols</v>
      </c>
      <c r="AX264" s="112" t="str">
        <f>requirement!$A$11</f>
        <v>Pre-Industrial Solar Particle Forcing</v>
      </c>
      <c r="BK264" s="34"/>
    </row>
    <row r="265" spans="1:63" ht="112" x14ac:dyDescent="0.2">
      <c r="A265" s="22" t="s">
        <v>5445</v>
      </c>
      <c r="B265" s="21" t="s">
        <v>5484</v>
      </c>
      <c r="C265" s="22" t="s">
        <v>3311</v>
      </c>
      <c r="D265" s="22" t="s">
        <v>3313</v>
      </c>
      <c r="E265" s="21" t="s">
        <v>5444</v>
      </c>
      <c r="F265" s="22" t="s">
        <v>5381</v>
      </c>
      <c r="G265" s="22" t="s">
        <v>5380</v>
      </c>
      <c r="H265" s="21" t="s">
        <v>73</v>
      </c>
      <c r="I265" s="21" t="str">
        <f>party!$A$72</f>
        <v xml:space="preserve">Robert Pincus </v>
      </c>
      <c r="J265" s="21" t="str">
        <f>party!$A$73</f>
        <v>Piers Forster</v>
      </c>
      <c r="K265" s="21" t="str">
        <f>party!$A$4</f>
        <v>Bjorn Stevens</v>
      </c>
      <c r="N265" s="22" t="str">
        <f>references!$D$14</f>
        <v>Overview CMIP6-Endorsed MIPs</v>
      </c>
      <c r="O26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P265" s="22" t="str">
        <f>references!$D$64</f>
        <v>Pincus, R., P. M. Forster, and B. Stevens (2016), The Radiative Forcing Model Intercomparison Project (RFMIP): experimental protocol for CMIP6, Geosci. Model Dev., 9, 3447-3460</v>
      </c>
      <c r="U265" s="21" t="str">
        <f>party!$A$6</f>
        <v>Charlotte Pascoe</v>
      </c>
      <c r="Z265" s="7" t="str">
        <f>experiment!$C$9</f>
        <v>piControl</v>
      </c>
      <c r="AA265" s="22" t="str">
        <f>experiment!$C$12</f>
        <v>historical</v>
      </c>
      <c r="AB265" s="22" t="str">
        <f>experiment!$C$17</f>
        <v>ssp585</v>
      </c>
      <c r="AC265" s="22" t="str">
        <f>$C$5</f>
        <v>abrupt-4xCO2</v>
      </c>
      <c r="AG265" s="21" t="str">
        <f>EnsembleRequirement!$A$65</f>
        <v>RFMIP Rad-irf</v>
      </c>
      <c r="AO265" s="21" t="str">
        <f>requirement!$A$57</f>
        <v>Radiative Transfer</v>
      </c>
      <c r="AT265" s="21" t="str">
        <f>requirement!$A$130</f>
        <v>rad-pd</v>
      </c>
      <c r="AU265" s="21" t="str">
        <f>requirement!$A$145</f>
        <v>rad-pd-piall</v>
      </c>
      <c r="AV265" s="21" t="str">
        <f>requirement!$A$132</f>
        <v>rad-pd-4xCO2</v>
      </c>
      <c r="AW265" s="21" t="str">
        <f>requirement!$A$146</f>
        <v>rad-pd-future</v>
      </c>
      <c r="AX265" s="21" t="str">
        <f>requirement!$A$136</f>
        <v>rad-pd-0p5xCO2</v>
      </c>
      <c r="AY265" s="21" t="str">
        <f>requirement!$A$137</f>
        <v>rad-pd-2xCO2</v>
      </c>
      <c r="AZ265" s="21" t="str">
        <f>requirement!$A$138</f>
        <v>rad-pd-3xCO2</v>
      </c>
      <c r="BA265" s="16" t="str">
        <f>requirement!$A$139</f>
        <v>rad-pd-8xCO2</v>
      </c>
      <c r="BB265" s="33" t="str">
        <f>requirement!$A$142</f>
        <v>rad-pd-piCO2</v>
      </c>
      <c r="BC265" s="42" t="str">
        <f>requirement!$A$140</f>
        <v>rad-pd-piCH4</v>
      </c>
      <c r="BD265" s="34" t="str">
        <f>requirement!$A$141</f>
        <v>rad-pd-piN2O</v>
      </c>
      <c r="BE265" s="34" t="str">
        <f>requirement!$A$144</f>
        <v>rad-pd-piO3</v>
      </c>
      <c r="BF265" s="34" t="str">
        <f>requirement!$A$143</f>
        <v>rad-pd-piHFC</v>
      </c>
      <c r="BG265" s="34" t="str">
        <f>requirement!$A$133</f>
        <v>rad-pd-p4K</v>
      </c>
      <c r="BH265" s="34" t="str">
        <f>requirement!$A$134</f>
        <v>rad-pdwv-p4K</v>
      </c>
      <c r="BI265" s="34" t="str">
        <f>requirement!$A$131</f>
        <v>rad-pi</v>
      </c>
      <c r="BJ265" s="34" t="str">
        <f>requirement!$A$135</f>
        <v>rad-future</v>
      </c>
      <c r="BK265" s="34" t="str">
        <f>requirement!$A$147</f>
        <v>rad-pd-LGM</v>
      </c>
    </row>
    <row r="266" spans="1:63" ht="224" x14ac:dyDescent="0.2">
      <c r="A266" s="22" t="s">
        <v>2799</v>
      </c>
      <c r="B266" s="21" t="s">
        <v>5483</v>
      </c>
      <c r="C266" s="22" t="s">
        <v>5457</v>
      </c>
      <c r="D266" s="22" t="s">
        <v>5456</v>
      </c>
      <c r="E266" s="21" t="s">
        <v>3301</v>
      </c>
      <c r="F266" s="22" t="s">
        <v>5735</v>
      </c>
      <c r="G266" s="22" t="s">
        <v>2800</v>
      </c>
      <c r="H266" s="21" t="s">
        <v>73</v>
      </c>
      <c r="I266" s="21" t="str">
        <f>party!$A$74</f>
        <v>Davide Zanchettin</v>
      </c>
      <c r="J266" s="21" t="str">
        <f>party!$A$75</f>
        <v>Claudia Timmreck</v>
      </c>
      <c r="K266" s="21" t="str">
        <f>party!$A$76</f>
        <v>Myriam Khodri</v>
      </c>
      <c r="N266" s="22" t="str">
        <f>references!$D$14</f>
        <v>Overview CMIP6-Endorsed MIPs</v>
      </c>
      <c r="O2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6"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U266" s="21" t="str">
        <f>party!$A$6</f>
        <v>Charlotte Pascoe</v>
      </c>
      <c r="W266" s="7" t="str">
        <f>experiment!$C$9</f>
        <v>piControl</v>
      </c>
      <c r="AE266" s="21" t="str">
        <f>TemporalConstraint!$A$59</f>
        <v>20yrs</v>
      </c>
      <c r="AG266" s="21" t="str">
        <f>EnsembleRequirement!$A$56</f>
        <v>9 piControl Initialisations from April 1st</v>
      </c>
      <c r="AO266" s="21" t="str">
        <f>requirement!$A$76</f>
        <v>AOGCM Configuration</v>
      </c>
      <c r="AT266" s="21" t="str">
        <f>ForcingConstraint!$A$336</f>
        <v>Tambora SO2</v>
      </c>
      <c r="AU266" s="21" t="str">
        <f>requirement!$A$69</f>
        <v>Pre-Industrial Forcing Excluding Volcanic Aerosols</v>
      </c>
      <c r="BK266" s="34"/>
    </row>
    <row r="267" spans="1:63" ht="176" x14ac:dyDescent="0.2">
      <c r="A267" s="22" t="s">
        <v>2810</v>
      </c>
      <c r="B267" s="21" t="s">
        <v>5482</v>
      </c>
      <c r="C267" s="22" t="s">
        <v>5471</v>
      </c>
      <c r="E267" s="21" t="s">
        <v>5487</v>
      </c>
      <c r="F267" s="22" t="s">
        <v>5571</v>
      </c>
      <c r="G267" s="22" t="s">
        <v>5472</v>
      </c>
      <c r="H267" s="21" t="s">
        <v>73</v>
      </c>
      <c r="I267" s="21" t="str">
        <f>party!$A$74</f>
        <v>Davide Zanchettin</v>
      </c>
      <c r="J267" s="21" t="str">
        <f>party!$A$75</f>
        <v>Claudia Timmreck</v>
      </c>
      <c r="K267" s="21" t="str">
        <f>party!$A$76</f>
        <v>Myriam Khodri</v>
      </c>
      <c r="N2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67" s="21" t="str">
        <f>party!$A$6</f>
        <v>Charlotte Pascoe</v>
      </c>
      <c r="W267" s="7" t="str">
        <f>experiment!$C$9</f>
        <v>piControl</v>
      </c>
      <c r="Y267" s="7"/>
      <c r="Z267" s="7" t="str">
        <f>experiment!$C$266</f>
        <v>volc-long-eq</v>
      </c>
      <c r="AA267" s="7" t="str">
        <f>experiment!$C$268</f>
        <v>volc-long-hlS</v>
      </c>
      <c r="AE267" s="21" t="str">
        <f>TemporalConstraint!$A$59</f>
        <v>20yrs</v>
      </c>
      <c r="AG267" s="21" t="str">
        <f>EnsembleRequirement!$A$56</f>
        <v>9 piControl Initialisations from April 1st</v>
      </c>
      <c r="AO267" s="21" t="str">
        <f>requirement!$A$76</f>
        <v>AOGCM Configuration</v>
      </c>
      <c r="AT267" s="21" t="str">
        <f>ForcingConstraint!$A$337</f>
        <v>NH Eruption SO2</v>
      </c>
      <c r="AU267" s="21" t="str">
        <f>requirement!$A$69</f>
        <v>Pre-Industrial Forcing Excluding Volcanic Aerosols</v>
      </c>
      <c r="BK267" s="34"/>
    </row>
    <row r="268" spans="1:63" ht="160" x14ac:dyDescent="0.2">
      <c r="A268" s="22" t="s">
        <v>5497</v>
      </c>
      <c r="B268" s="21" t="s">
        <v>5481</v>
      </c>
      <c r="C268" s="22" t="s">
        <v>5485</v>
      </c>
      <c r="E268" s="21" t="s">
        <v>5486</v>
      </c>
      <c r="F268" s="22" t="s">
        <v>5572</v>
      </c>
      <c r="G268" s="3" t="s">
        <v>5488</v>
      </c>
      <c r="H268" s="21" t="s">
        <v>73</v>
      </c>
      <c r="I268" s="21" t="str">
        <f>party!$A$74</f>
        <v>Davide Zanchettin</v>
      </c>
      <c r="J268" s="21" t="str">
        <f>party!$A$75</f>
        <v>Claudia Timmreck</v>
      </c>
      <c r="K268" s="21" t="str">
        <f>party!$A$76</f>
        <v>Myriam Khodri</v>
      </c>
      <c r="N2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68" s="21" t="str">
        <f>party!$A$6</f>
        <v>Charlotte Pascoe</v>
      </c>
      <c r="W268" s="7" t="str">
        <f>experiment!$C$9</f>
        <v>piControl</v>
      </c>
      <c r="Z268" s="7" t="str">
        <f>experiment!$C$266</f>
        <v>volc-long-eq</v>
      </c>
      <c r="AA268" s="7" t="str">
        <f>experiment!$C$267</f>
        <v>volc-long-hlN</v>
      </c>
      <c r="AE268" s="21" t="str">
        <f>TemporalConstraint!$A$59</f>
        <v>20yrs</v>
      </c>
      <c r="AG268" s="21" t="str">
        <f>EnsembleRequirement!$A$56</f>
        <v>9 piControl Initialisations from April 1st</v>
      </c>
      <c r="AO268" s="21" t="str">
        <f>requirement!$A$76</f>
        <v>AOGCM Configuration</v>
      </c>
      <c r="AT268" s="21" t="str">
        <f>ForcingConstraint!$A$338</f>
        <v>SH Eruption SO2</v>
      </c>
      <c r="AU268" s="21" t="str">
        <f>requirement!$A$69</f>
        <v>Pre-Industrial Forcing Excluding Volcanic Aerosols</v>
      </c>
      <c r="BK268" s="34"/>
    </row>
    <row r="269" spans="1:63" s="123" customFormat="1" ht="144" x14ac:dyDescent="0.2">
      <c r="A269" s="105" t="s">
        <v>3642</v>
      </c>
      <c r="B269" s="83" t="s">
        <v>3303</v>
      </c>
      <c r="C269" s="105" t="s">
        <v>3642</v>
      </c>
      <c r="D269" s="105" t="s">
        <v>5470</v>
      </c>
      <c r="E269" s="83" t="s">
        <v>3302</v>
      </c>
      <c r="F269" s="105" t="s">
        <v>2858</v>
      </c>
      <c r="G269" s="105" t="s">
        <v>2811</v>
      </c>
      <c r="H269" s="83" t="s">
        <v>73</v>
      </c>
      <c r="I269" s="83" t="str">
        <f>party!$A$74</f>
        <v>Davide Zanchettin</v>
      </c>
      <c r="J269" s="83" t="str">
        <f>party!$A$75</f>
        <v>Claudia Timmreck</v>
      </c>
      <c r="K269" s="83" t="str">
        <f>party!$A$76</f>
        <v>Myriam Khodri</v>
      </c>
      <c r="L269" s="83"/>
      <c r="M269" s="83"/>
      <c r="N269" s="105" t="str">
        <f>references!D$14</f>
        <v>Overview CMIP6-Endorsed MIPs</v>
      </c>
      <c r="O269" s="105"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9" s="105"/>
      <c r="Q269" s="105"/>
      <c r="R269" s="105"/>
      <c r="S269" s="105"/>
      <c r="T269" s="105"/>
      <c r="U269" s="83" t="str">
        <f>party!$A$6</f>
        <v>Charlotte Pascoe</v>
      </c>
      <c r="W269" s="118" t="str">
        <f>experiment!$C$9</f>
        <v>piControl</v>
      </c>
      <c r="X269" s="105"/>
      <c r="Y269" s="105"/>
      <c r="Z269" s="105"/>
      <c r="AA269" s="105"/>
      <c r="AB269" s="105"/>
      <c r="AC269" s="105"/>
      <c r="AD269" s="105"/>
      <c r="AE269" s="83" t="str">
        <f>TemporalConstraint!$A$61</f>
        <v>1850-1869 20yrs</v>
      </c>
      <c r="AF269" s="83"/>
      <c r="AG269" s="83" t="str">
        <f>EnsembleRequirement!$A$56</f>
        <v>9 piControl Initialisations from April 1st</v>
      </c>
      <c r="AH269" s="83"/>
      <c r="AI269" s="83"/>
      <c r="AJ269" s="83"/>
      <c r="AK269" s="83"/>
      <c r="AL269" s="83"/>
      <c r="AM269" s="83"/>
      <c r="AN269" s="83"/>
      <c r="AO269" s="83" t="str">
        <f>requirement!$A$76</f>
        <v>AOGCM Configuration</v>
      </c>
      <c r="AP269" s="83"/>
      <c r="AQ269" s="83"/>
      <c r="AR269" s="83"/>
      <c r="AS269" s="83"/>
      <c r="AT269" s="83" t="str">
        <f>ForcingConstraint!$A$339</f>
        <v>LakiS O2</v>
      </c>
      <c r="AU269" s="83" t="str">
        <f>requirement!$A$69</f>
        <v>Pre-Industrial Forcing Excluding Volcanic Aerosols</v>
      </c>
      <c r="AV269" s="83"/>
      <c r="AW269" s="83"/>
      <c r="AX269" s="83"/>
      <c r="AY269" s="83"/>
      <c r="AZ269" s="83"/>
      <c r="BA269" s="119"/>
      <c r="BB269" s="172"/>
      <c r="BC269" s="120"/>
      <c r="BD269" s="121"/>
      <c r="BE269" s="121"/>
      <c r="BF269" s="121"/>
      <c r="BG269" s="121"/>
      <c r="BH269" s="121"/>
      <c r="BI269" s="121"/>
      <c r="BJ269" s="121"/>
      <c r="BK269" s="121"/>
    </row>
    <row r="270" spans="1:63" ht="128" x14ac:dyDescent="0.2">
      <c r="A270" s="22" t="s">
        <v>2818</v>
      </c>
      <c r="B270" s="21" t="s">
        <v>5511</v>
      </c>
      <c r="C270" s="22" t="s">
        <v>5496</v>
      </c>
      <c r="D270" s="22" t="s">
        <v>5495</v>
      </c>
      <c r="E270" s="21" t="s">
        <v>5552</v>
      </c>
      <c r="F270" s="22" t="s">
        <v>2859</v>
      </c>
      <c r="G270" s="22" t="s">
        <v>2819</v>
      </c>
      <c r="H270" s="21" t="s">
        <v>73</v>
      </c>
      <c r="I270" s="21" t="str">
        <f>party!$A$74</f>
        <v>Davide Zanchettin</v>
      </c>
      <c r="J270" s="21" t="str">
        <f>party!$A$75</f>
        <v>Claudia Timmreck</v>
      </c>
      <c r="K270" s="21" t="str">
        <f>party!$A$76</f>
        <v>Myriam Khodri</v>
      </c>
      <c r="N270" s="22" t="str">
        <f>references!$D$14</f>
        <v>Overview CMIP6-Endorsed MIPs</v>
      </c>
      <c r="O27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0" s="22" t="str">
        <f>references!D$61</f>
        <v>Cole-Dai, J., D. Ferris, A. Lanciki, J. Savarino, M. Baroni, and M. H. Thiemens (2009), Cold decade (AD 1810 – 1819) caused by Tambora (1815) and another (1809) stratospheric volcanic eruption, Geophys. Res. Lett., 36, L22703</v>
      </c>
      <c r="Q270" s="22" t="str">
        <f>references!D$62</f>
        <v>Gregory, J.M. (2010), Long-term effect of volcanic forcing on ocean heat content, Geophys. Res. Lett., 37, L22701</v>
      </c>
      <c r="U270" s="21" t="str">
        <f>party!$A$6</f>
        <v>Charlotte Pascoe</v>
      </c>
      <c r="W270" s="7" t="str">
        <f>experiment!$C$9</f>
        <v>piControl</v>
      </c>
      <c r="Z270" s="7" t="str">
        <f>experiment!$C$277</f>
        <v>volc-cluster-mill</v>
      </c>
      <c r="AA270" s="7" t="str">
        <f>experiment!$C$278</f>
        <v>volc-cluster-21C</v>
      </c>
      <c r="AE270" s="21" t="str">
        <f>TemporalConstraint!$A$62</f>
        <v>1809-1858 50yrs</v>
      </c>
      <c r="AG270" s="30" t="str">
        <f>EnsembleRequirement!$A$67</f>
        <v>Three pre-industrial initialisations</v>
      </c>
      <c r="AH270" s="30"/>
      <c r="AO270" s="21" t="str">
        <f>requirement!$A$76</f>
        <v>AOGCM Configuration</v>
      </c>
      <c r="AT270" s="21" t="str">
        <f>ForcingConstraint!$A$340</f>
        <v>Cluster SO2</v>
      </c>
      <c r="AU270" s="21" t="str">
        <f>requirement!$A$69</f>
        <v>Pre-Industrial Forcing Excluding Volcanic Aerosols</v>
      </c>
      <c r="BK270" s="34"/>
    </row>
    <row r="271" spans="1:63" ht="176" x14ac:dyDescent="0.2">
      <c r="A271" s="22" t="s">
        <v>2809</v>
      </c>
      <c r="B271" s="21" t="s">
        <v>5461</v>
      </c>
      <c r="C271" s="22" t="s">
        <v>5460</v>
      </c>
      <c r="D271" s="22" t="s">
        <v>5459</v>
      </c>
      <c r="E271" s="21" t="s">
        <v>5553</v>
      </c>
      <c r="F271" s="22" t="s">
        <v>5584</v>
      </c>
      <c r="G271" s="22" t="s">
        <v>2849</v>
      </c>
      <c r="H271" s="21" t="s">
        <v>73</v>
      </c>
      <c r="I271" s="21" t="str">
        <f>party!$A$74</f>
        <v>Davide Zanchettin</v>
      </c>
      <c r="J271" s="21" t="str">
        <f>party!$A$75</f>
        <v>Claudia Timmreck</v>
      </c>
      <c r="K271" s="21" t="str">
        <f>party!$A$76</f>
        <v>Myriam Khodri</v>
      </c>
      <c r="N271" s="22" t="str">
        <f>references!$D$14</f>
        <v>Overview CMIP6-Endorsed MIPs</v>
      </c>
      <c r="O27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1" s="22" t="str">
        <f>references!D$8</f>
        <v>Thomason, L., J.P. Vernier, A. Bourassa, F. Arefeuille, C. Bingen, T. Peter, B. Luo (2015), Stratospheric Aerosol Data Set (SADS Version 2) Prospectus, In preparation for GMD</v>
      </c>
      <c r="U271" s="21" t="str">
        <f>party!$A$6</f>
        <v>Charlotte Pascoe</v>
      </c>
      <c r="W271" s="7" t="str">
        <f>experiment!$C$9</f>
        <v>piControl</v>
      </c>
      <c r="Z271" s="22" t="str">
        <f>$C$12</f>
        <v>historical</v>
      </c>
      <c r="AA271" s="7" t="str">
        <f>experiment!$C$239</f>
        <v>dcppC-forecast-addPinatubo</v>
      </c>
      <c r="AE271" s="21" t="str">
        <f>TemporalConstraint!$A$82</f>
        <v>3yrs</v>
      </c>
      <c r="AG271" s="21" t="str">
        <f>EnsembleRequirement!$A$58</f>
        <v>25 piControl Initialisations from June 1st</v>
      </c>
      <c r="AO271" s="21" t="str">
        <f>requirement!$A$76</f>
        <v>AOGCM Configuration</v>
      </c>
      <c r="AT271" s="21" t="str">
        <f>ForcingConstraint!$A$279</f>
        <v>Pinatubo Aerosol</v>
      </c>
      <c r="AU271" s="21" t="str">
        <f>requirement!$A$69</f>
        <v>Pre-Industrial Forcing Excluding Volcanic Aerosols</v>
      </c>
      <c r="BK271" s="34"/>
    </row>
    <row r="272" spans="1:63" ht="208" x14ac:dyDescent="0.2">
      <c r="A272" s="22" t="s">
        <v>2866</v>
      </c>
      <c r="B272" s="21" t="s">
        <v>3304</v>
      </c>
      <c r="C272" s="22" t="s">
        <v>5467</v>
      </c>
      <c r="D272" s="22" t="s">
        <v>5466</v>
      </c>
      <c r="E272" s="21" t="s">
        <v>3306</v>
      </c>
      <c r="F272" s="22" t="s">
        <v>5582</v>
      </c>
      <c r="G272" s="22" t="s">
        <v>2867</v>
      </c>
      <c r="H272" s="21" t="s">
        <v>73</v>
      </c>
      <c r="I272" s="21" t="str">
        <f>party!$A$74</f>
        <v>Davide Zanchettin</v>
      </c>
      <c r="J272" s="21" t="str">
        <f>party!$A$75</f>
        <v>Claudia Timmreck</v>
      </c>
      <c r="K272" s="21" t="str">
        <f>party!$A$76</f>
        <v>Myriam Khodri</v>
      </c>
      <c r="N272" s="22" t="str">
        <f>references!$D$14</f>
        <v>Overview CMIP6-Endorsed MIPs</v>
      </c>
      <c r="O27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2" s="22" t="str">
        <f>references!D$8</f>
        <v>Thomason, L., J.P. Vernier, A. Bourassa, F. Arefeuille, C. Bingen, T. Peter, B. Luo (2015), Stratospheric Aerosol Data Set (SADS Version 2) Prospectus, In preparation for GMD</v>
      </c>
      <c r="U272" s="21" t="str">
        <f>party!$A$6</f>
        <v>Charlotte Pascoe</v>
      </c>
      <c r="W272" s="7" t="str">
        <f>experiment!$C$9</f>
        <v>piControl</v>
      </c>
      <c r="Z272" s="7" t="str">
        <f>experiment!$C$271</f>
        <v>volc-pinatubo-full</v>
      </c>
      <c r="AA272" s="7" t="str">
        <f>experiment!$C$273</f>
        <v>volc-pinatubo-strat</v>
      </c>
      <c r="AE272" s="21" t="str">
        <f>TemporalConstraint!$A$82</f>
        <v>3yrs</v>
      </c>
      <c r="AG272" s="21" t="str">
        <f>EnsembleRequirement!$A$58</f>
        <v>25 piControl Initialisations from June 1st</v>
      </c>
      <c r="AO272" s="21" t="str">
        <f>requirement!$A$76</f>
        <v>AOGCM Configuration</v>
      </c>
      <c r="AT272" s="21" t="str">
        <f>ForcingConstraint!$A$341</f>
        <v>Pinatubo Solar Attenuation</v>
      </c>
      <c r="AU272" s="21" t="str">
        <f>requirement!$A$69</f>
        <v>Pre-Industrial Forcing Excluding Volcanic Aerosols</v>
      </c>
      <c r="BK272" s="34"/>
    </row>
    <row r="273" spans="1:63" ht="192" x14ac:dyDescent="0.2">
      <c r="A273" s="22" t="s">
        <v>2868</v>
      </c>
      <c r="B273" s="21" t="s">
        <v>3305</v>
      </c>
      <c r="C273" s="22" t="s">
        <v>5469</v>
      </c>
      <c r="D273" s="22" t="s">
        <v>5468</v>
      </c>
      <c r="E273" s="21" t="s">
        <v>3307</v>
      </c>
      <c r="F273" s="22" t="s">
        <v>5581</v>
      </c>
      <c r="G273" s="22" t="s">
        <v>2867</v>
      </c>
      <c r="H273" s="21" t="s">
        <v>73</v>
      </c>
      <c r="I273" s="21" t="str">
        <f>party!$A$74</f>
        <v>Davide Zanchettin</v>
      </c>
      <c r="J273" s="21" t="str">
        <f>party!$A$75</f>
        <v>Claudia Timmreck</v>
      </c>
      <c r="K273" s="21" t="str">
        <f>party!$A$76</f>
        <v>Myriam Khodri</v>
      </c>
      <c r="N273" s="22" t="str">
        <f>references!$D$14</f>
        <v>Overview CMIP6-Endorsed MIPs</v>
      </c>
      <c r="O27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3" s="22" t="str">
        <f>references!D$8</f>
        <v>Thomason, L., J.P. Vernier, A. Bourassa, F. Arefeuille, C. Bingen, T. Peter, B. Luo (2015), Stratospheric Aerosol Data Set (SADS Version 2) Prospectus, In preparation for GMD</v>
      </c>
      <c r="U273" s="21" t="str">
        <f>party!$A$6</f>
        <v>Charlotte Pascoe</v>
      </c>
      <c r="W273" s="7" t="str">
        <f>experiment!$C$9</f>
        <v>piControl</v>
      </c>
      <c r="Z273" s="7" t="str">
        <f>experiment!$C$271</f>
        <v>volc-pinatubo-full</v>
      </c>
      <c r="AA273" s="7" t="str">
        <f>experiment!$C$272</f>
        <v>volc-pinatubo-surf</v>
      </c>
      <c r="AE273" s="21" t="str">
        <f>TemporalConstraint!$A$82</f>
        <v>3yrs</v>
      </c>
      <c r="AG273" s="21" t="str">
        <f>EnsembleRequirement!$A$58</f>
        <v>25 piControl Initialisations from June 1st</v>
      </c>
      <c r="AO273" s="21" t="str">
        <f>requirement!$A$76</f>
        <v>AOGCM Configuration</v>
      </c>
      <c r="AT273" s="21" t="str">
        <f>ForcingConstraint!$A$342</f>
        <v>Pinatubo Radiative Heating</v>
      </c>
      <c r="AU273" s="21" t="str">
        <f>requirement!$A$69</f>
        <v>Pre-Industrial Forcing Excluding Volcanic Aerosols</v>
      </c>
      <c r="BK273" s="34"/>
    </row>
    <row r="274" spans="1:63" ht="160" x14ac:dyDescent="0.2">
      <c r="A274" s="22" t="s">
        <v>2879</v>
      </c>
      <c r="B274" s="21" t="s">
        <v>5498</v>
      </c>
      <c r="C274" s="22" t="s">
        <v>5499</v>
      </c>
      <c r="E274" s="21" t="s">
        <v>5500</v>
      </c>
      <c r="F274" s="22" t="s">
        <v>5503</v>
      </c>
      <c r="G274" s="22" t="s">
        <v>5501</v>
      </c>
      <c r="H274" s="21" t="s">
        <v>73</v>
      </c>
      <c r="I274" s="21" t="str">
        <f>party!$A$74</f>
        <v>Davide Zanchettin</v>
      </c>
      <c r="J274" s="21" t="str">
        <f>party!$A$75</f>
        <v>Claudia Timmreck</v>
      </c>
      <c r="K274" s="21" t="str">
        <f>party!$A$76</f>
        <v>Myriam Khodri</v>
      </c>
      <c r="N27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4" s="22" t="str">
        <f>references!$D$8</f>
        <v>Thomason, L., J.P. Vernier, A. Bourassa, F. Arefeuille, C. Bingen, T. Peter, B. Luo (2015), Stratospheric Aerosol Data Set (SADS Version 2) Prospectus, In preparation for GMD</v>
      </c>
      <c r="U274" s="21" t="str">
        <f>party!$A$6</f>
        <v>Charlotte Pascoe</v>
      </c>
      <c r="V274" s="7" t="str">
        <f>experiment!$C$9</f>
        <v>piControl</v>
      </c>
      <c r="X274" s="7"/>
      <c r="Y274" s="7"/>
      <c r="Z274" s="7" t="str">
        <f>experiment!$C$275</f>
        <v>volc-pinatubo-slab</v>
      </c>
      <c r="AE274" s="21" t="str">
        <f>TemporalConstraint!$A$56</f>
        <v>30yrs</v>
      </c>
      <c r="AG274" s="21" t="str">
        <f>EnsembleRequirement!$A$4</f>
        <v>SingleMember</v>
      </c>
      <c r="AO274" s="21" t="str">
        <f>requirement!$A$74</f>
        <v>AOGCM Slab Configuration</v>
      </c>
      <c r="AT274" s="21" t="str">
        <f>requirement!$A$68</f>
        <v>Pre-Industrial Forcing</v>
      </c>
      <c r="BK274" s="34"/>
    </row>
    <row r="275" spans="1:63" ht="192" x14ac:dyDescent="0.2">
      <c r="A275" s="22" t="s">
        <v>2883</v>
      </c>
      <c r="B275" s="21" t="s">
        <v>3308</v>
      </c>
      <c r="C275" s="22" t="s">
        <v>5505</v>
      </c>
      <c r="D275" s="22" t="s">
        <v>5504</v>
      </c>
      <c r="E275" s="21" t="s">
        <v>5506</v>
      </c>
      <c r="F275" s="22" t="s">
        <v>5583</v>
      </c>
      <c r="G275" s="22" t="s">
        <v>2880</v>
      </c>
      <c r="H275" s="21" t="s">
        <v>73</v>
      </c>
      <c r="I275" s="21" t="str">
        <f>party!$A$74</f>
        <v>Davide Zanchettin</v>
      </c>
      <c r="J275" s="21" t="str">
        <f>party!$A$75</f>
        <v>Claudia Timmreck</v>
      </c>
      <c r="K275" s="21" t="str">
        <f>party!$A$76</f>
        <v>Myriam Khodri</v>
      </c>
      <c r="N275" s="22" t="str">
        <f>references!$D$14</f>
        <v>Overview CMIP6-Endorsed MIPs</v>
      </c>
      <c r="O27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5" s="22" t="str">
        <f>references!D$8</f>
        <v>Thomason, L., J.P. Vernier, A. Bourassa, F. Arefeuille, C. Bingen, T. Peter, B. Luo (2015), Stratospheric Aerosol Data Set (SADS Version 2) Prospectus, In preparation for GMD</v>
      </c>
      <c r="U275" s="21" t="str">
        <f>party!$A$6</f>
        <v>Charlotte Pascoe</v>
      </c>
      <c r="V275" s="7" t="str">
        <f>experiment!$C$274</f>
        <v>control-slab</v>
      </c>
      <c r="W275" s="7" t="str">
        <f>experiment!$C$9</f>
        <v>piControl</v>
      </c>
      <c r="Y275" s="7"/>
      <c r="Z275" s="7" t="str">
        <f>experiment!$C$271</f>
        <v>volc-pinatubo-full</v>
      </c>
      <c r="AE275" s="21" t="str">
        <f>TemporalConstraint!$A$82</f>
        <v>3yrs</v>
      </c>
      <c r="AG275" s="21" t="str">
        <f>EnsembleRequirement!$A$58</f>
        <v>25 piControl Initialisations from June 1st</v>
      </c>
      <c r="AO275" s="21" t="str">
        <f>requirement!$A$74</f>
        <v>AOGCM Slab Configuration</v>
      </c>
      <c r="AT275" s="21" t="str">
        <f>ForcingConstraint!$A$279</f>
        <v>Pinatubo Aerosol</v>
      </c>
      <c r="AU275" s="21" t="str">
        <f>requirement!$A$69</f>
        <v>Pre-Industrial Forcing Excluding Volcanic Aerosols</v>
      </c>
      <c r="BK275" s="34"/>
    </row>
    <row r="276" spans="1:63" ht="128" x14ac:dyDescent="0.2">
      <c r="A276" s="22" t="s">
        <v>90</v>
      </c>
      <c r="B276" s="21" t="s">
        <v>5507</v>
      </c>
      <c r="C276" s="22" t="s">
        <v>3642</v>
      </c>
      <c r="D276" s="22" t="s">
        <v>6708</v>
      </c>
      <c r="E276" s="21" t="s">
        <v>6336</v>
      </c>
      <c r="F276" s="22" t="s">
        <v>5585</v>
      </c>
      <c r="G276" s="22" t="s">
        <v>2884</v>
      </c>
      <c r="H276" s="21" t="s">
        <v>73</v>
      </c>
      <c r="I276" s="21" t="str">
        <f>party!$A$74</f>
        <v>Davide Zanchettin</v>
      </c>
      <c r="J276" s="21" t="str">
        <f>party!$A$75</f>
        <v>Claudia Timmreck</v>
      </c>
      <c r="K276" s="21" t="str">
        <f>party!$A$76</f>
        <v>Myriam Khodri</v>
      </c>
      <c r="N276" s="22" t="str">
        <f>references!$D$14</f>
        <v>Overview CMIP6-Endorsed MIPs</v>
      </c>
      <c r="O27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6" s="22" t="str">
        <f>references!D$8</f>
        <v>Thomason, L., J.P. Vernier, A. Bourassa, F. Arefeuille, C. Bingen, T. Peter, B. Luo (2015), Stratospheric Aerosol Data Set (SADS Version 2) Prospectus, In preparation for GMD</v>
      </c>
      <c r="U276" s="21" t="str">
        <f>party!$A$6</f>
        <v>Charlotte Pascoe</v>
      </c>
      <c r="V276" s="7" t="str">
        <f>experiment!$C$271</f>
        <v>volc-pinatubo-full</v>
      </c>
      <c r="Y276" s="7"/>
      <c r="Z276" s="7" t="str">
        <f>experiment!$C$239</f>
        <v>dcppC-forecast-addPinatubo</v>
      </c>
      <c r="AE276" s="21" t="str">
        <f>TemporalConstraint!$A$83</f>
        <v>2015-2020 5yrs</v>
      </c>
      <c r="AG276" s="21" t="str">
        <f>EnsembleRequirement!$A$59</f>
        <v>Ten Member</v>
      </c>
      <c r="AO276" s="21" t="str">
        <f>requirement!$A$76</f>
        <v>AOGCM Configuration</v>
      </c>
      <c r="AT276" s="21" t="str">
        <f>ForcingConstraint!$A$279</f>
        <v>Pinatubo Aerosol</v>
      </c>
      <c r="AU276" s="21" t="str">
        <f>requirement!$A$32</f>
        <v>RCP45 Forcing</v>
      </c>
      <c r="AV276" s="21" t="str">
        <f>ForcingConstraint!$A$413</f>
        <v>Future Solar Irradiance Forcing</v>
      </c>
      <c r="BK276" s="34"/>
    </row>
    <row r="277" spans="1:63" ht="160" x14ac:dyDescent="0.2">
      <c r="A277" s="22" t="s">
        <v>5509</v>
      </c>
      <c r="B277" s="21" t="s">
        <v>5510</v>
      </c>
      <c r="C277" s="22" t="s">
        <v>5512</v>
      </c>
      <c r="E277" s="21" t="s">
        <v>5554</v>
      </c>
      <c r="F277" s="3" t="s">
        <v>5564</v>
      </c>
      <c r="G277" s="22" t="s">
        <v>5508</v>
      </c>
      <c r="H277" s="21" t="s">
        <v>73</v>
      </c>
      <c r="I277" s="21" t="str">
        <f>party!$A$74</f>
        <v>Davide Zanchettin</v>
      </c>
      <c r="J277" s="21" t="str">
        <f>party!$A$75</f>
        <v>Claudia Timmreck</v>
      </c>
      <c r="K277" s="21" t="str">
        <f>party!$A$76</f>
        <v>Myriam Khodri</v>
      </c>
      <c r="N27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77"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S277" s="7"/>
      <c r="U277" s="21" t="str">
        <f>party!$A$6</f>
        <v>Charlotte Pascoe</v>
      </c>
      <c r="V277" s="7" t="str">
        <f>experiment!$C$9</f>
        <v>piControl</v>
      </c>
      <c r="W277" s="7" t="str">
        <f>experiment!$C$242</f>
        <v>past1000</v>
      </c>
      <c r="Y277" s="7"/>
      <c r="Z277" s="7" t="str">
        <f>experiment!$C$270</f>
        <v>volc-cluster-ctrl</v>
      </c>
      <c r="AE277" s="21" t="str">
        <f>TemporalConstraint!$A$81</f>
        <v>1790-1858 69yrs</v>
      </c>
      <c r="AG277" s="30" t="str">
        <f>EnsembleRequirement!$A$69</f>
        <v xml:space="preserve">Last-Millenium Initialisation </v>
      </c>
      <c r="AH277" s="30" t="str">
        <f>EnsembleRequirement!$A$66</f>
        <v>Last-Millenium Additional Initialisation Ensemble</v>
      </c>
      <c r="AI277" s="30" t="str">
        <f>EnsembleRequirement!$A$68</f>
        <v>Last-Millenium Additional Initialisation Perturbation</v>
      </c>
      <c r="AO277" s="21" t="str">
        <f>requirement!$A$76</f>
        <v>AOGCM Configuration</v>
      </c>
      <c r="AT277" s="21" t="str">
        <f>ForcingConstraint!$A$340</f>
        <v>Cluster SO2</v>
      </c>
      <c r="AU277" s="21" t="str">
        <f>requirement!$A$148</f>
        <v>1790 Forcing Excluding Volcanic Aerosols</v>
      </c>
    </row>
    <row r="278" spans="1:63" ht="160" x14ac:dyDescent="0.2">
      <c r="A278" s="22" t="s">
        <v>5555</v>
      </c>
      <c r="B278" s="21" t="s">
        <v>5556</v>
      </c>
      <c r="C278" s="22" t="s">
        <v>5557</v>
      </c>
      <c r="E278" s="21" t="s">
        <v>5558</v>
      </c>
      <c r="F278" s="3" t="s">
        <v>5567</v>
      </c>
      <c r="G278" s="7" t="s">
        <v>5565</v>
      </c>
      <c r="H278" s="21" t="s">
        <v>73</v>
      </c>
      <c r="I278" s="21" t="str">
        <f>party!$A$74</f>
        <v>Davide Zanchettin</v>
      </c>
      <c r="J278" s="21" t="str">
        <f>party!$A$75</f>
        <v>Claudia Timmreck</v>
      </c>
      <c r="K278" s="21" t="str">
        <f>party!$A$76</f>
        <v>Myriam Khodri</v>
      </c>
      <c r="N27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278" s="13" t="str">
        <f>references!$D$66</f>
        <v>O’Neill, B. C., C. Tebaldi, D. van Vuuren, V. Eyring, P. Fridelingstein, G. Hurtt, R. Knutti, E. Kriegler, J.-F. Lamarque, J. Lowe, J. Meehl, R. Moss, K. Riahi, B. M. Sanderson (2016),  The Scenario Model Intercomparison Project (ScenarioMIP) for CMIP6, Geosci. Model Dev., 9, 3461-3482</v>
      </c>
      <c r="S278" s="7"/>
      <c r="U278" s="21" t="str">
        <f>party!$A$6</f>
        <v>Charlotte Pascoe</v>
      </c>
      <c r="V278" s="22" t="str">
        <f>$C$19</f>
        <v>ssp245</v>
      </c>
      <c r="W278" s="22" t="str">
        <f>$C$12</f>
        <v>historical</v>
      </c>
      <c r="X278" s="7"/>
      <c r="Y278" s="7"/>
      <c r="Z278" s="7" t="str">
        <f>experiment!$C$270</f>
        <v>volc-cluster-ctrl</v>
      </c>
      <c r="AE278" s="21" t="str">
        <f>TemporalConstraint!$A$36</f>
        <v xml:space="preserve">2015-2100 86yrs </v>
      </c>
      <c r="AG278" s="21" t="str">
        <f>EnsembleRequirement!$A$5</f>
        <v>HistoricalInitialisation</v>
      </c>
      <c r="AH278" s="21" t="str">
        <f>EnsembleRequirement!$A$4</f>
        <v>SingleMember</v>
      </c>
      <c r="AI278" s="21" t="str">
        <f>EnsembleRequirement!$A$39</f>
        <v>TwoMember</v>
      </c>
      <c r="AO278" s="21" t="str">
        <f>requirement!$A$76</f>
        <v>AOGCM Configuration</v>
      </c>
      <c r="AT278" s="21" t="str">
        <f>ForcingConstraint!$A$340</f>
        <v>Cluster SO2</v>
      </c>
      <c r="AU278" s="21" t="str">
        <f>requirement!$A$32</f>
        <v>RCP45 Forcing</v>
      </c>
      <c r="AV278" s="21" t="str">
        <f>ForcingConstraint!$A$413</f>
        <v>Future Solar Irradiance Forcing</v>
      </c>
    </row>
  </sheetData>
  <mergeCells count="285">
    <mergeCell ref="X3:X4"/>
    <mergeCell ref="AJ3:AJ4"/>
    <mergeCell ref="AJ5:AJ6"/>
    <mergeCell ref="AH5:AH6"/>
    <mergeCell ref="AI3:AI4"/>
    <mergeCell ref="AC3:AC4"/>
    <mergeCell ref="U1:U2"/>
    <mergeCell ref="V1:AD1"/>
    <mergeCell ref="AD9:AD10"/>
    <mergeCell ref="AD7:AD8"/>
    <mergeCell ref="U3:U4"/>
    <mergeCell ref="AG2:AJ2"/>
    <mergeCell ref="W9:W10"/>
    <mergeCell ref="AI9:AI10"/>
    <mergeCell ref="W7:W8"/>
    <mergeCell ref="AE7:AE8"/>
    <mergeCell ref="AG7:AG8"/>
    <mergeCell ref="X9:X10"/>
    <mergeCell ref="X7:X8"/>
    <mergeCell ref="Y5:Y6"/>
    <mergeCell ref="AC5:AC6"/>
    <mergeCell ref="AD3:AD4"/>
    <mergeCell ref="AD5:AD6"/>
    <mergeCell ref="R3:R4"/>
    <mergeCell ref="R5:R6"/>
    <mergeCell ref="R7:R8"/>
    <mergeCell ref="R9:R10"/>
    <mergeCell ref="AC7:AC8"/>
    <mergeCell ref="AC9:AC10"/>
    <mergeCell ref="X2:Y2"/>
    <mergeCell ref="Z2:AD2"/>
    <mergeCell ref="AJ9:AJ10"/>
    <mergeCell ref="U5:U6"/>
    <mergeCell ref="W3:W4"/>
    <mergeCell ref="N1:T2"/>
    <mergeCell ref="N5:N6"/>
    <mergeCell ref="O5:O6"/>
    <mergeCell ref="Q3:Q4"/>
    <mergeCell ref="N3:N4"/>
    <mergeCell ref="P7:P8"/>
    <mergeCell ref="V5:V6"/>
    <mergeCell ref="AB7:AB8"/>
    <mergeCell ref="U7:U8"/>
    <mergeCell ref="V7:V8"/>
    <mergeCell ref="T3:T4"/>
    <mergeCell ref="T5:T6"/>
    <mergeCell ref="T7:T8"/>
    <mergeCell ref="P3:P4"/>
    <mergeCell ref="G1:G2"/>
    <mergeCell ref="G3:G4"/>
    <mergeCell ref="G5:G6"/>
    <mergeCell ref="G7:G8"/>
    <mergeCell ref="G9:G10"/>
    <mergeCell ref="P5:P6"/>
    <mergeCell ref="F1:F2"/>
    <mergeCell ref="E1:E2"/>
    <mergeCell ref="I2:M2"/>
    <mergeCell ref="H1:M1"/>
    <mergeCell ref="N7:N8"/>
    <mergeCell ref="O3:O4"/>
    <mergeCell ref="F5:F6"/>
    <mergeCell ref="P9:P10"/>
    <mergeCell ref="AT2:BK2"/>
    <mergeCell ref="AE1:BK1"/>
    <mergeCell ref="AU9:AU10"/>
    <mergeCell ref="AT9:AT10"/>
    <mergeCell ref="AW5:AW6"/>
    <mergeCell ref="BC7:BC8"/>
    <mergeCell ref="BA9:BA10"/>
    <mergeCell ref="AH3:AH4"/>
    <mergeCell ref="BB9:BB10"/>
    <mergeCell ref="BB5:BB6"/>
    <mergeCell ref="AU5:AU6"/>
    <mergeCell ref="AV5:AV6"/>
    <mergeCell ref="AU7:AU8"/>
    <mergeCell ref="AY5:AY6"/>
    <mergeCell ref="AJ7:AJ8"/>
    <mergeCell ref="AE3:AE4"/>
    <mergeCell ref="AG3:AG4"/>
    <mergeCell ref="AM7:AM8"/>
    <mergeCell ref="AN7:AN8"/>
    <mergeCell ref="AZ5:AZ6"/>
    <mergeCell ref="AS9:AS10"/>
    <mergeCell ref="AK2:AN2"/>
    <mergeCell ref="AL3:AL4"/>
    <mergeCell ref="AL9:AL10"/>
    <mergeCell ref="AM3:AM4"/>
    <mergeCell ref="AM5:AM6"/>
    <mergeCell ref="AM9:AM10"/>
    <mergeCell ref="AV3:AV4"/>
    <mergeCell ref="AW3:AW4"/>
    <mergeCell ref="AX3:AX4"/>
    <mergeCell ref="AP3:AP4"/>
    <mergeCell ref="AP7:AP8"/>
    <mergeCell ref="AW9:AW10"/>
    <mergeCell ref="AR9:AR10"/>
    <mergeCell ref="AQ9:AQ10"/>
    <mergeCell ref="AP9:AP10"/>
    <mergeCell ref="AQ7:AQ8"/>
    <mergeCell ref="AR7:AR8"/>
    <mergeCell ref="AS7:AS8"/>
    <mergeCell ref="AR3:AR4"/>
    <mergeCell ref="AS3:AS4"/>
    <mergeCell ref="AO3:AO4"/>
    <mergeCell ref="AO5:AO6"/>
    <mergeCell ref="AN5:AN6"/>
    <mergeCell ref="AN3:AN4"/>
    <mergeCell ref="AP5:AP6"/>
    <mergeCell ref="AL7:AL8"/>
    <mergeCell ref="AO9:AO10"/>
    <mergeCell ref="AK9:AK10"/>
    <mergeCell ref="AH7:AH8"/>
    <mergeCell ref="AH9:AH10"/>
    <mergeCell ref="AO7:AO8"/>
    <mergeCell ref="AT7:AT8"/>
    <mergeCell ref="T9:T10"/>
    <mergeCell ref="B12:B13"/>
    <mergeCell ref="AK12:AK13"/>
    <mergeCell ref="AJ12:AJ13"/>
    <mergeCell ref="AI12:AI13"/>
    <mergeCell ref="C12:C13"/>
    <mergeCell ref="O7:O8"/>
    <mergeCell ref="D7:D8"/>
    <mergeCell ref="AI7:AI8"/>
    <mergeCell ref="AK7:AK8"/>
    <mergeCell ref="AE12:AE13"/>
    <mergeCell ref="AC12:AC13"/>
    <mergeCell ref="AD12:AD13"/>
    <mergeCell ref="AL12:AL13"/>
    <mergeCell ref="T12:T13"/>
    <mergeCell ref="A12:A13"/>
    <mergeCell ref="O9:O10"/>
    <mergeCell ref="U9:U10"/>
    <mergeCell ref="V9:V10"/>
    <mergeCell ref="AE9:AE10"/>
    <mergeCell ref="AG9:AG10"/>
    <mergeCell ref="N9:N10"/>
    <mergeCell ref="BA12:BA13"/>
    <mergeCell ref="N12:N13"/>
    <mergeCell ref="O12:O13"/>
    <mergeCell ref="U12:U13"/>
    <mergeCell ref="V12:V13"/>
    <mergeCell ref="W12:W13"/>
    <mergeCell ref="AH12:AH13"/>
    <mergeCell ref="P12:P13"/>
    <mergeCell ref="AZ12:AZ13"/>
    <mergeCell ref="F12:F13"/>
    <mergeCell ref="E12:E13"/>
    <mergeCell ref="G12:G13"/>
    <mergeCell ref="D9:D10"/>
    <mergeCell ref="AM12:AM13"/>
    <mergeCell ref="R12:R13"/>
    <mergeCell ref="AV9:AV10"/>
    <mergeCell ref="D12:D13"/>
    <mergeCell ref="C1:C2"/>
    <mergeCell ref="B1:B2"/>
    <mergeCell ref="AB12:AB13"/>
    <mergeCell ref="AI5:AI6"/>
    <mergeCell ref="AE2:AF2"/>
    <mergeCell ref="AF3:AF4"/>
    <mergeCell ref="Z3:Z4"/>
    <mergeCell ref="AA3:AA4"/>
    <mergeCell ref="AB3:AB4"/>
    <mergeCell ref="C9:C10"/>
    <mergeCell ref="B9:B10"/>
    <mergeCell ref="D1:D2"/>
    <mergeCell ref="D3:D4"/>
    <mergeCell ref="D5:D6"/>
    <mergeCell ref="F9:F10"/>
    <mergeCell ref="E9:E10"/>
    <mergeCell ref="Q12:Q13"/>
    <mergeCell ref="Z12:Z13"/>
    <mergeCell ref="W5:W6"/>
    <mergeCell ref="X5:X6"/>
    <mergeCell ref="X12:X13"/>
    <mergeCell ref="Y12:Y13"/>
    <mergeCell ref="Y9:Y10"/>
    <mergeCell ref="Y7:Y8"/>
    <mergeCell ref="AK3:AK4"/>
    <mergeCell ref="S3:S4"/>
    <mergeCell ref="S5:S6"/>
    <mergeCell ref="S7:S8"/>
    <mergeCell ref="S9:S10"/>
    <mergeCell ref="S12:S13"/>
    <mergeCell ref="Z7:Z8"/>
    <mergeCell ref="AA7:AA8"/>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BL3:BL4"/>
    <mergeCell ref="BC3:BC4"/>
    <mergeCell ref="BD3:BD4"/>
    <mergeCell ref="BJ3:BJ4"/>
    <mergeCell ref="BJ5:BJ6"/>
    <mergeCell ref="BD5:BD6"/>
    <mergeCell ref="BD7:BD8"/>
    <mergeCell ref="BJ7:BJ8"/>
    <mergeCell ref="BJ9:BJ10"/>
    <mergeCell ref="BD9:BD10"/>
    <mergeCell ref="BK3:BK4"/>
    <mergeCell ref="BC5:BC6"/>
    <mergeCell ref="BC9:BC10"/>
    <mergeCell ref="BK5:BK6"/>
    <mergeCell ref="BK7:BK8"/>
    <mergeCell ref="BK9:BK10"/>
    <mergeCell ref="AO2:AS2"/>
    <mergeCell ref="Q5:Q6"/>
    <mergeCell ref="Q7:Q8"/>
    <mergeCell ref="Q9:Q10"/>
    <mergeCell ref="Y3:Y4"/>
    <mergeCell ref="V3:V4"/>
    <mergeCell ref="BL12:BL13"/>
    <mergeCell ref="BL9:BL10"/>
    <mergeCell ref="BL7:BL8"/>
    <mergeCell ref="BL5:BL6"/>
    <mergeCell ref="BD12:BD13"/>
    <mergeCell ref="BJ12:BJ13"/>
    <mergeCell ref="Z9:Z10"/>
    <mergeCell ref="AA9:AA10"/>
    <mergeCell ref="AB9:AB10"/>
    <mergeCell ref="AA12:AA13"/>
    <mergeCell ref="AU12:AU13"/>
    <mergeCell ref="AV12:AV13"/>
    <mergeCell ref="AW12:AW13"/>
    <mergeCell ref="AE5:AE6"/>
    <mergeCell ref="AG5:AG6"/>
    <mergeCell ref="AG12:AG13"/>
    <mergeCell ref="AO12:AO13"/>
    <mergeCell ref="AT12:AT13"/>
    <mergeCell ref="BK12:BK13"/>
    <mergeCell ref="AF5:AF6"/>
    <mergeCell ref="AF7:AF8"/>
    <mergeCell ref="AF9:AF10"/>
    <mergeCell ref="AF12:AF13"/>
    <mergeCell ref="Z5:Z6"/>
    <mergeCell ref="AA5:AA6"/>
    <mergeCell ref="AB5:AB6"/>
    <mergeCell ref="AK5:AK6"/>
    <mergeCell ref="BB7:BB8"/>
    <mergeCell ref="BC12:BC13"/>
    <mergeCell ref="AP12:AP13"/>
    <mergeCell ref="AQ12:AQ13"/>
    <mergeCell ref="AR12:AR13"/>
    <mergeCell ref="AS12:AS13"/>
    <mergeCell ref="AL5:AL6"/>
    <mergeCell ref="BA7:BA8"/>
    <mergeCell ref="AZ7:AZ8"/>
    <mergeCell ref="AV7:AV8"/>
    <mergeCell ref="AW7:AW8"/>
    <mergeCell ref="AS5:AS6"/>
    <mergeCell ref="AR5:AR6"/>
    <mergeCell ref="AN12:AN13"/>
    <mergeCell ref="AN9:AN10"/>
    <mergeCell ref="BB12:BB13"/>
    <mergeCell ref="AY3:AY4"/>
    <mergeCell ref="BA5:BA6"/>
    <mergeCell ref="AX5:AX6"/>
    <mergeCell ref="AT3:AT4"/>
    <mergeCell ref="AU3:AU4"/>
    <mergeCell ref="AQ5:AQ6"/>
    <mergeCell ref="AX12:AX13"/>
    <mergeCell ref="AY12:AY13"/>
    <mergeCell ref="AX7:AX8"/>
    <mergeCell ref="BA3:BA4"/>
    <mergeCell ref="BB3:BB4"/>
    <mergeCell ref="AY9:AY10"/>
    <mergeCell ref="AX9:AX10"/>
    <mergeCell ref="AZ9:AZ10"/>
    <mergeCell ref="AZ3:AZ4"/>
    <mergeCell ref="AQ3:AQ4"/>
    <mergeCell ref="AT5:AT6"/>
    <mergeCell ref="AY7:AY8"/>
  </mergeCells>
  <phoneticPr fontId="6" type="noConversion"/>
  <pageMargins left="0.75" right="0.75" top="1" bottom="1" header="0.5" footer="0.5"/>
  <pageSetup paperSize="9" orientation="portrait" horizontalDpi="4294967292" verticalDpi="4294967292"/>
  <ignoredErrors>
    <ignoredError sqref="I4 AT7 AO7 AT181 AT225 AT271 AG216 AE124 AV124 W119 W16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0"/>
  <sheetViews>
    <sheetView workbookViewId="0">
      <pane xSplit="2" ySplit="2" topLeftCell="O3" activePane="bottomRight" state="frozen"/>
      <selection pane="topRight" activeCell="C1" sqref="C1"/>
      <selection pane="bottomLeft" activeCell="A3" sqref="A3"/>
      <selection pane="bottomRight" activeCell="C1" sqref="C1:C2"/>
    </sheetView>
  </sheetViews>
  <sheetFormatPr baseColWidth="10" defaultRowHeight="16" x14ac:dyDescent="0.2"/>
  <cols>
    <col min="1" max="1" width="15" style="13" customWidth="1"/>
    <col min="2" max="2" width="14.6640625" style="16" customWidth="1"/>
    <col min="3" max="3" width="23.5" style="13" customWidth="1"/>
    <col min="4" max="4" width="25.33203125" style="16" customWidth="1"/>
    <col min="5" max="5" width="38.83203125" style="13" customWidth="1"/>
    <col min="6" max="6" width="43.33203125" style="13" customWidth="1"/>
    <col min="7" max="7" width="9" style="16" customWidth="1"/>
    <col min="8" max="8" width="9" style="21" customWidth="1"/>
    <col min="9" max="9" width="9.83203125" style="21" customWidth="1"/>
    <col min="10" max="10" width="9.6640625" style="21" customWidth="1"/>
    <col min="11" max="11" width="54.1640625" style="13" customWidth="1"/>
    <col min="12" max="14" width="38.6640625" style="13" customWidth="1"/>
    <col min="15" max="15" width="10.83203125" style="16"/>
    <col min="16" max="16" width="13.1640625" style="13" customWidth="1"/>
    <col min="17" max="17" width="9.5" style="13" customWidth="1"/>
    <col min="18" max="18" width="14.1640625" style="16" customWidth="1"/>
    <col min="19" max="19" width="14.33203125" style="16" customWidth="1"/>
    <col min="20" max="20" width="13.83203125" style="16" customWidth="1"/>
    <col min="21" max="21" width="13.1640625" style="16" customWidth="1"/>
    <col min="22" max="22" width="12.1640625" style="16" customWidth="1"/>
    <col min="23" max="27" width="10.83203125" style="16"/>
    <col min="28" max="28" width="35" style="2" bestFit="1" customWidth="1"/>
  </cols>
  <sheetData>
    <row r="1" spans="1:28" s="4" customFormat="1" ht="33" customHeight="1" x14ac:dyDescent="0.2">
      <c r="A1" s="342" t="s">
        <v>41</v>
      </c>
      <c r="B1" s="344" t="s">
        <v>17</v>
      </c>
      <c r="C1" s="342" t="s">
        <v>18</v>
      </c>
      <c r="D1" s="344" t="s">
        <v>19</v>
      </c>
      <c r="E1" s="342" t="s">
        <v>20</v>
      </c>
      <c r="F1" s="342" t="s">
        <v>1631</v>
      </c>
      <c r="G1" s="339" t="s">
        <v>21</v>
      </c>
      <c r="H1" s="339"/>
      <c r="I1" s="339"/>
      <c r="J1" s="339"/>
      <c r="K1" s="334" t="s">
        <v>22</v>
      </c>
      <c r="L1" s="335"/>
      <c r="M1" s="335"/>
      <c r="N1" s="336"/>
      <c r="O1" s="344" t="s">
        <v>299</v>
      </c>
      <c r="P1" s="342" t="s">
        <v>23</v>
      </c>
      <c r="Q1" s="342" t="s">
        <v>6667</v>
      </c>
      <c r="R1" s="77" t="s">
        <v>59</v>
      </c>
      <c r="S1" s="78"/>
      <c r="T1" s="78"/>
      <c r="U1" s="78"/>
      <c r="V1" s="78"/>
      <c r="W1" s="78"/>
      <c r="X1" s="78"/>
      <c r="Y1" s="78"/>
      <c r="Z1" s="78"/>
      <c r="AA1" s="79"/>
      <c r="AB1" s="340" t="s">
        <v>306</v>
      </c>
    </row>
    <row r="2" spans="1:28" s="4" customFormat="1" x14ac:dyDescent="0.2">
      <c r="A2" s="343"/>
      <c r="B2" s="345"/>
      <c r="C2" s="343"/>
      <c r="D2" s="345"/>
      <c r="E2" s="343"/>
      <c r="F2" s="343"/>
      <c r="G2" s="15" t="s">
        <v>74</v>
      </c>
      <c r="H2" s="341" t="s">
        <v>75</v>
      </c>
      <c r="I2" s="341"/>
      <c r="J2" s="341"/>
      <c r="K2" s="337"/>
      <c r="L2" s="332"/>
      <c r="M2" s="332"/>
      <c r="N2" s="333"/>
      <c r="O2" s="345"/>
      <c r="P2" s="343"/>
      <c r="Q2" s="343"/>
      <c r="R2" s="74"/>
      <c r="S2" s="75"/>
      <c r="T2" s="75"/>
      <c r="U2" s="75"/>
      <c r="V2" s="75"/>
      <c r="W2" s="75"/>
      <c r="X2" s="75"/>
      <c r="Y2" s="75"/>
      <c r="Z2" s="75"/>
      <c r="AA2" s="76"/>
      <c r="AB2" s="340"/>
    </row>
    <row r="3" spans="1:28" s="2" customFormat="1" ht="80" x14ac:dyDescent="0.2">
      <c r="A3" s="13" t="s">
        <v>54</v>
      </c>
      <c r="B3" s="16" t="s">
        <v>55</v>
      </c>
      <c r="C3" s="13" t="s">
        <v>56</v>
      </c>
      <c r="D3" s="16" t="s">
        <v>57</v>
      </c>
      <c r="E3" s="13" t="s">
        <v>58</v>
      </c>
      <c r="F3" s="13"/>
      <c r="G3" s="16"/>
      <c r="H3" s="21"/>
      <c r="I3" s="21"/>
      <c r="J3" s="21"/>
      <c r="K3" s="13"/>
      <c r="L3" s="13"/>
      <c r="M3" s="13"/>
      <c r="N3" s="13"/>
      <c r="O3" s="16" t="str">
        <f>party!A6</f>
        <v>Charlotte Pascoe</v>
      </c>
      <c r="P3" s="13" t="s">
        <v>30</v>
      </c>
      <c r="Q3" s="13"/>
      <c r="R3" s="16"/>
      <c r="S3" s="16"/>
      <c r="T3" s="16"/>
      <c r="U3" s="16"/>
      <c r="V3" s="16"/>
      <c r="W3" s="16"/>
      <c r="X3" s="16"/>
      <c r="Y3" s="16"/>
      <c r="Z3" s="16"/>
      <c r="AA3" s="16"/>
    </row>
    <row r="4" spans="1:28" ht="96" x14ac:dyDescent="0.2">
      <c r="A4" s="13" t="s">
        <v>61</v>
      </c>
      <c r="B4" s="16" t="s">
        <v>62</v>
      </c>
      <c r="C4" s="13" t="s">
        <v>63</v>
      </c>
      <c r="D4" s="16" t="s">
        <v>64</v>
      </c>
      <c r="E4" s="13" t="s">
        <v>65</v>
      </c>
      <c r="O4" s="16" t="str">
        <f>party!A6</f>
        <v>Charlotte Pascoe</v>
      </c>
      <c r="P4" s="13" t="s">
        <v>30</v>
      </c>
    </row>
    <row r="5" spans="1:28" ht="105" customHeight="1" x14ac:dyDescent="0.2">
      <c r="A5" s="22" t="s">
        <v>52</v>
      </c>
      <c r="B5" s="21" t="s">
        <v>52</v>
      </c>
      <c r="C5" s="22" t="s">
        <v>53</v>
      </c>
      <c r="D5" s="21" t="s">
        <v>60</v>
      </c>
      <c r="E5" s="22" t="s">
        <v>1876</v>
      </c>
      <c r="F5" s="22" t="s">
        <v>1877</v>
      </c>
      <c r="G5" s="21" t="s">
        <v>73</v>
      </c>
      <c r="H5" s="21" t="str">
        <f>party!$A$4</f>
        <v>Bjorn Stevens</v>
      </c>
      <c r="I5" s="21" t="str">
        <f>party!$A$11</f>
        <v>Gunnar Myhre</v>
      </c>
      <c r="J5" s="21" t="str">
        <f>party!$A$19</f>
        <v>Michael Schulz</v>
      </c>
      <c r="K5" s="22" t="str">
        <f>references!$D$2</f>
        <v>Aerosol forcing fields for CMIP6</v>
      </c>
      <c r="L5" s="22"/>
      <c r="M5" s="22"/>
      <c r="N5" s="22"/>
      <c r="O5" s="16" t="str">
        <f>party!A6</f>
        <v>Charlotte Pascoe</v>
      </c>
      <c r="P5" s="22" t="b">
        <v>1</v>
      </c>
      <c r="Q5" s="22" t="b">
        <v>1</v>
      </c>
      <c r="R5" s="21" t="str">
        <f>ForcingConstraint!$A$5</f>
        <v>Historical Aerosol Plume Climatology</v>
      </c>
      <c r="S5" s="21" t="str">
        <f>ForcingConstraint!$A$6</f>
        <v>Historical Emission Based Grid-Point Aerosol Forcing</v>
      </c>
      <c r="T5" s="21"/>
      <c r="U5" s="21"/>
      <c r="V5" s="21"/>
      <c r="W5" s="21"/>
      <c r="X5" s="21"/>
      <c r="Y5" s="21"/>
      <c r="Z5" s="21"/>
      <c r="AA5" s="21"/>
    </row>
    <row r="6" spans="1:28" ht="64" x14ac:dyDescent="0.2">
      <c r="A6" s="22" t="s">
        <v>116</v>
      </c>
      <c r="B6" s="21" t="s">
        <v>116</v>
      </c>
      <c r="C6" s="22" t="s">
        <v>117</v>
      </c>
      <c r="D6" s="21" t="s">
        <v>118</v>
      </c>
      <c r="E6" s="22" t="s">
        <v>1878</v>
      </c>
      <c r="F6" s="22" t="s">
        <v>1879</v>
      </c>
      <c r="G6" s="21" t="s">
        <v>73</v>
      </c>
      <c r="H6" s="21" t="str">
        <f>party!$A$5</f>
        <v>Bob Andres</v>
      </c>
      <c r="I6" s="21" t="str">
        <f>party!$A$24</f>
        <v>Steve Smith</v>
      </c>
      <c r="K6" s="22" t="str">
        <f>references!$D$3</f>
        <v>Historical Emissions for CMIP6 (v1.0)</v>
      </c>
      <c r="L6" s="22"/>
      <c r="M6" s="22"/>
      <c r="N6" s="22"/>
      <c r="O6" s="21" t="str">
        <f>party!$A$6</f>
        <v>Charlotte Pascoe</v>
      </c>
      <c r="P6" s="22" t="b">
        <v>1</v>
      </c>
      <c r="R6" s="21" t="str">
        <f>ForcingConstraint!$A$7</f>
        <v>Historical Anthropogenic Reactive Gas Emissions</v>
      </c>
      <c r="S6" s="21" t="str">
        <f>ForcingConstraint!$A$10</f>
        <v>Historical Fossil Carbon Dioxide Emissions</v>
      </c>
      <c r="T6" s="21" t="str">
        <f>ForcingConstraint!$A$11</f>
        <v>Historical Open Burning Emissions</v>
      </c>
      <c r="U6" s="21"/>
      <c r="V6" s="21"/>
      <c r="W6" s="21"/>
      <c r="X6" s="21"/>
      <c r="Y6" s="21"/>
      <c r="Z6" s="21"/>
      <c r="AA6" s="21"/>
    </row>
    <row r="7" spans="1:28" ht="80" x14ac:dyDescent="0.2">
      <c r="A7" s="22" t="s">
        <v>134</v>
      </c>
      <c r="B7" s="21" t="s">
        <v>135</v>
      </c>
      <c r="C7" s="22" t="s">
        <v>136</v>
      </c>
      <c r="D7" s="21" t="s">
        <v>137</v>
      </c>
      <c r="E7" s="22" t="s">
        <v>1880</v>
      </c>
      <c r="F7" s="22" t="s">
        <v>1881</v>
      </c>
      <c r="G7" s="21" t="s">
        <v>73</v>
      </c>
      <c r="H7" s="21" t="str">
        <f>party!$A$20</f>
        <v>Michaela I Hegglin</v>
      </c>
      <c r="K7" s="22" t="str">
        <f>references!$D$7</f>
        <v>Ozone and stratospheric water vapour concentration databases for CMIP6</v>
      </c>
      <c r="L7" s="22"/>
      <c r="M7" s="22"/>
      <c r="N7" s="22"/>
      <c r="O7" s="21" t="str">
        <f>party!$A$6</f>
        <v>Charlotte Pascoe</v>
      </c>
      <c r="P7" s="22" t="b">
        <v>1</v>
      </c>
      <c r="R7" s="21" t="str">
        <f>ForcingConstraint!A14</f>
        <v>Historical Ozone Concentrations</v>
      </c>
      <c r="S7" s="21" t="str">
        <f>ForcingConstraint!A15</f>
        <v>Historical Stratospheric H2O Concentrations</v>
      </c>
      <c r="T7" s="21"/>
      <c r="U7" s="21"/>
      <c r="V7" s="21"/>
      <c r="W7" s="21"/>
      <c r="X7" s="21"/>
      <c r="Y7" s="21"/>
      <c r="Z7" s="21"/>
      <c r="AA7" s="21"/>
    </row>
    <row r="8" spans="1:28" ht="80" x14ac:dyDescent="0.2">
      <c r="A8" s="22" t="s">
        <v>152</v>
      </c>
      <c r="B8" s="21" t="s">
        <v>152</v>
      </c>
      <c r="C8" s="22" t="s">
        <v>153</v>
      </c>
      <c r="D8" s="21" t="s">
        <v>154</v>
      </c>
      <c r="E8" s="22" t="s">
        <v>1882</v>
      </c>
      <c r="F8" s="22" t="s">
        <v>1883</v>
      </c>
      <c r="G8" s="21" t="s">
        <v>73</v>
      </c>
      <c r="H8" s="21" t="str">
        <f>party!$A$15</f>
        <v>Katja Matthes</v>
      </c>
      <c r="I8" s="21" t="str">
        <f>party!$A$3</f>
        <v>Bernd Funke</v>
      </c>
      <c r="K8" s="22" t="str">
        <f>references!$D$110</f>
        <v>SOLARIS-HEPPA  Recommendations for CMIP6 solar forcing data</v>
      </c>
      <c r="L8" s="22" t="str">
        <f>references!$D$4</f>
        <v>Solar Forcing for CMIP6</v>
      </c>
      <c r="N8" s="22"/>
      <c r="O8" s="21" t="str">
        <f>party!$A$6</f>
        <v>Charlotte Pascoe</v>
      </c>
      <c r="P8" s="22" t="b">
        <v>1</v>
      </c>
      <c r="Q8" s="22" t="b">
        <v>1</v>
      </c>
      <c r="R8" s="21" t="str">
        <f>ForcingConstraint!$A$17</f>
        <v>Historical Solar Irradiance Forcing</v>
      </c>
      <c r="S8" s="21" t="str">
        <f>ForcingConstraint!$A$16</f>
        <v>Historical Proton Forcing</v>
      </c>
      <c r="T8" s="21" t="str">
        <f>ForcingConstraint!$A$9</f>
        <v>Historical Electron Forcing</v>
      </c>
      <c r="U8" s="21" t="str">
        <f>ForcingConstraint!$A$8</f>
        <v>Historical Cosmic Ray Forcing</v>
      </c>
      <c r="V8" s="21"/>
      <c r="W8" s="21"/>
      <c r="X8" s="21"/>
      <c r="Y8" s="21"/>
      <c r="Z8" s="21"/>
      <c r="AA8" s="21"/>
    </row>
    <row r="9" spans="1:28" ht="176" x14ac:dyDescent="0.2">
      <c r="A9" s="22" t="s">
        <v>6427</v>
      </c>
      <c r="B9" s="11" t="s">
        <v>6424</v>
      </c>
      <c r="C9" s="13" t="s">
        <v>6425</v>
      </c>
      <c r="D9" s="16" t="s">
        <v>6426</v>
      </c>
      <c r="E9" s="19" t="s">
        <v>6440</v>
      </c>
      <c r="F9" s="84" t="s">
        <v>6428</v>
      </c>
      <c r="G9" s="21" t="s">
        <v>73</v>
      </c>
      <c r="H9" s="21" t="str">
        <f>party!$A$15</f>
        <v>Katja Matthes</v>
      </c>
      <c r="I9" s="21" t="str">
        <f>party!$A$3</f>
        <v>Bernd Funke</v>
      </c>
      <c r="J9" s="10" t="str">
        <f>party!$A$66</f>
        <v>Charles Jackman</v>
      </c>
      <c r="K9" s="22" t="str">
        <f>references!$D$110</f>
        <v>SOLARIS-HEPPA  Recommendations for CMIP6 solar forcing data</v>
      </c>
      <c r="L9" s="22"/>
      <c r="N9" s="22"/>
      <c r="O9" s="21" t="str">
        <f>party!$A$6</f>
        <v>Charlotte Pascoe</v>
      </c>
      <c r="P9" s="22" t="b">
        <v>1</v>
      </c>
      <c r="Q9" s="22" t="b">
        <v>1</v>
      </c>
      <c r="R9" s="21" t="str">
        <f>ForcingConstraint!$A$16</f>
        <v>Historical Proton Forcing</v>
      </c>
      <c r="S9" s="21" t="str">
        <f>ForcingConstraint!$A$9</f>
        <v>Historical Electron Forcing</v>
      </c>
      <c r="T9" s="21" t="str">
        <f>ForcingConstraint!$A$8</f>
        <v>Historical Cosmic Ray Forcing</v>
      </c>
      <c r="U9" s="21" t="str">
        <f>ForcingConstraint!$A$14</f>
        <v>Historical Ozone Concentrations</v>
      </c>
      <c r="V9" s="21"/>
      <c r="W9" s="21"/>
      <c r="X9" s="21"/>
      <c r="Y9" s="21"/>
      <c r="Z9" s="21"/>
      <c r="AA9" s="21"/>
    </row>
    <row r="10" spans="1:28" ht="176" x14ac:dyDescent="0.2">
      <c r="A10" s="22" t="s">
        <v>6435</v>
      </c>
      <c r="B10" s="11" t="s">
        <v>6435</v>
      </c>
      <c r="C10" s="13" t="s">
        <v>6437</v>
      </c>
      <c r="D10" s="16" t="s">
        <v>6438</v>
      </c>
      <c r="E10" s="19" t="s">
        <v>6439</v>
      </c>
      <c r="F10" s="127" t="s">
        <v>6436</v>
      </c>
      <c r="G10" s="21" t="s">
        <v>73</v>
      </c>
      <c r="H10" s="21" t="str">
        <f>party!$A$15</f>
        <v>Katja Matthes</v>
      </c>
      <c r="I10" s="21" t="str">
        <f>party!$A$3</f>
        <v>Bernd Funke</v>
      </c>
      <c r="J10" s="10" t="str">
        <f>party!$A$66</f>
        <v>Charles Jackman</v>
      </c>
      <c r="K10" s="22" t="str">
        <f>references!$D$110</f>
        <v>SOLARIS-HEPPA  Recommendations for CMIP6 solar forcing data</v>
      </c>
      <c r="L10" s="22"/>
      <c r="N10" s="22"/>
      <c r="O10" s="21" t="str">
        <f>party!$A$6</f>
        <v>Charlotte Pascoe</v>
      </c>
      <c r="P10" s="22" t="b">
        <v>1</v>
      </c>
      <c r="Q10" s="22" t="b">
        <v>1</v>
      </c>
      <c r="R10" s="21" t="str">
        <f>ForcingConstraint!$A$412</f>
        <v>Future Proton Forcing</v>
      </c>
      <c r="S10" s="21" t="str">
        <f>ForcingConstraint!$A$411</f>
        <v>Future Electron Forcing</v>
      </c>
      <c r="T10" s="21" t="str">
        <f>ForcingConstraint!$A$410</f>
        <v>Future Cosmic Ray Forcing</v>
      </c>
      <c r="U10" s="21" t="str">
        <f>ForcingConstraint!$A$414</f>
        <v>Future Ozone Concentrations</v>
      </c>
      <c r="V10" s="21"/>
      <c r="W10" s="21"/>
      <c r="X10" s="21"/>
      <c r="Y10" s="21"/>
      <c r="Z10" s="21"/>
      <c r="AA10" s="21"/>
    </row>
    <row r="11" spans="1:28" ht="176" x14ac:dyDescent="0.2">
      <c r="A11" s="22" t="s">
        <v>6474</v>
      </c>
      <c r="B11" s="11" t="s">
        <v>6474</v>
      </c>
      <c r="C11" s="13" t="s">
        <v>6475</v>
      </c>
      <c r="D11" s="16" t="s">
        <v>6476</v>
      </c>
      <c r="E11" s="19" t="s">
        <v>6477</v>
      </c>
      <c r="F11" s="127" t="s">
        <v>6478</v>
      </c>
      <c r="G11" s="21" t="s">
        <v>73</v>
      </c>
      <c r="H11" s="21" t="str">
        <f>party!$A$15</f>
        <v>Katja Matthes</v>
      </c>
      <c r="I11" s="21" t="str">
        <f>party!$A$3</f>
        <v>Bernd Funke</v>
      </c>
      <c r="J11" s="10" t="str">
        <f>party!$A$66</f>
        <v>Charles Jackman</v>
      </c>
      <c r="K11" s="22" t="str">
        <f>references!$D$110</f>
        <v>SOLARIS-HEPPA  Recommendations for CMIP6 solar forcing data</v>
      </c>
      <c r="L11" s="22"/>
      <c r="N11" s="22"/>
      <c r="O11" s="21" t="str">
        <f>party!$A$6</f>
        <v>Charlotte Pascoe</v>
      </c>
      <c r="P11" s="22" t="b">
        <v>1</v>
      </c>
      <c r="Q11" s="22" t="b">
        <v>1</v>
      </c>
      <c r="R11" s="21" t="str">
        <f>ForcingConstraint!$A$417</f>
        <v>Pre-Industrial Proton Forcing</v>
      </c>
      <c r="S11" s="21" t="str">
        <f>ForcingConstraint!$A$416</f>
        <v>Pre-Industrial Electron Forcing</v>
      </c>
      <c r="T11" s="21" t="str">
        <f>ForcingConstraint!$A$415</f>
        <v>Pre-Industrial Cosmic Ray Forcing</v>
      </c>
      <c r="U11" s="21" t="str">
        <f>ForcingConstraint!$A$419</f>
        <v>Pre-Industrial Ozone Concentrations</v>
      </c>
      <c r="V11" s="21"/>
      <c r="W11" s="21"/>
      <c r="X11" s="21"/>
      <c r="Y11" s="21"/>
      <c r="Z11" s="21"/>
      <c r="AA11" s="21"/>
    </row>
    <row r="12" spans="1:28" ht="48" x14ac:dyDescent="0.2">
      <c r="A12" s="13" t="s">
        <v>486</v>
      </c>
      <c r="B12" s="16" t="s">
        <v>487</v>
      </c>
      <c r="C12" s="13" t="s">
        <v>488</v>
      </c>
      <c r="D12" s="16" t="s">
        <v>489</v>
      </c>
      <c r="E12" s="13" t="s">
        <v>1884</v>
      </c>
      <c r="G12" s="16" t="s">
        <v>73</v>
      </c>
      <c r="H12" s="21" t="str">
        <f>party!$A$30</f>
        <v>William Collins</v>
      </c>
      <c r="I12" s="21" t="str">
        <f>party!$A$31</f>
        <v>Jean-François Lamarque</v>
      </c>
      <c r="J12" s="21" t="str">
        <f>party!$A$19</f>
        <v>Michael Schulz</v>
      </c>
      <c r="K12" s="13" t="str">
        <f>references!$D$14</f>
        <v>Overview CMIP6-Endorsed MIPs</v>
      </c>
      <c r="O12" s="16" t="str">
        <f>party!$A$6</f>
        <v>Charlotte Pascoe</v>
      </c>
      <c r="P12" s="13" t="s">
        <v>30</v>
      </c>
    </row>
    <row r="13" spans="1:28" ht="80" x14ac:dyDescent="0.2">
      <c r="A13" s="13" t="s">
        <v>6668</v>
      </c>
      <c r="B13" s="16" t="s">
        <v>538</v>
      </c>
      <c r="C13" s="13" t="s">
        <v>537</v>
      </c>
      <c r="D13" s="16" t="s">
        <v>539</v>
      </c>
      <c r="E13" s="13" t="s">
        <v>1885</v>
      </c>
      <c r="G13" s="16" t="s">
        <v>73</v>
      </c>
      <c r="H13" s="21" t="str">
        <f>party!$A$30</f>
        <v>William Collins</v>
      </c>
      <c r="I13" s="21" t="str">
        <f>party!$A$31</f>
        <v>Jean-François Lamarque</v>
      </c>
      <c r="J13" s="21" t="str">
        <f>party!$A$19</f>
        <v>Michael Schulz</v>
      </c>
      <c r="K13" s="13" t="str">
        <f>references!$D$14</f>
        <v>Overview CMIP6-Endorsed MIPs</v>
      </c>
      <c r="O13" s="16" t="str">
        <f>party!$A$6</f>
        <v>Charlotte Pascoe</v>
      </c>
      <c r="P13" s="13" t="b">
        <v>1</v>
      </c>
      <c r="Q13" s="13" t="b">
        <v>1</v>
      </c>
      <c r="R13" s="16" t="str">
        <f>ForcingConstraint!$A$98</f>
        <v>RCP70 Reduced Short Lived Gas Species</v>
      </c>
      <c r="S13" s="16" t="str">
        <f>ForcingConstraint!$A$99</f>
        <v>RCP70 Reduced Aerosols</v>
      </c>
      <c r="T13" s="16" t="str">
        <f>ForcingConstraint!$A$100</f>
        <v>RCP70 Reduced Aerosol Precursors</v>
      </c>
      <c r="U13" s="16" t="str">
        <f>ForcingConstraint!$A$101</f>
        <v>RCP70 Reduced Tropospheric Ozone Precursors</v>
      </c>
    </row>
    <row r="14" spans="1:28" ht="48" x14ac:dyDescent="0.2">
      <c r="A14" s="13" t="s">
        <v>6669</v>
      </c>
      <c r="B14" s="16" t="s">
        <v>606</v>
      </c>
      <c r="C14" s="13" t="s">
        <v>605</v>
      </c>
      <c r="D14" s="16" t="s">
        <v>604</v>
      </c>
      <c r="E14" s="13" t="s">
        <v>606</v>
      </c>
      <c r="G14" s="21" t="s">
        <v>73</v>
      </c>
      <c r="H14" s="21" t="str">
        <f>party!$A$32</f>
        <v>Vivek Arora</v>
      </c>
      <c r="I14" s="21" t="str">
        <f>party!$A$33</f>
        <v>Pierre Friedlingstein</v>
      </c>
      <c r="J14" s="21" t="str">
        <f>party!$A$34</f>
        <v>Chris Jones</v>
      </c>
      <c r="K14" s="22" t="str">
        <f>references!$D$14</f>
        <v>Overview CMIP6-Endorsed MIPs</v>
      </c>
      <c r="L14" s="22"/>
      <c r="M14" s="22"/>
      <c r="N14" s="22"/>
      <c r="O14" s="16" t="str">
        <f>party!$A$6</f>
        <v>Charlotte Pascoe</v>
      </c>
      <c r="P14" s="13" t="s">
        <v>30</v>
      </c>
    </row>
    <row r="15" spans="1:28" ht="48" x14ac:dyDescent="0.2">
      <c r="A15" s="13" t="s">
        <v>745</v>
      </c>
      <c r="B15" s="16" t="s">
        <v>746</v>
      </c>
      <c r="C15" s="13" t="s">
        <v>747</v>
      </c>
      <c r="D15" s="16" t="s">
        <v>748</v>
      </c>
      <c r="E15" s="13" t="s">
        <v>1886</v>
      </c>
      <c r="G15" s="16" t="s">
        <v>73</v>
      </c>
      <c r="H15" s="21" t="str">
        <f>party!$A$35</f>
        <v>Mark Webb</v>
      </c>
      <c r="I15" s="21" t="str">
        <f>party!$A$36</f>
        <v>Chris Bretherton</v>
      </c>
      <c r="K15" s="13" t="str">
        <f>references!$D$14</f>
        <v>Overview CMIP6-Endorsed MIPs</v>
      </c>
      <c r="O15" s="16" t="str">
        <f>party!$A$6</f>
        <v>Charlotte Pascoe</v>
      </c>
      <c r="P15" s="13" t="s">
        <v>30</v>
      </c>
    </row>
    <row r="16" spans="1:28" ht="80" x14ac:dyDescent="0.2">
      <c r="A16" s="13" t="s">
        <v>792</v>
      </c>
      <c r="B16" s="16" t="s">
        <v>793</v>
      </c>
      <c r="C16" s="13" t="s">
        <v>794</v>
      </c>
      <c r="D16" s="16" t="s">
        <v>795</v>
      </c>
      <c r="E16" s="22" t="s">
        <v>1887</v>
      </c>
      <c r="F16" s="22" t="s">
        <v>1881</v>
      </c>
      <c r="G16" s="21" t="s">
        <v>73</v>
      </c>
      <c r="H16" s="21" t="str">
        <f>party!$A$20</f>
        <v>Michaela I Hegglin</v>
      </c>
      <c r="K16" s="22" t="str">
        <f>references!$D$7</f>
        <v>Ozone and stratospheric water vapour concentration databases for CMIP6</v>
      </c>
      <c r="L16" s="22"/>
      <c r="M16" s="22"/>
      <c r="N16" s="22"/>
      <c r="O16" s="21" t="str">
        <f>party!$A$6</f>
        <v>Charlotte Pascoe</v>
      </c>
      <c r="P16" s="22" t="b">
        <v>1</v>
      </c>
      <c r="Q16" s="22"/>
      <c r="R16" s="21" t="str">
        <f>ForcingConstraint!$A$28</f>
        <v>Pre-Industrial Ozone Concentrations</v>
      </c>
      <c r="S16" s="21" t="str">
        <f>ForcingConstraint!$A$29</f>
        <v>Pre-Industrial Stratospheric H2O Concentrations</v>
      </c>
    </row>
    <row r="17" spans="1:28" ht="105" customHeight="1" x14ac:dyDescent="0.2">
      <c r="A17" s="22" t="s">
        <v>5636</v>
      </c>
      <c r="B17" s="16" t="s">
        <v>881</v>
      </c>
      <c r="C17" s="13" t="s">
        <v>882</v>
      </c>
      <c r="D17" s="16" t="s">
        <v>928</v>
      </c>
      <c r="E17" s="19" t="s">
        <v>1888</v>
      </c>
      <c r="F17" s="85"/>
      <c r="G17" s="21" t="s">
        <v>73</v>
      </c>
      <c r="H17" s="21" t="str">
        <f>party!$A$43</f>
        <v>Nathan Gillet</v>
      </c>
      <c r="I17" s="21" t="str">
        <f>party!$A$44</f>
        <v>Hideo Shiogama</v>
      </c>
      <c r="K17" s="13" t="str">
        <f>references!$D$14</f>
        <v>Overview CMIP6-Endorsed MIPs</v>
      </c>
      <c r="O17" s="21" t="str">
        <f>party!$A$6</f>
        <v>Charlotte Pascoe</v>
      </c>
      <c r="P17" s="13" t="b">
        <v>1</v>
      </c>
      <c r="Q17" s="13" t="b">
        <v>1</v>
      </c>
      <c r="R17" s="16" t="str">
        <f>ForcingConstraint!$A$190</f>
        <v>RCP Solar</v>
      </c>
      <c r="S17" s="16" t="str">
        <f>ForcingConstraint!$A$191</f>
        <v>RCP Volcanic</v>
      </c>
    </row>
    <row r="18" spans="1:28" ht="80" x14ac:dyDescent="0.2">
      <c r="A18" s="13" t="s">
        <v>1245</v>
      </c>
      <c r="B18" s="16" t="s">
        <v>1246</v>
      </c>
      <c r="C18" s="13" t="s">
        <v>1247</v>
      </c>
      <c r="D18" s="16" t="s">
        <v>1248</v>
      </c>
      <c r="E18" s="13" t="s">
        <v>1249</v>
      </c>
      <c r="G18" s="16" t="s">
        <v>73</v>
      </c>
      <c r="H18" s="21" t="str">
        <f>party!$A$51</f>
        <v>Tianjun Zhou</v>
      </c>
      <c r="O18" s="16" t="str">
        <f>party!A6</f>
        <v>Charlotte Pascoe</v>
      </c>
      <c r="P18" s="13" t="s">
        <v>30</v>
      </c>
    </row>
    <row r="19" spans="1:28" ht="48" x14ac:dyDescent="0.2">
      <c r="A19" s="13" t="s">
        <v>5637</v>
      </c>
      <c r="B19" s="16" t="s">
        <v>1300</v>
      </c>
      <c r="C19" s="13" t="s">
        <v>1299</v>
      </c>
      <c r="D19" s="16" t="s">
        <v>1301</v>
      </c>
      <c r="E19" s="13" t="s">
        <v>1302</v>
      </c>
      <c r="G19" s="16" t="s">
        <v>73</v>
      </c>
      <c r="H19" s="21" t="str">
        <f>party!$A$55</f>
        <v>Rein Haarsma</v>
      </c>
      <c r="I19" s="21" t="str">
        <f>party!$A$56</f>
        <v>Malcolm Roberts</v>
      </c>
      <c r="K19" s="13" t="str">
        <f>references!$D$14</f>
        <v>Overview CMIP6-Endorsed MIPs</v>
      </c>
      <c r="O19" s="16" t="str">
        <f>party!A6</f>
        <v>Charlotte Pascoe</v>
      </c>
      <c r="P19" s="13" t="s">
        <v>30</v>
      </c>
    </row>
    <row r="20" spans="1:28" ht="32" x14ac:dyDescent="0.2">
      <c r="A20" s="13" t="s">
        <v>1311</v>
      </c>
      <c r="B20" s="16" t="s">
        <v>1310</v>
      </c>
      <c r="C20" s="13" t="s">
        <v>1309</v>
      </c>
      <c r="D20" s="16" t="s">
        <v>1311</v>
      </c>
      <c r="E20" s="13" t="s">
        <v>1312</v>
      </c>
      <c r="G20" s="16" t="s">
        <v>73</v>
      </c>
      <c r="H20" s="21" t="str">
        <f>party!$A$55</f>
        <v>Rein Haarsma</v>
      </c>
      <c r="I20" s="21" t="str">
        <f>party!$A$56</f>
        <v>Malcolm Roberts</v>
      </c>
      <c r="K20" s="13" t="str">
        <f>references!$D$14</f>
        <v>Overview CMIP6-Endorsed MIPs</v>
      </c>
      <c r="O20" s="16" t="str">
        <f>party!A6</f>
        <v>Charlotte Pascoe</v>
      </c>
      <c r="P20" s="13" t="s">
        <v>30</v>
      </c>
    </row>
    <row r="21" spans="1:28" ht="32" x14ac:dyDescent="0.2">
      <c r="A21" s="13" t="s">
        <v>1321</v>
      </c>
      <c r="B21" s="16" t="s">
        <v>1321</v>
      </c>
      <c r="C21" s="13" t="s">
        <v>1322</v>
      </c>
      <c r="D21" s="16" t="s">
        <v>1341</v>
      </c>
      <c r="E21" s="13" t="s">
        <v>1340</v>
      </c>
      <c r="G21" s="16" t="s">
        <v>73</v>
      </c>
      <c r="H21" s="21" t="str">
        <f>party!$A$55</f>
        <v>Rein Haarsma</v>
      </c>
      <c r="I21" s="21" t="str">
        <f>party!$A$56</f>
        <v>Malcolm Roberts</v>
      </c>
      <c r="K21" s="13" t="str">
        <f>references!$D$14</f>
        <v>Overview CMIP6-Endorsed MIPs</v>
      </c>
      <c r="O21" s="16" t="str">
        <f>party!A6</f>
        <v>Charlotte Pascoe</v>
      </c>
      <c r="P21" s="13" t="s">
        <v>30</v>
      </c>
    </row>
    <row r="22" spans="1:28" ht="96" x14ac:dyDescent="0.2">
      <c r="A22" s="13" t="s">
        <v>5638</v>
      </c>
      <c r="B22" s="16" t="s">
        <v>1339</v>
      </c>
      <c r="C22" s="13" t="s">
        <v>1336</v>
      </c>
      <c r="D22" s="16" t="s">
        <v>1338</v>
      </c>
      <c r="E22" s="13" t="s">
        <v>1337</v>
      </c>
      <c r="G22" s="16" t="s">
        <v>73</v>
      </c>
      <c r="H22" s="21" t="str">
        <f>party!$A$55</f>
        <v>Rein Haarsma</v>
      </c>
      <c r="I22" s="21" t="str">
        <f>party!$A$56</f>
        <v>Malcolm Roberts</v>
      </c>
      <c r="K22" s="13" t="str">
        <f>references!$D$14</f>
        <v>Overview CMIP6-Endorsed MIPs</v>
      </c>
      <c r="O22" s="16" t="str">
        <f>party!$A$6</f>
        <v>Charlotte Pascoe</v>
      </c>
      <c r="P22" s="13" t="s">
        <v>30</v>
      </c>
    </row>
    <row r="23" spans="1:28" ht="160" x14ac:dyDescent="0.2">
      <c r="A23" s="22" t="s">
        <v>4466</v>
      </c>
      <c r="B23" s="21" t="s">
        <v>4467</v>
      </c>
      <c r="C23" s="22" t="s">
        <v>4468</v>
      </c>
      <c r="D23" s="21" t="s">
        <v>4469</v>
      </c>
      <c r="E23" s="22" t="s">
        <v>4457</v>
      </c>
      <c r="F23" s="22" t="s">
        <v>1877</v>
      </c>
      <c r="G23" s="21" t="s">
        <v>73</v>
      </c>
      <c r="H23" s="21" t="str">
        <f>party!$A$4</f>
        <v>Bjorn Stevens</v>
      </c>
      <c r="I23" s="21" t="str">
        <f>party!$A$11</f>
        <v>Gunnar Myhre</v>
      </c>
      <c r="J23" s="21" t="str">
        <f>party!$A$19</f>
        <v>Michael Schulz</v>
      </c>
      <c r="K23" s="22" t="str">
        <f>references!$D$2</f>
        <v>Aerosol forcing fields for CMIP6</v>
      </c>
      <c r="L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3" s="7"/>
      <c r="N23" s="7"/>
      <c r="O23" s="16" t="str">
        <f>party!$A$6</f>
        <v>Charlotte Pascoe</v>
      </c>
      <c r="P23" s="22" t="b">
        <v>1</v>
      </c>
      <c r="Q23" s="22" t="b">
        <v>1</v>
      </c>
      <c r="R23" s="21" t="str">
        <f>ForcingConstraint!A220</f>
        <v>Historical Aerosol Plume Climatology 1950s</v>
      </c>
      <c r="S23" s="21" t="str">
        <f>ForcingConstraint!A221</f>
        <v>Historical Emission Based Grid-Point Aerosol Forcing 1950s</v>
      </c>
    </row>
    <row r="24" spans="1:28" ht="160" x14ac:dyDescent="0.2">
      <c r="A24" s="22" t="s">
        <v>4475</v>
      </c>
      <c r="B24" s="21" t="s">
        <v>4476</v>
      </c>
      <c r="C24" s="22" t="s">
        <v>4477</v>
      </c>
      <c r="D24" s="21" t="s">
        <v>4478</v>
      </c>
      <c r="E24" s="22" t="s">
        <v>4479</v>
      </c>
      <c r="F24" s="22" t="s">
        <v>1879</v>
      </c>
      <c r="G24" s="21" t="s">
        <v>73</v>
      </c>
      <c r="H24" s="21" t="str">
        <f>party!$A$5</f>
        <v>Bob Andres</v>
      </c>
      <c r="I24" s="21" t="str">
        <f>party!$A$24</f>
        <v>Steve Smith</v>
      </c>
      <c r="K24" s="22" t="str">
        <f>references!$D$3</f>
        <v>Historical Emissions for CMIP6 (v1.0)</v>
      </c>
      <c r="L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4" s="7"/>
      <c r="N24" s="7"/>
      <c r="O24" s="21" t="str">
        <f>party!$A$6</f>
        <v>Charlotte Pascoe</v>
      </c>
      <c r="P24" s="13" t="b">
        <v>1</v>
      </c>
      <c r="R24" s="21" t="str">
        <f>ForcingConstraint!$A$222</f>
        <v>Historical Anthropogenic Reactive Gas Emissions 1950s</v>
      </c>
      <c r="S24" s="21" t="str">
        <f>ForcingConstraint!$A$225</f>
        <v>Historical Fossil Carbon Dioxide Emissions 1950s</v>
      </c>
      <c r="T24" s="21" t="str">
        <f>ForcingConstraint!$A$226</f>
        <v>Historical Open Burning Emissions 1950s</v>
      </c>
    </row>
    <row r="25" spans="1:28" ht="160" x14ac:dyDescent="0.2">
      <c r="A25" s="22" t="s">
        <v>4503</v>
      </c>
      <c r="B25" s="21" t="s">
        <v>4504</v>
      </c>
      <c r="C25" s="22" t="s">
        <v>4505</v>
      </c>
      <c r="D25" s="21" t="s">
        <v>4506</v>
      </c>
      <c r="E25" s="22" t="s">
        <v>4507</v>
      </c>
      <c r="F25" s="22" t="s">
        <v>1881</v>
      </c>
      <c r="G25" s="21" t="s">
        <v>73</v>
      </c>
      <c r="H25" s="21" t="str">
        <f>party!$A$20</f>
        <v>Michaela I Hegglin</v>
      </c>
      <c r="K25" s="22" t="str">
        <f>references!$D$7</f>
        <v>Ozone and stratospheric water vapour concentration databases for CMIP6</v>
      </c>
      <c r="L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5" s="7"/>
      <c r="N25" s="7"/>
      <c r="O25" s="21" t="str">
        <f>party!$A$6</f>
        <v>Charlotte Pascoe</v>
      </c>
      <c r="P25" s="22" t="b">
        <v>1</v>
      </c>
      <c r="Q25" s="22"/>
      <c r="R25" s="21" t="str">
        <f>ForcingConstraint!A229</f>
        <v xml:space="preserve">1950s Ozone Concentrations </v>
      </c>
      <c r="S25" s="21" t="str">
        <f>ForcingConstraint!A230</f>
        <v>1950s Stratospheric H2O Concentrations</v>
      </c>
    </row>
    <row r="26" spans="1:28" s="123" customFormat="1" ht="160" x14ac:dyDescent="0.2">
      <c r="A26" s="105" t="s">
        <v>4498</v>
      </c>
      <c r="B26" s="83" t="s">
        <v>4499</v>
      </c>
      <c r="C26" s="105" t="s">
        <v>4500</v>
      </c>
      <c r="D26" s="83" t="s">
        <v>4501</v>
      </c>
      <c r="E26" s="105" t="s">
        <v>4502</v>
      </c>
      <c r="F26" s="105" t="s">
        <v>1883</v>
      </c>
      <c r="G26" s="83" t="s">
        <v>73</v>
      </c>
      <c r="H26" s="83" t="str">
        <f>party!$A$15</f>
        <v>Katja Matthes</v>
      </c>
      <c r="I26" s="83" t="str">
        <f>party!$A$3</f>
        <v>Bernd Funke</v>
      </c>
      <c r="J26" s="83"/>
      <c r="K26" s="105" t="str">
        <f>references!$D$4</f>
        <v>Solar Forcing for CMIP6</v>
      </c>
      <c r="L26" s="118"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6" s="118"/>
      <c r="N26" s="118"/>
      <c r="O26" s="83" t="str">
        <f>party!$A$6</f>
        <v>Charlotte Pascoe</v>
      </c>
      <c r="P26" s="105" t="b">
        <v>1</v>
      </c>
      <c r="Q26" s="105" t="b">
        <v>1</v>
      </c>
      <c r="R26" s="83" t="str">
        <f>ForcingConstraint!$A$232</f>
        <v xml:space="preserve">1950s Solar Spectral Irradiance </v>
      </c>
      <c r="S26" s="83" t="str">
        <f>ForcingConstraint!$A$231</f>
        <v>1950s Proton Forcing</v>
      </c>
      <c r="T26" s="83" t="str">
        <f>ForcingConstraint!$A$224</f>
        <v>Historical Electron Forcing 1950s</v>
      </c>
      <c r="U26" s="83" t="str">
        <f>ForcingConstraint!$A$223</f>
        <v>Historical Cosmic Ray Forcing 1950s</v>
      </c>
      <c r="V26" s="119"/>
      <c r="W26" s="119"/>
      <c r="X26" s="119"/>
      <c r="Y26" s="119"/>
      <c r="Z26" s="119"/>
      <c r="AA26" s="119"/>
      <c r="AB26" s="193"/>
    </row>
    <row r="27" spans="1:28" ht="112" x14ac:dyDescent="0.2">
      <c r="A27" s="13" t="s">
        <v>1493</v>
      </c>
      <c r="B27" s="16" t="s">
        <v>1494</v>
      </c>
      <c r="C27" s="13" t="s">
        <v>1495</v>
      </c>
      <c r="D27" s="16" t="s">
        <v>1496</v>
      </c>
      <c r="E27" s="13" t="s">
        <v>1889</v>
      </c>
      <c r="G27" s="16" t="s">
        <v>73</v>
      </c>
      <c r="H27" s="21" t="str">
        <f>party!$A$57</f>
        <v>Eric Larour</v>
      </c>
      <c r="I27" s="21" t="str">
        <f>party!$A$58</f>
        <v>Sophie Nowicki</v>
      </c>
      <c r="J27" s="21" t="str">
        <f>party!$A$59</f>
        <v>Tony Payne</v>
      </c>
      <c r="K27" s="13" t="str">
        <f>references!$D$14</f>
        <v>Overview CMIP6-Endorsed MIPs</v>
      </c>
      <c r="O27" s="21" t="str">
        <f>party!$A$6</f>
        <v>Charlotte Pascoe</v>
      </c>
      <c r="P27" s="13" t="s">
        <v>30</v>
      </c>
    </row>
    <row r="28" spans="1:28" ht="32" x14ac:dyDescent="0.2">
      <c r="A28" s="13" t="s">
        <v>1525</v>
      </c>
      <c r="B28" s="16" t="s">
        <v>1499</v>
      </c>
      <c r="C28" s="13" t="s">
        <v>1497</v>
      </c>
      <c r="D28" s="16" t="s">
        <v>1498</v>
      </c>
      <c r="E28" s="13" t="s">
        <v>1890</v>
      </c>
      <c r="G28" s="16" t="s">
        <v>73</v>
      </c>
      <c r="H28" s="21" t="str">
        <f>party!$A$57</f>
        <v>Eric Larour</v>
      </c>
      <c r="I28" s="21" t="str">
        <f>party!$A$58</f>
        <v>Sophie Nowicki</v>
      </c>
      <c r="J28" s="21" t="str">
        <f>party!$A$59</f>
        <v>Tony Payne</v>
      </c>
      <c r="K28" s="13" t="str">
        <f>references!$D$14</f>
        <v>Overview CMIP6-Endorsed MIPs</v>
      </c>
      <c r="O28" s="21" t="str">
        <f>party!$A$6</f>
        <v>Charlotte Pascoe</v>
      </c>
      <c r="P28" s="13" t="s">
        <v>30</v>
      </c>
    </row>
    <row r="29" spans="1:28" ht="48" x14ac:dyDescent="0.2">
      <c r="A29" s="13" t="s">
        <v>1573</v>
      </c>
      <c r="B29" s="16" t="s">
        <v>1574</v>
      </c>
      <c r="C29" s="13" t="s">
        <v>1575</v>
      </c>
      <c r="D29" s="16" t="s">
        <v>1576</v>
      </c>
      <c r="E29" s="13" t="s">
        <v>1891</v>
      </c>
      <c r="G29" s="16" t="s">
        <v>73</v>
      </c>
      <c r="H29" s="21" t="str">
        <f>party!$A$60</f>
        <v>Bart van den Hurk</v>
      </c>
      <c r="I29" s="21" t="str">
        <f>party!$A$61</f>
        <v>Gerhard Krinner</v>
      </c>
      <c r="J29" s="21" t="str">
        <f>party!$A$62</f>
        <v>Sonia Seneviratne</v>
      </c>
      <c r="K29" s="13" t="str">
        <f>references!$D$14</f>
        <v>Overview CMIP6-Endorsed MIPs</v>
      </c>
      <c r="O29" s="21" t="str">
        <f>party!$A$6</f>
        <v>Charlotte Pascoe</v>
      </c>
      <c r="P29" s="13" t="s">
        <v>30</v>
      </c>
    </row>
    <row r="30" spans="1:28" ht="112" x14ac:dyDescent="0.2">
      <c r="A30" s="13" t="s">
        <v>5609</v>
      </c>
      <c r="B30" s="16" t="s">
        <v>1590</v>
      </c>
      <c r="C30" s="13" t="s">
        <v>1595</v>
      </c>
      <c r="D30" s="16" t="s">
        <v>1602</v>
      </c>
      <c r="E30" s="19" t="s">
        <v>1892</v>
      </c>
      <c r="F30" s="85"/>
      <c r="G30" s="16" t="s">
        <v>73</v>
      </c>
      <c r="H30" s="21" t="str">
        <f>party!$A$27</f>
        <v>Brian O'Neill</v>
      </c>
      <c r="I30" s="21" t="str">
        <f>party!$A$28</f>
        <v>Claudia Tebaldi</v>
      </c>
      <c r="J30" s="21"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9, 3461-3482</v>
      </c>
      <c r="O30" s="21" t="str">
        <f>party!$A$6</f>
        <v>Charlotte Pascoe</v>
      </c>
      <c r="P30" s="13" t="b">
        <v>1</v>
      </c>
      <c r="R30" s="16" t="str">
        <f>ForcingConstraint!$A$32</f>
        <v>RCP85 Well Mixed GHG</v>
      </c>
      <c r="S30" s="16" t="str">
        <f>ForcingConstraint!$A$44</f>
        <v>RCP85 Short Lived Gas Species</v>
      </c>
      <c r="T30" s="16" t="str">
        <f>ForcingConstraint!$A$56</f>
        <v>RCP85 Aerosols</v>
      </c>
      <c r="U30" s="16" t="str">
        <f>ForcingConstraint!$A$68</f>
        <v>RCP85 Aerosol Precursors</v>
      </c>
      <c r="V30" s="16" t="str">
        <f>ForcingConstraint!$A$80</f>
        <v>RCP85 Land Use</v>
      </c>
    </row>
    <row r="31" spans="1:28" ht="112" x14ac:dyDescent="0.2">
      <c r="A31" s="13" t="s">
        <v>5610</v>
      </c>
      <c r="B31" s="16" t="s">
        <v>1592</v>
      </c>
      <c r="C31" s="13" t="s">
        <v>1596</v>
      </c>
      <c r="D31" s="16" t="s">
        <v>1601</v>
      </c>
      <c r="E31" s="19" t="s">
        <v>1893</v>
      </c>
      <c r="F31" s="85" t="s">
        <v>1806</v>
      </c>
      <c r="G31" s="16" t="s">
        <v>73</v>
      </c>
      <c r="H31" s="21" t="str">
        <f>party!$A$27</f>
        <v>Brian O'Neill</v>
      </c>
      <c r="I31" s="21" t="str">
        <f>party!$A$28</f>
        <v>Claudia Tebaldi</v>
      </c>
      <c r="J31" s="21"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9, 3461-3482</v>
      </c>
      <c r="O31" s="21" t="str">
        <f>party!$A$6</f>
        <v>Charlotte Pascoe</v>
      </c>
      <c r="P31" s="13" t="b">
        <v>1</v>
      </c>
      <c r="R31" s="16" t="str">
        <f>ForcingConstraint!$A$33</f>
        <v>RCP70 Well Mixed GHG</v>
      </c>
      <c r="S31" s="16" t="str">
        <f>ForcingConstraint!$A$45</f>
        <v>RCP70 Short Lived Gas Species</v>
      </c>
      <c r="T31" s="16" t="str">
        <f>ForcingConstraint!$A$57</f>
        <v>RCP70 Aerosols</v>
      </c>
      <c r="U31" s="16" t="str">
        <f>ForcingConstraint!$A$69</f>
        <v>RCP70 Aerosol Precursors</v>
      </c>
      <c r="V31" s="16" t="str">
        <f>ForcingConstraint!$A$81</f>
        <v>RCP70 Land Use</v>
      </c>
    </row>
    <row r="32" spans="1:28" ht="112" x14ac:dyDescent="0.2">
      <c r="A32" s="13" t="s">
        <v>5611</v>
      </c>
      <c r="B32" s="16" t="s">
        <v>1591</v>
      </c>
      <c r="C32" s="13" t="s">
        <v>1597</v>
      </c>
      <c r="D32" s="16" t="s">
        <v>1600</v>
      </c>
      <c r="E32" s="19" t="s">
        <v>1894</v>
      </c>
      <c r="F32" s="85" t="s">
        <v>1807</v>
      </c>
      <c r="G32" s="16" t="s">
        <v>73</v>
      </c>
      <c r="H32" s="21" t="str">
        <f>party!$A$27</f>
        <v>Brian O'Neill</v>
      </c>
      <c r="I32" s="21" t="str">
        <f>party!$A$28</f>
        <v>Claudia Tebaldi</v>
      </c>
      <c r="J32" s="21" t="str">
        <f>party!$A$29</f>
        <v>Detlef van Vuuren</v>
      </c>
      <c r="K3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13" t="str">
        <f>references!$D$66</f>
        <v>O’Neill, B. C., C. Tebaldi, D. van Vuuren, V. Eyring, P. Fridelingstein, G. Hurtt, R. Knutti, E. Kriegler, J.-F. Lamarque, J. Lowe, J. Meehl, R. Moss, K. Riahi, B. M. Sanderson (2016),  The Scenario Model Intercomparison Project (ScenarioMIP) for CMIP6, Geosci. Model Dev., 9, 3461-3482</v>
      </c>
      <c r="O32" s="21" t="str">
        <f>party!$A$6</f>
        <v>Charlotte Pascoe</v>
      </c>
      <c r="P32" s="13" t="b">
        <v>1</v>
      </c>
      <c r="R32" s="16" t="str">
        <f>ForcingConstraint!$A$34</f>
        <v>RCP45 Well Mixed GHG</v>
      </c>
      <c r="S32" s="16" t="str">
        <f>ForcingConstraint!$A$46</f>
        <v>RCP45 Short Lived Gas Species</v>
      </c>
      <c r="T32" s="16" t="str">
        <f>ForcingConstraint!$A$58</f>
        <v>RCP45 Aerosols</v>
      </c>
      <c r="U32" s="16" t="str">
        <f>ForcingConstraint!$A$70</f>
        <v>RCP45 Aerosol Precursors</v>
      </c>
      <c r="V32" s="16" t="str">
        <f>ForcingConstraint!$A$82</f>
        <v>RCP45 Land Use</v>
      </c>
    </row>
    <row r="33" spans="1:25" ht="112" x14ac:dyDescent="0.2">
      <c r="A33" s="13" t="s">
        <v>5612</v>
      </c>
      <c r="B33" s="16" t="s">
        <v>1593</v>
      </c>
      <c r="C33" s="13" t="s">
        <v>1598</v>
      </c>
      <c r="D33" s="16" t="s">
        <v>1603</v>
      </c>
      <c r="E33" s="19" t="s">
        <v>1895</v>
      </c>
      <c r="F33" s="85" t="s">
        <v>1808</v>
      </c>
      <c r="G33" s="16" t="s">
        <v>73</v>
      </c>
      <c r="H33" s="21" t="str">
        <f>party!$A$27</f>
        <v>Brian O'Neill</v>
      </c>
      <c r="I33" s="21" t="str">
        <f>party!$A$28</f>
        <v>Claudia Tebaldi</v>
      </c>
      <c r="J33" s="21"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9, 3461-3482</v>
      </c>
      <c r="O33" s="21" t="str">
        <f>party!$A$6</f>
        <v>Charlotte Pascoe</v>
      </c>
      <c r="P33" s="13" t="b">
        <v>1</v>
      </c>
      <c r="R33" s="16" t="str">
        <f>ForcingConstraint!$A$35</f>
        <v>RCP26 Well Mixed GHG</v>
      </c>
      <c r="S33" s="16" t="str">
        <f>ForcingConstraint!$A$47</f>
        <v>RCP26 Short Lived Gas Species</v>
      </c>
      <c r="T33" s="16" t="str">
        <f>ForcingConstraint!$A$59</f>
        <v>RCP26 Aerosols</v>
      </c>
      <c r="U33" s="16" t="str">
        <f>ForcingConstraint!$A$71</f>
        <v>RCP26 Aerosol Precursors</v>
      </c>
      <c r="V33" s="16" t="str">
        <f>ForcingConstraint!$A$83</f>
        <v>RCP26 Land Use</v>
      </c>
    </row>
    <row r="34" spans="1:25" ht="112" x14ac:dyDescent="0.2">
      <c r="A34" s="13" t="s">
        <v>5613</v>
      </c>
      <c r="B34" s="16" t="s">
        <v>1594</v>
      </c>
      <c r="C34" s="13" t="s">
        <v>1599</v>
      </c>
      <c r="D34" s="16" t="s">
        <v>377</v>
      </c>
      <c r="E34" s="19" t="s">
        <v>1896</v>
      </c>
      <c r="F34" s="85" t="s">
        <v>1809</v>
      </c>
      <c r="G34" s="16" t="s">
        <v>73</v>
      </c>
      <c r="H34" s="21" t="str">
        <f>party!$A$27</f>
        <v>Brian O'Neill</v>
      </c>
      <c r="I34" s="21" t="str">
        <f>party!$A$28</f>
        <v>Claudia Tebaldi</v>
      </c>
      <c r="J34" s="21"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9, 3461-3482</v>
      </c>
      <c r="O34" s="21" t="str">
        <f>party!$A$6</f>
        <v>Charlotte Pascoe</v>
      </c>
      <c r="P34" s="13" t="b">
        <v>1</v>
      </c>
      <c r="R34" s="16" t="str">
        <f>ForcingConstraint!A36</f>
        <v>RCP60 Well Mixed GHG</v>
      </c>
      <c r="S34" s="16" t="str">
        <f>ForcingConstraint!$A48</f>
        <v>RCP60 Short Lived Gas Species</v>
      </c>
      <c r="T34" s="16" t="str">
        <f>ForcingConstraint!$A60</f>
        <v>RCP60 Aerosols</v>
      </c>
      <c r="U34" s="16" t="str">
        <f>ForcingConstraint!$A72</f>
        <v>RCP60 Aerosol Precursors</v>
      </c>
      <c r="V34" s="16" t="str">
        <f>ForcingConstraint!$A84</f>
        <v>RCP60 Land Use</v>
      </c>
    </row>
    <row r="35" spans="1:25" ht="80" x14ac:dyDescent="0.2">
      <c r="A35" s="13" t="s">
        <v>5614</v>
      </c>
      <c r="B35" s="16" t="s">
        <v>3343</v>
      </c>
      <c r="C35" s="13" t="s">
        <v>3344</v>
      </c>
      <c r="D35" s="16" t="s">
        <v>3345</v>
      </c>
      <c r="E35" s="19" t="s">
        <v>3348</v>
      </c>
      <c r="F35" s="85" t="s">
        <v>1810</v>
      </c>
      <c r="G35" s="16" t="s">
        <v>73</v>
      </c>
      <c r="H35" s="21" t="str">
        <f>party!$A$27</f>
        <v>Brian O'Neill</v>
      </c>
      <c r="I35" s="21" t="str">
        <f>party!$A$28</f>
        <v>Claudia Tebaldi</v>
      </c>
      <c r="J35" s="21" t="str">
        <f>party!$A$29</f>
        <v>Detlef van Vuuren</v>
      </c>
      <c r="K35" s="13" t="str">
        <f>references!$D$66</f>
        <v>O’Neill, B. C., C. Tebaldi, D. van Vuuren, V. Eyring, P. Fridelingstein, G. Hurtt, R. Knutti, E. Kriegler, J.-F. Lamarque, J. Lowe, J. Meehl, R. Moss, K. Riahi, B. M. Sanderson (2016),  The Scenario Model Intercomparison Project (ScenarioMIP) for CMIP6, Geosci. Model Dev., 9, 3461-3482</v>
      </c>
      <c r="O35" s="21" t="str">
        <f>party!$A$6</f>
        <v>Charlotte Pascoe</v>
      </c>
      <c r="P35" s="13" t="b">
        <v>1</v>
      </c>
      <c r="R35" s="16" t="str">
        <f>ForcingConstraint!$A$37</f>
        <v>RCP34 Well Mixed GHG</v>
      </c>
      <c r="S35" s="16" t="str">
        <f>ForcingConstraint!$A$49</f>
        <v>RCP34 Short Lived Gas Species</v>
      </c>
      <c r="T35" s="16" t="str">
        <f>ForcingConstraint!$A$61</f>
        <v>RCP34 Aerosols</v>
      </c>
      <c r="U35" s="16" t="str">
        <f>ForcingConstraint!$A$73</f>
        <v>RCP34 Aerosol Precursors</v>
      </c>
      <c r="V35" s="16" t="str">
        <f>ForcingConstraint!$A$85</f>
        <v>RCP34 Land Use</v>
      </c>
    </row>
    <row r="36" spans="1:25" ht="112" x14ac:dyDescent="0.2">
      <c r="A36" s="13" t="s">
        <v>5615</v>
      </c>
      <c r="B36" s="16" t="s">
        <v>1604</v>
      </c>
      <c r="C36" s="13" t="s">
        <v>1607</v>
      </c>
      <c r="D36" s="16" t="s">
        <v>1610</v>
      </c>
      <c r="E36" s="13" t="s">
        <v>3425</v>
      </c>
      <c r="F36" s="13" t="s">
        <v>1811</v>
      </c>
      <c r="G36" s="16" t="s">
        <v>73</v>
      </c>
      <c r="H36" s="21" t="str">
        <f>party!$A$27</f>
        <v>Brian O'Neill</v>
      </c>
      <c r="I36" s="21" t="str">
        <f>party!$A$28</f>
        <v>Claudia Tebaldi</v>
      </c>
      <c r="J36" s="21" t="str">
        <f>party!$A$29</f>
        <v>Detlef van Vuuren</v>
      </c>
      <c r="K3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13" t="str">
        <f>references!$D$66</f>
        <v>O’Neill, B. C., C. Tebaldi, D. van Vuuren, V. Eyring, P. Fridelingstein, G. Hurtt, R. Knutti, E. Kriegler, J.-F. Lamarque, J. Lowe, J. Meehl, R. Moss, K. Riahi, B. M. Sanderson (2016),  The Scenario Model Intercomparison Project (ScenarioMIP) for CMIP6, Geosci. Model Dev., 9, 3461-3482</v>
      </c>
      <c r="O36" s="21" t="str">
        <f>party!$A$6</f>
        <v>Charlotte Pascoe</v>
      </c>
      <c r="P36" s="13" t="b">
        <v>1</v>
      </c>
      <c r="R36" s="16" t="str">
        <f>ForcingConstraint!A38</f>
        <v>RCP26-overshoot Well Mixed GHG</v>
      </c>
      <c r="S36" s="16" t="str">
        <f>ForcingConstraint!$A50</f>
        <v>RCP26-overshoot Short Lived Gas Species</v>
      </c>
      <c r="T36" s="16" t="str">
        <f>ForcingConstraint!$A62</f>
        <v>RCP26-overshoot Aerosols</v>
      </c>
      <c r="U36" s="16" t="str">
        <f>ForcingConstraint!$A74</f>
        <v>RCP26-overshoot Aerosol Precursors</v>
      </c>
      <c r="V36" s="16" t="str">
        <f>ForcingConstraint!$A86</f>
        <v>RCP26-overshoot Land Use</v>
      </c>
    </row>
    <row r="37" spans="1:25" ht="112" x14ac:dyDescent="0.2">
      <c r="A37" s="13" t="s">
        <v>5616</v>
      </c>
      <c r="B37" s="16" t="s">
        <v>1605</v>
      </c>
      <c r="C37" s="13" t="s">
        <v>1608</v>
      </c>
      <c r="D37" s="16" t="s">
        <v>1611</v>
      </c>
      <c r="E37" s="13" t="s">
        <v>3426</v>
      </c>
      <c r="F37" s="13" t="s">
        <v>1812</v>
      </c>
      <c r="G37" s="16" t="s">
        <v>73</v>
      </c>
      <c r="H37" s="21" t="str">
        <f>party!$A$27</f>
        <v>Brian O'Neill</v>
      </c>
      <c r="I37" s="21" t="str">
        <f>party!$A$28</f>
        <v>Claudia Tebaldi</v>
      </c>
      <c r="J37" s="21" t="str">
        <f>party!$A$29</f>
        <v>Detlef van Vuuren</v>
      </c>
      <c r="K3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9, 3461-3482</v>
      </c>
      <c r="O37" s="21" t="str">
        <f>party!$A$6</f>
        <v>Charlotte Pascoe</v>
      </c>
      <c r="P37" s="13" t="b">
        <v>1</v>
      </c>
      <c r="R37" s="16" t="str">
        <f>ForcingConstraint!A39</f>
        <v>RCP85-extension Well Mixed GHG</v>
      </c>
      <c r="S37" s="16" t="str">
        <f>ForcingConstraint!$A51</f>
        <v>RCP85-extension Short Lived Gas Species</v>
      </c>
      <c r="T37" s="16" t="str">
        <f>ForcingConstraint!$A63</f>
        <v>RCP85-extension Aerosols</v>
      </c>
      <c r="U37" s="16" t="str">
        <f>ForcingConstraint!$A75</f>
        <v>RCP85-extension Aerosol Precursors</v>
      </c>
      <c r="V37" s="16" t="str">
        <f>ForcingConstraint!$A87</f>
        <v>RCP85-extension Land Use</v>
      </c>
    </row>
    <row r="38" spans="1:25" ht="112" x14ac:dyDescent="0.2">
      <c r="A38" s="13" t="s">
        <v>5617</v>
      </c>
      <c r="B38" s="16" t="s">
        <v>1606</v>
      </c>
      <c r="C38" s="13" t="s">
        <v>1609</v>
      </c>
      <c r="D38" s="16" t="s">
        <v>1612</v>
      </c>
      <c r="E38" s="13" t="s">
        <v>3424</v>
      </c>
      <c r="F38" s="13" t="s">
        <v>1813</v>
      </c>
      <c r="G38" s="16" t="s">
        <v>73</v>
      </c>
      <c r="H38" s="21" t="str">
        <f>party!$A$27</f>
        <v>Brian O'Neill</v>
      </c>
      <c r="I38" s="21" t="str">
        <f>party!$A$28</f>
        <v>Claudia Tebaldi</v>
      </c>
      <c r="J38" s="21" t="str">
        <f>party!$A$29</f>
        <v>Detlef van Vuuren</v>
      </c>
      <c r="K3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8" s="13" t="str">
        <f>references!$D$66</f>
        <v>O’Neill, B. C., C. Tebaldi, D. van Vuuren, V. Eyring, P. Fridelingstein, G. Hurtt, R. Knutti, E. Kriegler, J.-F. Lamarque, J. Lowe, J. Meehl, R. Moss, K. Riahi, B. M. Sanderson (2016),  The Scenario Model Intercomparison Project (ScenarioMIP) for CMIP6, Geosci. Model Dev., 9, 3461-3482</v>
      </c>
      <c r="O38" s="21" t="str">
        <f>party!$A$6</f>
        <v>Charlotte Pascoe</v>
      </c>
      <c r="P38" s="13" t="b">
        <v>1</v>
      </c>
      <c r="R38" s="16" t="str">
        <f>ForcingConstraint!A40</f>
        <v>RCP26-extension Well Mixed GHG</v>
      </c>
      <c r="S38" s="16" t="str">
        <f>ForcingConstraint!$A52</f>
        <v>RCP26-extension Short Lived Gas Species</v>
      </c>
      <c r="T38" s="16" t="str">
        <f>ForcingConstraint!$A64</f>
        <v>RCP26-extension Aerosols</v>
      </c>
      <c r="U38" s="16" t="str">
        <f>ForcingConstraint!$A76</f>
        <v>RCP26-extension Aerosol Precursors</v>
      </c>
      <c r="V38" s="16" t="str">
        <f>ForcingConstraint!$A88</f>
        <v>RCP26-extension Land Use</v>
      </c>
    </row>
    <row r="39" spans="1:25" ht="112" x14ac:dyDescent="0.2">
      <c r="A39" s="13" t="s">
        <v>5618</v>
      </c>
      <c r="B39" s="16" t="s">
        <v>3406</v>
      </c>
      <c r="C39" s="13" t="s">
        <v>3407</v>
      </c>
      <c r="D39" s="16" t="s">
        <v>3408</v>
      </c>
      <c r="E39" s="13" t="s">
        <v>3427</v>
      </c>
      <c r="F39" s="13" t="s">
        <v>3409</v>
      </c>
      <c r="G39" s="16" t="s">
        <v>73</v>
      </c>
      <c r="H39" s="21" t="str">
        <f>party!$A$27</f>
        <v>Brian O'Neill</v>
      </c>
      <c r="I39" s="21" t="str">
        <f>party!$A$28</f>
        <v>Claudia Tebaldi</v>
      </c>
      <c r="J39" s="21" t="str">
        <f>party!$A$29</f>
        <v>Detlef van Vuuren</v>
      </c>
      <c r="K39" s="13" t="str">
        <f>references!$D$66</f>
        <v>O’Neill, B. C., C. Tebaldi, D. van Vuuren, V. Eyring, P. Fridelingstein, G. Hurtt, R. Knutti, E. Kriegler, J.-F. Lamarque, J. Lowe, J. Meehl, R. Moss, K. Riahi, B. M. Sanderson (2016),  The Scenario Model Intercomparison Project (ScenarioMIP) for CMIP6, Geosci. Model Dev., 9, 3461-3482</v>
      </c>
      <c r="O39" s="21" t="str">
        <f>party!$A$6</f>
        <v>Charlotte Pascoe</v>
      </c>
      <c r="P39" s="13" t="b">
        <v>1</v>
      </c>
      <c r="R39" s="16" t="str">
        <f>ForcingConstraint!A41</f>
        <v>RCP34-extension overshoot Well Mixed GHG</v>
      </c>
      <c r="S39" s="16" t="str">
        <f>ForcingConstraint!$A53</f>
        <v>RCP34-extension-overshoot Short Lived Gas Species</v>
      </c>
      <c r="T39" s="16" t="str">
        <f>ForcingConstraint!$A65</f>
        <v>RCP34-extension-overshoot Aerosols</v>
      </c>
      <c r="U39" s="16" t="str">
        <f>ForcingConstraint!$A77</f>
        <v>RCP34-extension-overshoot Aerosol Precursors</v>
      </c>
      <c r="V39" s="16" t="str">
        <f>ForcingConstraint!$A89</f>
        <v>RCP34-extension-overshoot Land Use</v>
      </c>
    </row>
    <row r="40" spans="1:25" ht="96" x14ac:dyDescent="0.2">
      <c r="A40" s="13" t="s">
        <v>5619</v>
      </c>
      <c r="B40" s="16" t="s">
        <v>3389</v>
      </c>
      <c r="C40" s="13" t="s">
        <v>3390</v>
      </c>
      <c r="D40" s="16" t="s">
        <v>3391</v>
      </c>
      <c r="E40" s="19" t="s">
        <v>3392</v>
      </c>
      <c r="F40" s="84" t="s">
        <v>3377</v>
      </c>
      <c r="G40" s="16" t="s">
        <v>73</v>
      </c>
      <c r="H40" s="21" t="str">
        <f>party!$A$27</f>
        <v>Brian O'Neill</v>
      </c>
      <c r="I40" s="21" t="str">
        <f>party!$A$28</f>
        <v>Claudia Tebaldi</v>
      </c>
      <c r="J40" s="21" t="str">
        <f>party!$A$29</f>
        <v>Detlef van Vuuren</v>
      </c>
      <c r="K40" s="13" t="str">
        <f>references!$D$66</f>
        <v>O’Neill, B. C., C. Tebaldi, D. van Vuuren, V. Eyring, P. Fridelingstein, G. Hurtt, R. Knutti, E. Kriegler, J.-F. Lamarque, J. Lowe, J. Meehl, R. Moss, K. Riahi, B. M. Sanderson (2016),  The Scenario Model Intercomparison Project (ScenarioMIP) for CMIP6, Geosci. Model Dev., 9, 3461-3482</v>
      </c>
      <c r="O40" s="21" t="str">
        <f>party!$A$6</f>
        <v>Charlotte Pascoe</v>
      </c>
      <c r="P40" s="13" t="b">
        <v>1</v>
      </c>
      <c r="R40" s="16" t="str">
        <f>ForcingConstraint!A42</f>
        <v>RCP34-overshoot Well Mixed GHG</v>
      </c>
      <c r="S40" s="16" t="str">
        <f>ForcingConstraint!$A54</f>
        <v>RCP34-overshoot Short Lived Gas Species</v>
      </c>
      <c r="T40" s="16" t="str">
        <f>ForcingConstraint!$A66</f>
        <v>RCP34-overshoot Aerosols</v>
      </c>
      <c r="U40" s="16" t="str">
        <f>ForcingConstraint!$A78</f>
        <v>RCP34-overshoot Aerosol Precursors</v>
      </c>
      <c r="V40" s="16" t="str">
        <f>ForcingConstraint!$A90</f>
        <v>RCP34-overshoot Land Use</v>
      </c>
    </row>
    <row r="41" spans="1:25" ht="80" x14ac:dyDescent="0.2">
      <c r="A41" s="13" t="s">
        <v>5298</v>
      </c>
      <c r="B41" s="16" t="s">
        <v>3435</v>
      </c>
      <c r="C41" s="13" t="s">
        <v>3434</v>
      </c>
      <c r="D41" s="16" t="s">
        <v>3436</v>
      </c>
      <c r="E41" s="85" t="s">
        <v>3437</v>
      </c>
      <c r="F41" s="127" t="s">
        <v>3438</v>
      </c>
      <c r="G41" s="16" t="s">
        <v>73</v>
      </c>
      <c r="H41" s="21" t="str">
        <f>party!$A$27</f>
        <v>Brian O'Neill</v>
      </c>
      <c r="I41" s="21" t="str">
        <f>party!$A$28</f>
        <v>Claudia Tebaldi</v>
      </c>
      <c r="J41" s="21" t="str">
        <f>party!$A$29</f>
        <v>Detlef van Vuuren</v>
      </c>
      <c r="K41" s="13" t="str">
        <f>references!$D$66</f>
        <v>O’Neill, B. C., C. Tebaldi, D. van Vuuren, V. Eyring, P. Fridelingstein, G. Hurtt, R. Knutti, E. Kriegler, J.-F. Lamarque, J. Lowe, J. Meehl, R. Moss, K. Riahi, B. M. Sanderson (2016),  The Scenario Model Intercomparison Project (ScenarioMIP) for CMIP6, Geosci. Model Dev., 9, 3461-3482</v>
      </c>
      <c r="O41" s="21" t="str">
        <f>party!$A$6</f>
        <v>Charlotte Pascoe</v>
      </c>
      <c r="P41" s="13" t="b">
        <v>1</v>
      </c>
      <c r="R41" s="16" t="str">
        <f>ForcingConstraint!A43</f>
        <v>RCPY Well Mixed GHG</v>
      </c>
      <c r="S41" s="16" t="str">
        <f>ForcingConstraint!$A55</f>
        <v>RCPY Short Lived Gas Species</v>
      </c>
      <c r="T41" s="16" t="str">
        <f>ForcingConstraint!$A67</f>
        <v>RCPY Aerosols</v>
      </c>
      <c r="U41" s="16" t="str">
        <f>ForcingConstraint!$A79</f>
        <v>RCPY Aerosol Precursors</v>
      </c>
      <c r="V41" s="16" t="str">
        <f>ForcingConstraint!$A91</f>
        <v>RCPY Land Use</v>
      </c>
    </row>
    <row r="42" spans="1:25" ht="96" x14ac:dyDescent="0.2">
      <c r="A42" s="13" t="s">
        <v>5301</v>
      </c>
      <c r="B42" s="16" t="s">
        <v>1615</v>
      </c>
      <c r="C42" s="13" t="s">
        <v>1613</v>
      </c>
      <c r="D42" s="16" t="s">
        <v>1614</v>
      </c>
      <c r="E42" s="13" t="s">
        <v>1898</v>
      </c>
      <c r="G42" s="16" t="s">
        <v>73</v>
      </c>
      <c r="H42" s="16" t="str">
        <f>party!$A$25</f>
        <v>Veronika Eyring</v>
      </c>
      <c r="K42" s="13" t="str">
        <f>references!$D$14</f>
        <v>Overview CMIP6-Endorsed MIPs</v>
      </c>
      <c r="O42" s="21" t="str">
        <f>party!$A$6</f>
        <v>Charlotte Pascoe</v>
      </c>
      <c r="P42" s="13" t="b">
        <v>1</v>
      </c>
      <c r="R42" s="16" t="str">
        <f>ForcingConstraint!$A$22</f>
        <v>Pre-Industrial WMGHG Concentrations excluding CO2</v>
      </c>
      <c r="S42" s="16" t="str">
        <f>ForcingConstraint!$A$24</f>
        <v>Pre-Industrial Aerosols</v>
      </c>
      <c r="T42" s="16" t="str">
        <f>ForcingConstraint!$A$25</f>
        <v>Pre-Industrial Aerosol Precursors</v>
      </c>
      <c r="U42" s="21" t="str">
        <f>ForcingConstraint!$A$28</f>
        <v>Pre-Industrial Ozone Concentrations</v>
      </c>
      <c r="V42" s="21" t="str">
        <f>ForcingConstraint!$A$29</f>
        <v>Pre-Industrial Stratospheric H2O Concentrations</v>
      </c>
      <c r="W42" s="16" t="str">
        <f>ForcingConstraint!$A$27</f>
        <v>Pre-Industrial Stratospheric Aerosol</v>
      </c>
      <c r="X42" s="16" t="str">
        <f>ForcingConstraint!$A$30</f>
        <v>Pre-Industrial Land Use</v>
      </c>
      <c r="Y42" s="16" t="str">
        <f>ForcingConstraint!$A$418</f>
        <v>Pre-Industrial Solar Irradiance Forcing</v>
      </c>
    </row>
    <row r="43" spans="1:25" ht="80" x14ac:dyDescent="0.2">
      <c r="A43" s="13" t="s">
        <v>5319</v>
      </c>
      <c r="B43" s="16" t="s">
        <v>5359</v>
      </c>
      <c r="C43" s="13" t="s">
        <v>5360</v>
      </c>
      <c r="D43" s="16" t="s">
        <v>5361</v>
      </c>
      <c r="E43" s="13" t="s">
        <v>5362</v>
      </c>
      <c r="G43" s="16" t="s">
        <v>73</v>
      </c>
      <c r="H43" s="21" t="str">
        <f>party!$A$72</f>
        <v xml:space="preserve">Robert Pincus </v>
      </c>
      <c r="I43" s="21" t="str">
        <f>party!$A$73</f>
        <v>Piers Forster</v>
      </c>
      <c r="J43" s="21" t="str">
        <f>party!$A$4</f>
        <v>Bjorn Stevens</v>
      </c>
      <c r="K43" s="22" t="str">
        <f>references!$D$64</f>
        <v>Pincus, R., P. M. Forster, and B. Stevens (2016), The Radiative Forcing Model Intercomparison Project (RFMIP): experimental protocol for CMIP6, Geosci. Model Dev., 9, 3447-3460</v>
      </c>
      <c r="O43" s="21" t="str">
        <f>party!$A$6</f>
        <v>Charlotte Pascoe</v>
      </c>
      <c r="P43" s="13" t="b">
        <v>1</v>
      </c>
      <c r="R43" s="16" t="str">
        <f>ForcingConstraint!$A$24</f>
        <v>Pre-Industrial Aerosols</v>
      </c>
      <c r="S43" s="16" t="str">
        <f>ForcingConstraint!$A$25</f>
        <v>Pre-Industrial Aerosol Precursors</v>
      </c>
      <c r="T43" s="21" t="str">
        <f>ForcingConstraint!$A$28</f>
        <v>Pre-Industrial Ozone Concentrations</v>
      </c>
      <c r="U43" s="21" t="str">
        <f>ForcingConstraint!$A$29</f>
        <v>Pre-Industrial Stratospheric H2O Concentrations</v>
      </c>
      <c r="V43" s="16" t="str">
        <f>ForcingConstraint!$A$27</f>
        <v>Pre-Industrial Stratospheric Aerosol</v>
      </c>
      <c r="W43" s="16" t="str">
        <f>ForcingConstraint!$A$30</f>
        <v>Pre-Industrial Land Use</v>
      </c>
      <c r="X43" s="16" t="str">
        <f>ForcingConstraint!$A$418</f>
        <v>Pre-Industrial Solar Irradiance Forcing</v>
      </c>
    </row>
    <row r="44" spans="1:25" ht="96" x14ac:dyDescent="0.2">
      <c r="A44" s="13" t="s">
        <v>5296</v>
      </c>
      <c r="B44" s="16" t="s">
        <v>1616</v>
      </c>
      <c r="C44" s="13" t="s">
        <v>1617</v>
      </c>
      <c r="D44" s="16" t="s">
        <v>1618</v>
      </c>
      <c r="E44" s="13" t="s">
        <v>1897</v>
      </c>
      <c r="G44" s="16" t="s">
        <v>73</v>
      </c>
      <c r="H44" s="16" t="str">
        <f>party!$A$25</f>
        <v>Veronika Eyring</v>
      </c>
      <c r="K44" s="13" t="str">
        <f>references!$D$14</f>
        <v>Overview CMIP6-Endorsed MIPs</v>
      </c>
      <c r="O44" s="21" t="str">
        <f>party!$A$6</f>
        <v>Charlotte Pascoe</v>
      </c>
      <c r="P44" s="13" t="b">
        <v>1</v>
      </c>
      <c r="R44" s="16" t="str">
        <f>ForcingConstraint!$A$22</f>
        <v>Pre-Industrial WMGHG Concentrations excluding CO2</v>
      </c>
      <c r="S44" s="16" t="str">
        <f>ForcingConstraint!$A$24</f>
        <v>Pre-Industrial Aerosols</v>
      </c>
      <c r="T44" s="16" t="str">
        <f>ForcingConstraint!$A$25</f>
        <v>Pre-Industrial Aerosol Precursors</v>
      </c>
      <c r="U44" s="21" t="str">
        <f>ForcingConstraint!$A$28</f>
        <v>Pre-Industrial Ozone Concentrations</v>
      </c>
      <c r="V44" s="21" t="str">
        <f>ForcingConstraint!$A$29</f>
        <v>Pre-Industrial Stratospheric H2O Concentrations</v>
      </c>
      <c r="W44" s="16" t="str">
        <f>ForcingConstraint!$A$27</f>
        <v>Pre-Industrial Stratospheric Aerosol</v>
      </c>
      <c r="X44" s="16" t="str">
        <f>ForcingConstraint!$A$30</f>
        <v>Pre-Industrial Land Use</v>
      </c>
    </row>
    <row r="45" spans="1:25" ht="112" x14ac:dyDescent="0.2">
      <c r="A45" s="13" t="s">
        <v>5014</v>
      </c>
      <c r="B45" s="16" t="s">
        <v>1924</v>
      </c>
      <c r="C45" s="13" t="s">
        <v>1925</v>
      </c>
      <c r="D45" s="16" t="s">
        <v>1926</v>
      </c>
      <c r="E45" s="13" t="s">
        <v>1927</v>
      </c>
      <c r="G45" s="21" t="s">
        <v>73</v>
      </c>
      <c r="H45" s="21" t="str">
        <f>party!$A$10</f>
        <v>George Hurtt</v>
      </c>
      <c r="I45" s="21" t="str">
        <f>party!$A$67</f>
        <v>David Lawrence</v>
      </c>
      <c r="K45" s="13" t="str">
        <f>references!$D$14</f>
        <v>Overview CMIP6-Endorsed MIPs</v>
      </c>
      <c r="L4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5" s="7"/>
      <c r="O45" s="21" t="str">
        <f>party!$A$6</f>
        <v>Charlotte Pascoe</v>
      </c>
      <c r="P45" s="13" t="b">
        <v>1</v>
      </c>
      <c r="R45" s="16" t="str">
        <f>ForcingConstraint!$A$22</f>
        <v>Pre-Industrial WMGHG Concentrations excluding CO2</v>
      </c>
      <c r="S45" s="16" t="str">
        <f>ForcingConstraint!$A$23</f>
        <v>Pre-Industrial CO2 Concentration</v>
      </c>
      <c r="T45" s="16" t="str">
        <f>ForcingConstraint!$A$24</f>
        <v>Pre-Industrial Aerosols</v>
      </c>
      <c r="U45" s="16" t="str">
        <f>ForcingConstraint!$A$25</f>
        <v>Pre-Industrial Aerosol Precursors</v>
      </c>
      <c r="V45" s="21" t="str">
        <f>ForcingConstraint!$A$29</f>
        <v>Pre-Industrial Stratospheric H2O Concentrations</v>
      </c>
      <c r="W45" s="16" t="str">
        <f>ForcingConstraint!$A$27</f>
        <v>Pre-Industrial Stratospheric Aerosol</v>
      </c>
      <c r="X45" s="16" t="str">
        <f>ForcingConstraint!$A$27</f>
        <v>Pre-Industrial Stratospheric Aerosol</v>
      </c>
      <c r="Y45" s="16" t="str">
        <f>ForcingConstraint!$A$418</f>
        <v>Pre-Industrial Solar Irradiance Forcing</v>
      </c>
    </row>
    <row r="46" spans="1:25" ht="144" x14ac:dyDescent="0.2">
      <c r="A46" s="13" t="s">
        <v>5297</v>
      </c>
      <c r="B46" s="16" t="s">
        <v>1999</v>
      </c>
      <c r="C46" s="13" t="s">
        <v>2000</v>
      </c>
      <c r="D46" s="16" t="s">
        <v>2001</v>
      </c>
      <c r="E46" s="19" t="s">
        <v>2012</v>
      </c>
      <c r="G46" s="21" t="s">
        <v>73</v>
      </c>
      <c r="H46" s="21" t="str">
        <f>party!$A$10</f>
        <v>George Hurtt</v>
      </c>
      <c r="I46" s="21" t="str">
        <f>party!$A$67</f>
        <v>David Lawrence</v>
      </c>
      <c r="K46" s="13" t="str">
        <f>references!$D$14</f>
        <v>Overview CMIP6-Endorsed MIPs</v>
      </c>
      <c r="L4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6" s="21" t="str">
        <f>party!$A$6</f>
        <v>Charlotte Pascoe</v>
      </c>
      <c r="P46" s="13" t="b">
        <v>1</v>
      </c>
      <c r="R46" s="16" t="str">
        <f>ForcingConstraint!$A$33</f>
        <v>RCP70 Well Mixed GHG</v>
      </c>
      <c r="S46" s="16" t="str">
        <f>ForcingConstraint!$A$45</f>
        <v>RCP70 Short Lived Gas Species</v>
      </c>
      <c r="T46" s="16" t="str">
        <f>ForcingConstraint!$A$57</f>
        <v>RCP70 Aerosols</v>
      </c>
      <c r="U46" s="16" t="str">
        <f>ForcingConstraint!$A$69</f>
        <v>RCP70 Aerosol Precursors</v>
      </c>
    </row>
    <row r="47" spans="1:25" ht="144" x14ac:dyDescent="0.2">
      <c r="A47" s="13" t="s">
        <v>5299</v>
      </c>
      <c r="B47" s="16" t="s">
        <v>2002</v>
      </c>
      <c r="C47" s="13" t="s">
        <v>2003</v>
      </c>
      <c r="D47" s="16" t="s">
        <v>2004</v>
      </c>
      <c r="E47" s="19" t="s">
        <v>2013</v>
      </c>
      <c r="G47" s="21" t="s">
        <v>73</v>
      </c>
      <c r="H47" s="21" t="str">
        <f>party!$A$10</f>
        <v>George Hurtt</v>
      </c>
      <c r="I47" s="21" t="str">
        <f>party!$A$67</f>
        <v>David Lawrence</v>
      </c>
      <c r="K47" s="13" t="str">
        <f>references!$D$14</f>
        <v>Overview CMIP6-Endorsed MIPs</v>
      </c>
      <c r="L4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7" s="21" t="str">
        <f>party!$A$6</f>
        <v>Charlotte Pascoe</v>
      </c>
      <c r="P47" s="13" t="b">
        <v>1</v>
      </c>
      <c r="R47" s="16" t="str">
        <f>ForcingConstraint!$A$35</f>
        <v>RCP26 Well Mixed GHG</v>
      </c>
      <c r="S47" s="16" t="str">
        <f>ForcingConstraint!$A$47</f>
        <v>RCP26 Short Lived Gas Species</v>
      </c>
      <c r="T47" s="16" t="str">
        <f>ForcingConstraint!$A$59</f>
        <v>RCP26 Aerosols</v>
      </c>
      <c r="U47" s="16" t="str">
        <f>ForcingConstraint!$A$71</f>
        <v>RCP26 Aerosol Precursors</v>
      </c>
    </row>
    <row r="48" spans="1:25" ht="144" x14ac:dyDescent="0.2">
      <c r="A48" s="13" t="s">
        <v>5300</v>
      </c>
      <c r="B48" s="16" t="s">
        <v>2009</v>
      </c>
      <c r="C48" s="13" t="s">
        <v>2010</v>
      </c>
      <c r="D48" s="16" t="s">
        <v>2011</v>
      </c>
      <c r="E48" s="13" t="s">
        <v>2014</v>
      </c>
      <c r="G48" s="21" t="s">
        <v>73</v>
      </c>
      <c r="H48" s="21" t="str">
        <f>party!$A$10</f>
        <v>George Hurtt</v>
      </c>
      <c r="I48" s="21" t="str">
        <f>party!$A$67</f>
        <v>David Lawrence</v>
      </c>
      <c r="K48" s="13" t="str">
        <f>references!$D$14</f>
        <v>Overview CMIP6-Endorsed MIPs</v>
      </c>
      <c r="L4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8" s="21" t="str">
        <f>party!$A$6</f>
        <v>Charlotte Pascoe</v>
      </c>
      <c r="P48" s="13" t="b">
        <v>1</v>
      </c>
      <c r="R48" s="16" t="str">
        <f>ForcingConstraint!$A$32</f>
        <v>RCP85 Well Mixed GHG</v>
      </c>
      <c r="S48" s="16" t="str">
        <f>ForcingConstraint!$A$44</f>
        <v>RCP85 Short Lived Gas Species</v>
      </c>
      <c r="T48" s="16" t="str">
        <f>ForcingConstraint!$A$56</f>
        <v>RCP85 Aerosols</v>
      </c>
      <c r="U48" s="16" t="str">
        <f>ForcingConstraint!$A$68</f>
        <v>RCP85 Aerosol Precursors</v>
      </c>
    </row>
    <row r="49" spans="1:27" ht="272" x14ac:dyDescent="0.2">
      <c r="A49" s="13" t="s">
        <v>5104</v>
      </c>
      <c r="B49" s="16" t="s">
        <v>5102</v>
      </c>
      <c r="C49" s="13" t="s">
        <v>5103</v>
      </c>
      <c r="D49" s="16" t="s">
        <v>2169</v>
      </c>
      <c r="E49" s="19" t="s">
        <v>2075</v>
      </c>
      <c r="G49" s="16" t="s">
        <v>73</v>
      </c>
      <c r="H49" s="21" t="str">
        <f>party!$A$68</f>
        <v>Gokhan Danabasoglu</v>
      </c>
      <c r="I49" s="21" t="str">
        <f>party!$A$49</f>
        <v>Stephen Griffies</v>
      </c>
      <c r="J49" s="21" t="str">
        <f>party!$A$69</f>
        <v>James Orr</v>
      </c>
      <c r="K49" s="13" t="str">
        <f>references!$D$47</f>
        <v>Large, W.G., and S. G. Yeager (2009), The global climatology of interannually varying air-sea flux data set, Climate Dynamics, 33, 341-364</v>
      </c>
      <c r="L49" s="13" t="str">
        <f>references!$D$46</f>
        <v>Griffies, S.M., M. Winton, B. Samuels, G. Danabasoglu, S. Yeager, S. Marsland, H. Drange, and M. Bentsen (2012), Datasets and protocol for the CLIVAR WGOMD Coordinated Ocean-ice Reference Experiments (COREs), WCRP Report No. 21/2012, pp.21.</v>
      </c>
      <c r="M49"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9" s="21" t="str">
        <f>party!$A$6</f>
        <v>Charlotte Pascoe</v>
      </c>
      <c r="P49" s="13" t="b">
        <v>1</v>
      </c>
      <c r="Q49" s="13" t="b">
        <v>1</v>
      </c>
      <c r="R49" s="16" t="str">
        <f>ForcingConstraint!$A$245</f>
        <v>CORE-II Momentum Flux</v>
      </c>
      <c r="S49" s="16" t="str">
        <f>ForcingConstraint!$A$246</f>
        <v>CORE-II Heat Flux</v>
      </c>
      <c r="T49" s="16" t="str">
        <f>ForcingConstraint!$A$247</f>
        <v>CORE-II Freshwater Flux</v>
      </c>
    </row>
    <row r="50" spans="1:27" ht="48" x14ac:dyDescent="0.2">
      <c r="A50" s="13" t="s">
        <v>6096</v>
      </c>
      <c r="B50" s="16" t="s">
        <v>2164</v>
      </c>
      <c r="C50" s="13" t="s">
        <v>2165</v>
      </c>
      <c r="D50" s="16" t="s">
        <v>2168</v>
      </c>
      <c r="E50" s="13" t="s">
        <v>2086</v>
      </c>
      <c r="G50" s="16" t="s">
        <v>73</v>
      </c>
      <c r="H50" s="21" t="str">
        <f>party!$A$68</f>
        <v>Gokhan Danabasoglu</v>
      </c>
      <c r="I50" s="21" t="str">
        <f>party!$A$49</f>
        <v>Stephen Griffies</v>
      </c>
      <c r="J50" s="21" t="str">
        <f>party!$A$69</f>
        <v>James Orr</v>
      </c>
      <c r="K50" s="7" t="str">
        <f>references!$D$48</f>
        <v>OCMIP2 CFC tracer web guide</v>
      </c>
      <c r="L50" s="13" t="str">
        <f>references!$D$14</f>
        <v>Overview CMIP6-Endorsed MIPs</v>
      </c>
      <c r="O50" s="21" t="str">
        <f>party!$A$6</f>
        <v>Charlotte Pascoe</v>
      </c>
      <c r="P50" s="13" t="b">
        <v>1</v>
      </c>
      <c r="Q50" s="13" t="b">
        <v>1</v>
      </c>
      <c r="R50" s="16" t="str">
        <f>requirement!$A$120</f>
        <v>CFC11 Tracer</v>
      </c>
      <c r="S50" s="16" t="str">
        <f>requirement!$A$121</f>
        <v>CFC12 Tracer</v>
      </c>
      <c r="T50" s="16" t="str">
        <f>requirement!$A$122</f>
        <v>SF6 Tracer</v>
      </c>
    </row>
    <row r="51" spans="1:27" ht="272" x14ac:dyDescent="0.2">
      <c r="A51" s="13" t="s">
        <v>5620</v>
      </c>
      <c r="B51" s="16" t="s">
        <v>2157</v>
      </c>
      <c r="C51" s="13" t="s">
        <v>2156</v>
      </c>
      <c r="D51" s="16" t="s">
        <v>2160</v>
      </c>
      <c r="E51" s="13" t="s">
        <v>2162</v>
      </c>
      <c r="G51" s="16" t="s">
        <v>73</v>
      </c>
      <c r="H51" s="21" t="str">
        <f>party!$A$68</f>
        <v>Gokhan Danabasoglu</v>
      </c>
      <c r="I51" s="21" t="str">
        <f>party!$A$49</f>
        <v>Stephen Griffies</v>
      </c>
      <c r="J51" s="21" t="str">
        <f>party!$A$69</f>
        <v>James Orr</v>
      </c>
      <c r="K51" s="13" t="str">
        <f>references!$D$14</f>
        <v>Overview CMIP6-Endorsed MIPs</v>
      </c>
      <c r="L51"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1" s="21" t="str">
        <f>party!$A$6</f>
        <v>Charlotte Pascoe</v>
      </c>
      <c r="P51" s="13" t="s">
        <v>30</v>
      </c>
    </row>
    <row r="52" spans="1:27" ht="272" x14ac:dyDescent="0.2">
      <c r="A52" s="13" t="s">
        <v>5621</v>
      </c>
      <c r="B52" s="16" t="s">
        <v>2158</v>
      </c>
      <c r="C52" s="13" t="s">
        <v>2159</v>
      </c>
      <c r="D52" s="16" t="s">
        <v>2161</v>
      </c>
      <c r="E52" s="13" t="s">
        <v>2163</v>
      </c>
      <c r="G52" s="16" t="s">
        <v>73</v>
      </c>
      <c r="H52" s="21" t="str">
        <f>party!$A$68</f>
        <v>Gokhan Danabasoglu</v>
      </c>
      <c r="I52" s="21" t="str">
        <f>party!$A$49</f>
        <v>Stephen Griffies</v>
      </c>
      <c r="J52" s="21" t="str">
        <f>party!$A$69</f>
        <v>James Orr</v>
      </c>
      <c r="K52" s="13" t="str">
        <f>references!$D$14</f>
        <v>Overview CMIP6-Endorsed MIPs</v>
      </c>
      <c r="L5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2" s="21" t="str">
        <f>party!$A$6</f>
        <v>Charlotte Pascoe</v>
      </c>
      <c r="P52" s="13" t="s">
        <v>30</v>
      </c>
    </row>
    <row r="53" spans="1:27" ht="48" x14ac:dyDescent="0.2">
      <c r="A53" s="13" t="s">
        <v>5622</v>
      </c>
      <c r="B53" s="16" t="s">
        <v>2166</v>
      </c>
      <c r="C53" s="13" t="s">
        <v>2167</v>
      </c>
      <c r="D53" s="16" t="s">
        <v>2170</v>
      </c>
      <c r="E53" s="13" t="s">
        <v>2171</v>
      </c>
      <c r="G53" s="16" t="s">
        <v>73</v>
      </c>
      <c r="H53" s="21" t="str">
        <f>party!$A$68</f>
        <v>Gokhan Danabasoglu</v>
      </c>
      <c r="I53" s="21" t="str">
        <f>party!$A$49</f>
        <v>Stephen Griffies</v>
      </c>
      <c r="J53" s="21" t="str">
        <f>party!$A$69</f>
        <v>James Orr</v>
      </c>
      <c r="K53" s="7" t="str">
        <f>references!$D$49</f>
        <v>OCMIP3 biogeochemical web guide</v>
      </c>
      <c r="L53" s="13" t="str">
        <f>references!$D$14</f>
        <v>Overview CMIP6-Endorsed MIPs</v>
      </c>
      <c r="O53" s="21" t="str">
        <f>party!$A$6</f>
        <v>Charlotte Pascoe</v>
      </c>
      <c r="P53" s="13" t="b">
        <v>1</v>
      </c>
      <c r="Q53" s="13" t="b">
        <v>1</v>
      </c>
      <c r="R53" s="16" t="str">
        <f>requirement!$A$123</f>
        <v>DIC Tracer</v>
      </c>
      <c r="S53" s="16" t="str">
        <f>requirement!$A$124</f>
        <v>ALK Tracer</v>
      </c>
    </row>
    <row r="54" spans="1:27" ht="96" x14ac:dyDescent="0.2">
      <c r="A54" s="13" t="s">
        <v>6097</v>
      </c>
      <c r="B54" s="16" t="s">
        <v>2255</v>
      </c>
      <c r="C54" s="13" t="s">
        <v>2254</v>
      </c>
      <c r="D54" s="16" t="s">
        <v>2256</v>
      </c>
      <c r="E54" s="13" t="s">
        <v>2262</v>
      </c>
      <c r="F54" s="13" t="s">
        <v>2264</v>
      </c>
      <c r="G54" s="21" t="s">
        <v>73</v>
      </c>
      <c r="H54" s="21" t="str">
        <f>party!$A$45</f>
        <v>George Boer</v>
      </c>
      <c r="I54" s="21" t="str">
        <f>party!$A$46</f>
        <v>Doug Smith</v>
      </c>
      <c r="K54" s="13" t="str">
        <f>references!$D$14</f>
        <v>Overview CMIP6-Endorsed MIPs</v>
      </c>
      <c r="O54" s="21" t="str">
        <f>party!$A$6</f>
        <v>Charlotte Pascoe</v>
      </c>
      <c r="P54" s="13" t="b">
        <v>1</v>
      </c>
      <c r="Q54" s="13" t="b">
        <v>1</v>
      </c>
      <c r="R54" s="21" t="str">
        <f>ForcingConstraint!$A$5</f>
        <v>Historical Aerosol Plume Climatology</v>
      </c>
      <c r="S54" s="21" t="str">
        <f>ForcingConstraint!$A$6</f>
        <v>Historical Emission Based Grid-Point Aerosol Forcing</v>
      </c>
      <c r="T54" s="21" t="str">
        <f>ForcingConstraint!$A$7</f>
        <v>Historical Anthropogenic Reactive Gas Emissions</v>
      </c>
      <c r="U54" s="21" t="str">
        <f>ForcingConstraint!$A$10</f>
        <v>Historical Fossil Carbon Dioxide Emissions</v>
      </c>
      <c r="V54" s="21" t="str">
        <f>ForcingConstraint!$A$11</f>
        <v>Historical Open Burning Emissions</v>
      </c>
      <c r="W54" s="16" t="str">
        <f>requirement!$A$8</f>
        <v>Historical Solar Forcing</v>
      </c>
      <c r="X54" s="16" t="str">
        <f>ForcingConstraint!$A$12</f>
        <v>Historical WMGHG Concentrations</v>
      </c>
      <c r="Y54" s="16" t="str">
        <f>ForcingConstraint!$A$13</f>
        <v>Historical Land Use</v>
      </c>
    </row>
    <row r="55" spans="1:27" ht="80" x14ac:dyDescent="0.2">
      <c r="A55" s="13" t="s">
        <v>5623</v>
      </c>
      <c r="B55" s="16" t="s">
        <v>2257</v>
      </c>
      <c r="C55" s="13" t="s">
        <v>2258</v>
      </c>
      <c r="D55" s="16" t="s">
        <v>2259</v>
      </c>
      <c r="E55" s="13" t="s">
        <v>2263</v>
      </c>
      <c r="F55" s="13" t="s">
        <v>2264</v>
      </c>
      <c r="G55" s="21" t="s">
        <v>73</v>
      </c>
      <c r="H55" s="21" t="str">
        <f>party!$A$45</f>
        <v>George Boer</v>
      </c>
      <c r="I55" s="21" t="str">
        <f>party!$A$46</f>
        <v>Doug Smith</v>
      </c>
      <c r="K55" s="13" t="str">
        <f>references!$D$14</f>
        <v>Overview CMIP6-Endorsed MIPs</v>
      </c>
      <c r="O55" s="21" t="str">
        <f>party!$A$6</f>
        <v>Charlotte Pascoe</v>
      </c>
      <c r="P55" s="13" t="b">
        <v>1</v>
      </c>
      <c r="Q55" s="13" t="b">
        <v>1</v>
      </c>
      <c r="R55" s="16" t="str">
        <f>ForcingConstraint!$A$34</f>
        <v>RCP45 Well Mixed GHG</v>
      </c>
      <c r="S55" s="16" t="str">
        <f>ForcingConstraint!$A$46</f>
        <v>RCP45 Short Lived Gas Species</v>
      </c>
      <c r="T55" s="16" t="str">
        <f>ForcingConstraint!$A$58</f>
        <v>RCP45 Aerosols</v>
      </c>
      <c r="U55" s="16" t="str">
        <f>ForcingConstraint!$A$70</f>
        <v>RCP45 Aerosol Precursors</v>
      </c>
      <c r="V55" s="16" t="str">
        <f>ForcingConstraint!$A$82</f>
        <v>RCP45 Land Use</v>
      </c>
    </row>
    <row r="56" spans="1:27" ht="105" customHeight="1" x14ac:dyDescent="0.2">
      <c r="A56" s="22" t="s">
        <v>2404</v>
      </c>
      <c r="B56" s="21" t="s">
        <v>2404</v>
      </c>
      <c r="C56" s="22" t="s">
        <v>2405</v>
      </c>
      <c r="D56" s="21" t="s">
        <v>2406</v>
      </c>
      <c r="E56" s="22" t="s">
        <v>2407</v>
      </c>
      <c r="F56" s="22" t="s">
        <v>1877</v>
      </c>
      <c r="G56" s="21" t="s">
        <v>73</v>
      </c>
      <c r="H56" s="21" t="str">
        <f>party!$A$4</f>
        <v>Bjorn Stevens</v>
      </c>
      <c r="I56" s="21" t="str">
        <f>party!$A$11</f>
        <v>Gunnar Myhre</v>
      </c>
      <c r="J56" s="21" t="str">
        <f>party!$A$19</f>
        <v>Michael Schulz</v>
      </c>
      <c r="K56" s="22" t="str">
        <f>references!$D$2</f>
        <v>Aerosol forcing fields for CMIP6</v>
      </c>
      <c r="L56" s="22"/>
      <c r="M56" s="22"/>
      <c r="N56" s="22"/>
      <c r="O56" s="21" t="str">
        <f>party!$A$6</f>
        <v>Charlotte Pascoe</v>
      </c>
      <c r="P56" s="13" t="b">
        <v>1</v>
      </c>
      <c r="Q56" s="13" t="b">
        <v>1</v>
      </c>
      <c r="R56" s="21" t="str">
        <f>ForcingConstraint!$A$5</f>
        <v>Historical Aerosol Plume Climatology</v>
      </c>
      <c r="S56" s="21" t="str">
        <f>ForcingConstraint!$A$6</f>
        <v>Historical Emission Based Grid-Point Aerosol Forcing</v>
      </c>
      <c r="T56" s="21"/>
      <c r="U56" s="21"/>
      <c r="V56" s="21"/>
      <c r="W56" s="21"/>
      <c r="X56" s="21"/>
      <c r="Y56" s="21"/>
      <c r="Z56" s="21"/>
      <c r="AA56" s="21"/>
    </row>
    <row r="57" spans="1:27" ht="48" x14ac:dyDescent="0.2">
      <c r="A57" s="13" t="s">
        <v>5624</v>
      </c>
      <c r="B57" s="16" t="s">
        <v>2578</v>
      </c>
      <c r="C57" s="13" t="s">
        <v>2577</v>
      </c>
      <c r="D57" s="16" t="s">
        <v>2579</v>
      </c>
      <c r="E57" s="13" t="s">
        <v>2580</v>
      </c>
      <c r="F57" s="13" t="s">
        <v>2581</v>
      </c>
      <c r="G57" s="16" t="s">
        <v>73</v>
      </c>
      <c r="H57" s="21" t="str">
        <f>party!$A$72</f>
        <v xml:space="preserve">Robert Pincus </v>
      </c>
      <c r="I57" s="21" t="str">
        <f>party!$A$73</f>
        <v>Piers Forster</v>
      </c>
      <c r="J57" s="21" t="str">
        <f>party!$A$4</f>
        <v>Bjorn Stevens</v>
      </c>
      <c r="K57" s="13" t="str">
        <f>references!D$14</f>
        <v>Overview CMIP6-Endorsed MIPs</v>
      </c>
      <c r="O57" s="21" t="str">
        <f>party!$A$6</f>
        <v>Charlotte Pascoe</v>
      </c>
      <c r="P57" s="13" t="s">
        <v>1306</v>
      </c>
    </row>
    <row r="58" spans="1:27" ht="80" x14ac:dyDescent="0.2">
      <c r="A58" s="13" t="s">
        <v>5303</v>
      </c>
      <c r="B58" s="16" t="s">
        <v>2678</v>
      </c>
      <c r="C58" s="13" t="s">
        <v>2679</v>
      </c>
      <c r="D58" s="16" t="s">
        <v>2680</v>
      </c>
      <c r="E58" s="13" t="s">
        <v>5302</v>
      </c>
      <c r="F58" s="13" t="s">
        <v>2682</v>
      </c>
      <c r="G58" s="16" t="s">
        <v>73</v>
      </c>
      <c r="H58" s="21" t="str">
        <f>party!$A$72</f>
        <v xml:space="preserve">Robert Pincus </v>
      </c>
      <c r="I58" s="21" t="str">
        <f>party!$A$73</f>
        <v>Piers Forster</v>
      </c>
      <c r="J58" s="21" t="str">
        <f>party!$A$4</f>
        <v>Bjorn Stevens</v>
      </c>
      <c r="K58" s="13" t="str">
        <f>references!D$14</f>
        <v>Overview CMIP6-Endorsed MIPs</v>
      </c>
      <c r="L58" s="22" t="str">
        <f>references!$D$64</f>
        <v>Pincus, R., P. M. Forster, and B. Stevens (2016), The Radiative Forcing Model Intercomparison Project (RFMIP): experimental protocol for CMIP6, Geosci. Model Dev., 9, 3447-3460</v>
      </c>
      <c r="O58" s="21" t="str">
        <f>party!$A$6</f>
        <v>Charlotte Pascoe</v>
      </c>
      <c r="P58" s="13" t="s">
        <v>1306</v>
      </c>
    </row>
    <row r="59" spans="1:27" ht="80" x14ac:dyDescent="0.2">
      <c r="A59" s="13" t="s">
        <v>6597</v>
      </c>
      <c r="B59" s="16" t="s">
        <v>6600</v>
      </c>
      <c r="C59" s="13" t="s">
        <v>6601</v>
      </c>
      <c r="D59" s="16" t="s">
        <v>6603</v>
      </c>
      <c r="E59" s="13" t="s">
        <v>5286</v>
      </c>
      <c r="F59" s="13" t="s">
        <v>2682</v>
      </c>
      <c r="G59" s="16" t="s">
        <v>73</v>
      </c>
      <c r="H59" s="21" t="str">
        <f>party!$A$72</f>
        <v xml:space="preserve">Robert Pincus </v>
      </c>
      <c r="I59" s="21" t="str">
        <f>party!$A$73</f>
        <v>Piers Forster</v>
      </c>
      <c r="J59" s="21" t="str">
        <f>party!$A$4</f>
        <v>Bjorn Stevens</v>
      </c>
      <c r="K59" s="13" t="str">
        <f>references!D$14</f>
        <v>Overview CMIP6-Endorsed MIPs</v>
      </c>
      <c r="L59" s="22" t="str">
        <f>references!$D$64</f>
        <v>Pincus, R., P. M. Forster, and B. Stevens (2016), The Radiative Forcing Model Intercomparison Project (RFMIP): experimental protocol for CMIP6, Geosci. Model Dev., 9, 3447-3460</v>
      </c>
      <c r="O59" s="21" t="str">
        <f>party!$A$6</f>
        <v>Charlotte Pascoe</v>
      </c>
      <c r="P59" s="13" t="b">
        <v>1</v>
      </c>
      <c r="R59" s="21" t="str">
        <f>ForcingConstraint!$A$318</f>
        <v>2014 Anthropogenic GHG</v>
      </c>
      <c r="S59" s="21" t="str">
        <f>ForcingConstraint!$A$320</f>
        <v>2014 Anthropogenic Aerosols</v>
      </c>
      <c r="T59" s="21" t="str">
        <f>ForcingConstraint!$A$321</f>
        <v>2014 Anthropogenic Aerosol Precursors</v>
      </c>
      <c r="U59" s="21" t="str">
        <f>ForcingConstraint!$A$319</f>
        <v>2014 Anthropogenic Land Use</v>
      </c>
    </row>
    <row r="60" spans="1:27" ht="80" x14ac:dyDescent="0.2">
      <c r="A60" s="13" t="s">
        <v>6598</v>
      </c>
      <c r="B60" s="16" t="s">
        <v>6599</v>
      </c>
      <c r="C60" s="13" t="s">
        <v>6602</v>
      </c>
      <c r="D60" s="16" t="s">
        <v>6604</v>
      </c>
      <c r="E60" s="13" t="s">
        <v>3291</v>
      </c>
      <c r="F60" s="13" t="s">
        <v>3292</v>
      </c>
      <c r="G60" s="16" t="s">
        <v>73</v>
      </c>
      <c r="H60" s="21" t="str">
        <f>party!$A$72</f>
        <v xml:space="preserve">Robert Pincus </v>
      </c>
      <c r="I60" s="21" t="str">
        <f>party!$A$73</f>
        <v>Piers Forster</v>
      </c>
      <c r="J60" s="21" t="str">
        <f>party!$A$4</f>
        <v>Bjorn Stevens</v>
      </c>
      <c r="K60" s="13" t="str">
        <f>references!D$14</f>
        <v>Overview CMIP6-Endorsed MIPs</v>
      </c>
      <c r="L60" s="22" t="str">
        <f>references!$D$64</f>
        <v>Pincus, R., P. M. Forster, and B. Stevens (2016), The Radiative Forcing Model Intercomparison Project (RFMIP): experimental protocol for CMIP6, Geosci. Model Dev., 9, 3447-3460</v>
      </c>
      <c r="O60" s="21" t="str">
        <f>party!$A$6</f>
        <v>Charlotte Pascoe</v>
      </c>
      <c r="P60" s="13" t="b">
        <v>1</v>
      </c>
      <c r="R60" s="21" t="str">
        <f>ForcingConstraint!$A$318</f>
        <v>2014 Anthropogenic GHG</v>
      </c>
      <c r="S60" s="21" t="str">
        <f>ForcingConstraint!$A$335</f>
        <v>RFMIP 2014 Aerosols</v>
      </c>
      <c r="T60" s="21" t="str">
        <f>ForcingConstraint!$A$319</f>
        <v>2014 Anthropogenic Land Use</v>
      </c>
    </row>
    <row r="61" spans="1:27" ht="80" x14ac:dyDescent="0.2">
      <c r="A61" s="13" t="s">
        <v>5321</v>
      </c>
      <c r="B61" s="13" t="s">
        <v>5322</v>
      </c>
      <c r="C61" s="13" t="s">
        <v>5323</v>
      </c>
      <c r="D61" s="16" t="s">
        <v>5320</v>
      </c>
      <c r="E61" s="13" t="s">
        <v>5324</v>
      </c>
      <c r="F61" s="13" t="s">
        <v>2682</v>
      </c>
      <c r="G61" s="16" t="s">
        <v>73</v>
      </c>
      <c r="H61" s="21" t="str">
        <f>party!$A$72</f>
        <v xml:space="preserve">Robert Pincus </v>
      </c>
      <c r="I61" s="21" t="str">
        <f>party!$A$73</f>
        <v>Piers Forster</v>
      </c>
      <c r="J61" s="21" t="str">
        <f>party!$A$4</f>
        <v>Bjorn Stevens</v>
      </c>
      <c r="K61" s="13" t="str">
        <f>references!D$14</f>
        <v>Overview CMIP6-Endorsed MIPs</v>
      </c>
      <c r="L61" s="22" t="str">
        <f>references!$D$64</f>
        <v>Pincus, R., P. M. Forster, and B. Stevens (2016), The Radiative Forcing Model Intercomparison Project (RFMIP): experimental protocol for CMIP6, Geosci. Model Dev., 9, 3447-3460</v>
      </c>
      <c r="O61" s="21" t="str">
        <f>party!$A$6</f>
        <v>Charlotte Pascoe</v>
      </c>
      <c r="P61" s="13" t="b">
        <v>1</v>
      </c>
      <c r="R61" s="16" t="str">
        <f>ForcingConstraint!$A$24</f>
        <v>Pre-Industrial Aerosols</v>
      </c>
      <c r="S61" s="16" t="str">
        <f>ForcingConstraint!$A$25</f>
        <v>Pre-Industrial Aerosol Precursors</v>
      </c>
      <c r="T61" s="16" t="str">
        <f>ForcingConstraint!$A$30</f>
        <v>Pre-Industrial Land Use</v>
      </c>
      <c r="U61" s="16" t="str">
        <f>ForcingConstraint!$A$418</f>
        <v>Pre-Industrial Solar Irradiance Forcing</v>
      </c>
    </row>
    <row r="62" spans="1:27" ht="80" x14ac:dyDescent="0.2">
      <c r="A62" s="13" t="s">
        <v>5326</v>
      </c>
      <c r="B62" s="13" t="s">
        <v>5327</v>
      </c>
      <c r="C62" s="13" t="s">
        <v>5328</v>
      </c>
      <c r="D62" s="16" t="s">
        <v>1614</v>
      </c>
      <c r="E62" s="13" t="s">
        <v>5329</v>
      </c>
      <c r="F62" s="13" t="s">
        <v>2682</v>
      </c>
      <c r="G62" s="16" t="s">
        <v>73</v>
      </c>
      <c r="H62" s="21" t="str">
        <f>party!$A$72</f>
        <v xml:space="preserve">Robert Pincus </v>
      </c>
      <c r="I62" s="21" t="str">
        <f>party!$A$73</f>
        <v>Piers Forster</v>
      </c>
      <c r="J62" s="21" t="str">
        <f>party!$A$4</f>
        <v>Bjorn Stevens</v>
      </c>
      <c r="K62" s="22" t="str">
        <f>references!$D$64</f>
        <v>Pincus, R., P. M. Forster, and B. Stevens (2016), The Radiative Forcing Model Intercomparison Project (RFMIP): experimental protocol for CMIP6, Geosci. Model Dev., 9, 3447-3460</v>
      </c>
      <c r="L62" s="22"/>
      <c r="O62" s="21" t="str">
        <f>party!$A$6</f>
        <v>Charlotte Pascoe</v>
      </c>
      <c r="P62" s="13" t="b">
        <v>1</v>
      </c>
      <c r="R62" s="16" t="str">
        <f>ForcingConstraint!$A$22</f>
        <v>Pre-Industrial WMGHG Concentrations excluding CO2</v>
      </c>
      <c r="S62" s="16" t="str">
        <f>ForcingConstraint!$A$24</f>
        <v>Pre-Industrial Aerosols</v>
      </c>
      <c r="T62" s="16" t="str">
        <f>ForcingConstraint!$A$25</f>
        <v>Pre-Industrial Aerosol Precursors</v>
      </c>
      <c r="U62" s="16" t="str">
        <f>ForcingConstraint!$A$30</f>
        <v>Pre-Industrial Land Use</v>
      </c>
      <c r="V62" s="21" t="str">
        <f>ForcingConstraint!$A$28</f>
        <v>Pre-Industrial Ozone Concentrations</v>
      </c>
      <c r="W62" s="16" t="str">
        <f>ForcingConstraint!$A$418</f>
        <v>Pre-Industrial Solar Irradiance Forcing</v>
      </c>
    </row>
    <row r="63" spans="1:27" ht="96" x14ac:dyDescent="0.2">
      <c r="A63" s="13" t="s">
        <v>5340</v>
      </c>
      <c r="B63" s="16" t="s">
        <v>5345</v>
      </c>
      <c r="C63" s="13" t="s">
        <v>5331</v>
      </c>
      <c r="D63" s="16" t="s">
        <v>2691</v>
      </c>
      <c r="E63" s="13" t="s">
        <v>2772</v>
      </c>
      <c r="F63" s="13" t="s">
        <v>2682</v>
      </c>
      <c r="G63" s="16" t="s">
        <v>73</v>
      </c>
      <c r="H63" s="21" t="str">
        <f>party!$A$72</f>
        <v xml:space="preserve">Robert Pincus </v>
      </c>
      <c r="I63" s="21" t="str">
        <f>party!$A$73</f>
        <v>Piers Forster</v>
      </c>
      <c r="J63" s="21" t="str">
        <f>party!$A$4</f>
        <v>Bjorn Stevens</v>
      </c>
      <c r="K63" s="13" t="str">
        <f>references!D$14</f>
        <v>Overview CMIP6-Endorsed MIPs</v>
      </c>
      <c r="L63" s="22" t="str">
        <f>references!$D$64</f>
        <v>Pincus, R., P. M. Forster, and B. Stevens (2016), The Radiative Forcing Model Intercomparison Project (RFMIP): experimental protocol for CMIP6, Geosci. Model Dev., 9, 3447-3460</v>
      </c>
      <c r="O63" s="21" t="str">
        <f>party!$A$6</f>
        <v>Charlotte Pascoe</v>
      </c>
      <c r="P63" s="13" t="b">
        <v>1</v>
      </c>
      <c r="R63" s="16" t="str">
        <f>ForcingConstraint!$A$396</f>
        <v>Pre-industrial GHG Concentrations excluding O3</v>
      </c>
      <c r="S63" s="16" t="str">
        <f>ForcingConstraint!$A$30</f>
        <v>Pre-Industrial Land Use</v>
      </c>
      <c r="T63" s="16" t="str">
        <f>ForcingConstraint!$A$418</f>
        <v>Pre-Industrial Solar Irradiance Forcing</v>
      </c>
    </row>
    <row r="64" spans="1:27" ht="80" x14ac:dyDescent="0.2">
      <c r="A64" s="13" t="s">
        <v>5339</v>
      </c>
      <c r="B64" s="16" t="s">
        <v>5344</v>
      </c>
      <c r="C64" s="13" t="s">
        <v>5343</v>
      </c>
      <c r="D64" s="16" t="s">
        <v>5342</v>
      </c>
      <c r="E64" s="13" t="s">
        <v>5341</v>
      </c>
      <c r="F64" s="13" t="s">
        <v>2682</v>
      </c>
      <c r="G64" s="16" t="s">
        <v>73</v>
      </c>
      <c r="H64" s="21" t="str">
        <f>party!$A$72</f>
        <v xml:space="preserve">Robert Pincus </v>
      </c>
      <c r="I64" s="21" t="str">
        <f>party!$A$73</f>
        <v>Piers Forster</v>
      </c>
      <c r="J64" s="21" t="str">
        <f>party!$A$4</f>
        <v>Bjorn Stevens</v>
      </c>
      <c r="K64" s="22" t="str">
        <f>references!$D$64</f>
        <v>Pincus, R., P. M. Forster, and B. Stevens (2016), The Radiative Forcing Model Intercomparison Project (RFMIP): experimental protocol for CMIP6, Geosci. Model Dev., 9, 3447-3460</v>
      </c>
      <c r="L64" s="22"/>
      <c r="O64" s="21" t="str">
        <f>party!$A$6</f>
        <v>Charlotte Pascoe</v>
      </c>
      <c r="P64" s="13" t="b">
        <v>1</v>
      </c>
      <c r="R64" s="16" t="str">
        <f>ForcingConstraint!$A$22</f>
        <v>Pre-Industrial WMGHG Concentrations excluding CO2</v>
      </c>
      <c r="S64" s="16" t="str">
        <f>ForcingConstraint!$A$23</f>
        <v>Pre-Industrial CO2 Concentration</v>
      </c>
      <c r="T64" s="16" t="str">
        <f>ForcingConstraint!$A$24</f>
        <v>Pre-Industrial Aerosols</v>
      </c>
      <c r="U64" s="16" t="str">
        <f>ForcingConstraint!$A$25</f>
        <v>Pre-Industrial Aerosol Precursors</v>
      </c>
      <c r="V64" s="21" t="str">
        <f>ForcingConstraint!$A$28</f>
        <v>Pre-Industrial Ozone Concentrations</v>
      </c>
      <c r="W64" s="16" t="str">
        <f>ForcingConstraint!$A$418</f>
        <v>Pre-Industrial Solar Irradiance Forcing</v>
      </c>
    </row>
    <row r="65" spans="1:26" ht="96" x14ac:dyDescent="0.2">
      <c r="A65" s="13" t="s">
        <v>5304</v>
      </c>
      <c r="B65" s="16" t="s">
        <v>2767</v>
      </c>
      <c r="C65" s="13" t="s">
        <v>5310</v>
      </c>
      <c r="D65" s="16" t="s">
        <v>2769</v>
      </c>
      <c r="E65" s="13" t="s">
        <v>2771</v>
      </c>
      <c r="F65" s="13" t="s">
        <v>2682</v>
      </c>
      <c r="G65" s="16" t="s">
        <v>73</v>
      </c>
      <c r="H65" s="21" t="str">
        <f>party!$A$72</f>
        <v xml:space="preserve">Robert Pincus </v>
      </c>
      <c r="I65" s="21" t="str">
        <f>party!$A$73</f>
        <v>Piers Forster</v>
      </c>
      <c r="J65" s="21" t="str">
        <f>party!$A$4</f>
        <v>Bjorn Stevens</v>
      </c>
      <c r="K65" s="13" t="str">
        <f>references!D$14</f>
        <v>Overview CMIP6-Endorsed MIPs</v>
      </c>
      <c r="O65" s="21" t="str">
        <f>party!$A$6</f>
        <v>Charlotte Pascoe</v>
      </c>
      <c r="P65" s="13" t="b">
        <v>1</v>
      </c>
      <c r="R65" s="16" t="str">
        <f>ForcingConstraint!$A$22</f>
        <v>Pre-Industrial WMGHG Concentrations excluding CO2</v>
      </c>
      <c r="S65" s="16" t="str">
        <f>ForcingConstraint!$A$23</f>
        <v>Pre-Industrial CO2 Concentration</v>
      </c>
      <c r="T65" s="16" t="str">
        <f>ForcingConstraint!$A$30</f>
        <v>Pre-Industrial Land Use</v>
      </c>
      <c r="U65" s="21" t="str">
        <f>ForcingConstraint!$A$28</f>
        <v>Pre-Industrial Ozone Concentrations</v>
      </c>
      <c r="V65" s="21" t="str">
        <f>ForcingConstraint!$A$29</f>
        <v>Pre-Industrial Stratospheric H2O Concentrations</v>
      </c>
      <c r="W65" s="16" t="str">
        <f>ForcingConstraint!$A$418</f>
        <v>Pre-Industrial Solar Irradiance Forcing</v>
      </c>
    </row>
    <row r="66" spans="1:26" ht="96" x14ac:dyDescent="0.2">
      <c r="A66" s="13" t="s">
        <v>5305</v>
      </c>
      <c r="B66" s="16" t="s">
        <v>2768</v>
      </c>
      <c r="C66" s="13" t="s">
        <v>5311</v>
      </c>
      <c r="D66" s="16" t="s">
        <v>2770</v>
      </c>
      <c r="E66" s="13" t="s">
        <v>2773</v>
      </c>
      <c r="F66" s="13" t="s">
        <v>2682</v>
      </c>
      <c r="G66" s="16" t="s">
        <v>73</v>
      </c>
      <c r="H66" s="21" t="str">
        <f>party!$A$72</f>
        <v xml:space="preserve">Robert Pincus </v>
      </c>
      <c r="I66" s="21" t="str">
        <f>party!$A$73</f>
        <v>Piers Forster</v>
      </c>
      <c r="J66" s="21" t="str">
        <f>party!$A$4</f>
        <v>Bjorn Stevens</v>
      </c>
      <c r="K66" s="13" t="str">
        <f>references!D$14</f>
        <v>Overview CMIP6-Endorsed MIPs</v>
      </c>
      <c r="L66" s="22" t="str">
        <f>references!$D$64</f>
        <v>Pincus, R., P. M. Forster, and B. Stevens (2016), The Radiative Forcing Model Intercomparison Project (RFMIP): experimental protocol for CMIP6, Geosci. Model Dev., 9, 3447-3460</v>
      </c>
      <c r="O66" s="21" t="str">
        <f>party!$A$6</f>
        <v>Charlotte Pascoe</v>
      </c>
      <c r="P66" s="13" t="b">
        <v>1</v>
      </c>
      <c r="R66" s="16" t="str">
        <f>ForcingConstraint!$A$22</f>
        <v>Pre-Industrial WMGHG Concentrations excluding CO2</v>
      </c>
      <c r="S66" s="16" t="str">
        <f>ForcingConstraint!$A$23</f>
        <v>Pre-Industrial CO2 Concentration</v>
      </c>
      <c r="T66" s="16" t="str">
        <f>ForcingConstraint!$A$30</f>
        <v>Pre-Industrial Land Use</v>
      </c>
      <c r="U66" s="21" t="str">
        <f>ForcingConstraint!$A$28</f>
        <v>Pre-Industrial Ozone Concentrations</v>
      </c>
      <c r="V66" s="21" t="str">
        <f>ForcingConstraint!$A$29</f>
        <v>Pre-Industrial Stratospheric H2O Concentrations</v>
      </c>
    </row>
    <row r="67" spans="1:26" ht="48" x14ac:dyDescent="0.2">
      <c r="A67" s="13" t="s">
        <v>5306</v>
      </c>
      <c r="B67" s="16" t="s">
        <v>2790</v>
      </c>
      <c r="C67" s="13" t="s">
        <v>5309</v>
      </c>
      <c r="D67" s="16" t="s">
        <v>2791</v>
      </c>
      <c r="E67" s="13" t="s">
        <v>2792</v>
      </c>
      <c r="F67" s="13" t="s">
        <v>2793</v>
      </c>
      <c r="G67" s="16" t="s">
        <v>73</v>
      </c>
      <c r="H67" s="21" t="str">
        <f>party!$A$72</f>
        <v xml:space="preserve">Robert Pincus </v>
      </c>
      <c r="I67" s="21" t="str">
        <f>party!$A$73</f>
        <v>Piers Forster</v>
      </c>
      <c r="J67" s="21" t="str">
        <f>party!$A$4</f>
        <v>Bjorn Stevens</v>
      </c>
      <c r="K67" s="13" t="str">
        <f>references!D$14</f>
        <v>Overview CMIP6-Endorsed MIPs</v>
      </c>
      <c r="O67" s="21" t="str">
        <f>party!$A$6</f>
        <v>Charlotte Pascoe</v>
      </c>
      <c r="P67" s="13" t="b">
        <v>1</v>
      </c>
      <c r="R67" s="16" t="str">
        <f>ForcingConstraint!$A$32</f>
        <v>RCP85 Well Mixed GHG</v>
      </c>
      <c r="S67" s="16" t="str">
        <f>ForcingConstraint!$A$44</f>
        <v>RCP85 Short Lived Gas Species</v>
      </c>
      <c r="T67" s="16" t="str">
        <f>ForcingConstraint!$A$80</f>
        <v>RCP85 Land Use</v>
      </c>
    </row>
    <row r="68" spans="1:26" ht="96" x14ac:dyDescent="0.2">
      <c r="A68" s="13" t="s">
        <v>5307</v>
      </c>
      <c r="B68" s="16" t="s">
        <v>2805</v>
      </c>
      <c r="C68" s="13" t="s">
        <v>2804</v>
      </c>
      <c r="D68" s="16" t="s">
        <v>2805</v>
      </c>
      <c r="E68" s="13" t="s">
        <v>2806</v>
      </c>
      <c r="F68" s="13" t="s">
        <v>2881</v>
      </c>
      <c r="K68" s="13" t="str">
        <f>references!D$14</f>
        <v>Overview CMIP6-Endorsed MIPs</v>
      </c>
      <c r="O68" s="21" t="str">
        <f>party!$A$6</f>
        <v>Charlotte Pascoe</v>
      </c>
      <c r="P68" s="13" t="b">
        <v>1</v>
      </c>
      <c r="R68" s="16" t="str">
        <f>ForcingConstraint!$A$23</f>
        <v>Pre-Industrial CO2 Concentration</v>
      </c>
      <c r="S68" s="16" t="str">
        <f>ForcingConstraint!$A$22</f>
        <v>Pre-Industrial WMGHG Concentrations excluding CO2</v>
      </c>
      <c r="T68" s="16" t="str">
        <f>ForcingConstraint!$A$24</f>
        <v>Pre-Industrial Aerosols</v>
      </c>
      <c r="U68" s="16" t="str">
        <f>ForcingConstraint!$A$25</f>
        <v>Pre-Industrial Aerosol Precursors</v>
      </c>
      <c r="V68" s="21" t="str">
        <f>ForcingConstraint!$A$28</f>
        <v>Pre-Industrial Ozone Concentrations</v>
      </c>
      <c r="W68" s="21" t="str">
        <f>ForcingConstraint!$A$29</f>
        <v>Pre-Industrial Stratospheric H2O Concentrations</v>
      </c>
      <c r="X68" s="16" t="str">
        <f>ForcingConstraint!$A$27</f>
        <v>Pre-Industrial Stratospheric Aerosol</v>
      </c>
      <c r="Y68" s="16" t="str">
        <f>ForcingConstraint!$A$30</f>
        <v>Pre-Industrial Land Use</v>
      </c>
      <c r="Z68" s="16" t="str">
        <f>ForcingConstraint!$A$418</f>
        <v>Pre-Industrial Solar Irradiance Forcing</v>
      </c>
    </row>
    <row r="69" spans="1:26" ht="128" x14ac:dyDescent="0.2">
      <c r="A69" s="13" t="s">
        <v>5308</v>
      </c>
      <c r="B69" s="16" t="s">
        <v>2807</v>
      </c>
      <c r="C69" s="13" t="s">
        <v>5312</v>
      </c>
      <c r="D69" s="16" t="s">
        <v>2807</v>
      </c>
      <c r="E69" s="13" t="s">
        <v>2808</v>
      </c>
      <c r="F69" s="13" t="s">
        <v>2882</v>
      </c>
      <c r="G69" s="21" t="s">
        <v>73</v>
      </c>
      <c r="H69" s="21" t="str">
        <f>party!$A$74</f>
        <v>Davide Zanchettin</v>
      </c>
      <c r="I69" s="21" t="str">
        <f>party!$A$75</f>
        <v>Claudia Timmreck</v>
      </c>
      <c r="J69" s="21" t="str">
        <f>party!$A$76</f>
        <v>Myriam Khodri</v>
      </c>
      <c r="K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69" s="22" t="str">
        <f>references!$D$14</f>
        <v>Overview CMIP6-Endorsed MIPs</v>
      </c>
      <c r="O69" s="21" t="str">
        <f>party!$A$6</f>
        <v>Charlotte Pascoe</v>
      </c>
      <c r="P69" s="13" t="b">
        <v>1</v>
      </c>
      <c r="R69" s="16" t="str">
        <f>ForcingConstraint!$A$23</f>
        <v>Pre-Industrial CO2 Concentration</v>
      </c>
      <c r="S69" s="16" t="str">
        <f>ForcingConstraint!$A$22</f>
        <v>Pre-Industrial WMGHG Concentrations excluding CO2</v>
      </c>
      <c r="T69" s="16" t="str">
        <f>ForcingConstraint!$A$24</f>
        <v>Pre-Industrial Aerosols</v>
      </c>
      <c r="U69" s="16" t="str">
        <f>ForcingConstraint!$A$25</f>
        <v>Pre-Industrial Aerosol Precursors</v>
      </c>
      <c r="V69" s="21" t="str">
        <f>ForcingConstraint!$A$28</f>
        <v>Pre-Industrial Ozone Concentrations</v>
      </c>
      <c r="W69" s="21" t="str">
        <f>ForcingConstraint!$A$29</f>
        <v>Pre-Industrial Stratospheric H2O Concentrations</v>
      </c>
      <c r="X69" s="16" t="str">
        <f>ForcingConstraint!$A$30</f>
        <v>Pre-Industrial Land Use</v>
      </c>
      <c r="Y69" s="16" t="str">
        <f>ForcingConstraint!$A$418</f>
        <v>Pre-Industrial Solar Irradiance Forcing</v>
      </c>
    </row>
    <row r="70" spans="1:26" ht="96" x14ac:dyDescent="0.2">
      <c r="A70" s="13" t="s">
        <v>5871</v>
      </c>
      <c r="B70" s="16" t="s">
        <v>5872</v>
      </c>
      <c r="C70" s="13" t="s">
        <v>5873</v>
      </c>
      <c r="D70" s="16" t="s">
        <v>5874</v>
      </c>
      <c r="E70" s="13" t="s">
        <v>5875</v>
      </c>
      <c r="F70" s="13" t="s">
        <v>5876</v>
      </c>
      <c r="G70" s="21" t="s">
        <v>73</v>
      </c>
      <c r="H70" s="21" t="str">
        <f>party!$A$43</f>
        <v>Nathan Gillet</v>
      </c>
      <c r="I70" s="21" t="str">
        <f>party!$A$44</f>
        <v>Hideo Shiogama</v>
      </c>
      <c r="J70" s="10" t="str">
        <f>party!$A$20</f>
        <v>Michaela I Hegglin</v>
      </c>
      <c r="K70" s="22" t="str">
        <f>references!$D$72</f>
        <v>Gillett, N. P., H. Shiogama, B. Funke, G. Hegerl, R. Knutti, K. Matthes, B. D. Santer, D. Stone, C. Tebaldi (2016), The Detection and Attribution Model Intercomparison Project (DAMIP v1.0) contribution to CMIP6, Geosci. Model Dev., 9, 3685-3697</v>
      </c>
      <c r="L70" s="22"/>
      <c r="O70" s="21" t="str">
        <f>party!$A$6</f>
        <v>Charlotte Pascoe</v>
      </c>
      <c r="P70" s="13" t="b">
        <v>1</v>
      </c>
      <c r="R70" s="16" t="str">
        <f>ForcingConstraint!$A$23</f>
        <v>Pre-Industrial CO2 Concentration</v>
      </c>
      <c r="S70" s="16" t="str">
        <f>ForcingConstraint!$A$22</f>
        <v>Pre-Industrial WMGHG Concentrations excluding CO2</v>
      </c>
      <c r="T70" s="16" t="str">
        <f>ForcingConstraint!$A$24</f>
        <v>Pre-Industrial Aerosols</v>
      </c>
      <c r="U70" s="16" t="str">
        <f>ForcingConstraint!$A$25</f>
        <v>Pre-Industrial Aerosol Precursors</v>
      </c>
      <c r="V70" s="21" t="str">
        <f>ForcingConstraint!$A$28</f>
        <v>Pre-Industrial Ozone Concentrations</v>
      </c>
      <c r="W70" s="21" t="str">
        <f>ForcingConstraint!$A$29</f>
        <v>Pre-Industrial Stratospheric H2O Concentrations</v>
      </c>
      <c r="X70" s="16" t="str">
        <f>ForcingConstraint!$A$30</f>
        <v>Pre-Industrial Land Use</v>
      </c>
    </row>
    <row r="71" spans="1:26" ht="80" x14ac:dyDescent="0.2">
      <c r="A71" s="13" t="s">
        <v>5877</v>
      </c>
      <c r="B71" s="16" t="s">
        <v>5878</v>
      </c>
      <c r="C71" s="13" t="s">
        <v>5879</v>
      </c>
      <c r="D71" s="16" t="s">
        <v>5878</v>
      </c>
      <c r="E71" s="13" t="s">
        <v>5880</v>
      </c>
      <c r="F71" s="13" t="s">
        <v>5881</v>
      </c>
      <c r="G71" s="21" t="s">
        <v>73</v>
      </c>
      <c r="H71" s="21" t="str">
        <f>party!$A$43</f>
        <v>Nathan Gillet</v>
      </c>
      <c r="I71" s="21" t="str">
        <f>party!$A$44</f>
        <v>Hideo Shiogama</v>
      </c>
      <c r="J71" s="10" t="str">
        <f>party!$A$20</f>
        <v>Michaela I Hegglin</v>
      </c>
      <c r="K71" s="22" t="str">
        <f>references!$D$72</f>
        <v>Gillett, N. P., H. Shiogama, B. Funke, G. Hegerl, R. Knutti, K. Matthes, B. D. Santer, D. Stone, C. Tebaldi (2016), The Detection and Attribution Model Intercomparison Project (DAMIP v1.0) contribution to CMIP6, Geosci. Model Dev., 9, 3685-3697</v>
      </c>
      <c r="L71" s="22"/>
      <c r="O71" s="21" t="str">
        <f>party!$A$6</f>
        <v>Charlotte Pascoe</v>
      </c>
      <c r="P71" s="13" t="b">
        <v>1</v>
      </c>
      <c r="R71" s="16" t="str">
        <f>ForcingConstraint!$A$23</f>
        <v>Pre-Industrial CO2 Concentration</v>
      </c>
      <c r="S71" s="16" t="str">
        <f>ForcingConstraint!$A$22</f>
        <v>Pre-Industrial WMGHG Concentrations excluding CO2</v>
      </c>
      <c r="T71" s="21" t="str">
        <f>ForcingConstraint!$A$28</f>
        <v>Pre-Industrial Ozone Concentrations</v>
      </c>
      <c r="U71" s="21" t="str">
        <f>ForcingConstraint!$A$29</f>
        <v>Pre-Industrial Stratospheric H2O Concentrations</v>
      </c>
      <c r="V71" s="16" t="str">
        <f>ForcingConstraint!$A$30</f>
        <v>Pre-Industrial Land Use</v>
      </c>
      <c r="W71" s="16" t="str">
        <f>ForcingConstraint!$A$27</f>
        <v>Pre-Industrial Stratospheric Aerosol</v>
      </c>
      <c r="X71" s="16" t="str">
        <f>ForcingConstraint!$A$418</f>
        <v>Pre-Industrial Solar Irradiance Forcing</v>
      </c>
    </row>
    <row r="72" spans="1:26" ht="96" x14ac:dyDescent="0.2">
      <c r="A72" s="13" t="s">
        <v>5882</v>
      </c>
      <c r="B72" s="16" t="s">
        <v>5883</v>
      </c>
      <c r="C72" s="13" t="s">
        <v>5884</v>
      </c>
      <c r="D72" s="16" t="s">
        <v>5883</v>
      </c>
      <c r="E72" s="13" t="s">
        <v>5885</v>
      </c>
      <c r="F72" s="13" t="s">
        <v>5886</v>
      </c>
      <c r="G72" s="21" t="s">
        <v>73</v>
      </c>
      <c r="H72" s="21" t="str">
        <f>party!$A$43</f>
        <v>Nathan Gillet</v>
      </c>
      <c r="I72" s="21" t="str">
        <f>party!$A$44</f>
        <v>Hideo Shiogama</v>
      </c>
      <c r="J72" s="10" t="str">
        <f>party!$A$20</f>
        <v>Michaela I Hegglin</v>
      </c>
      <c r="K72" s="22" t="str">
        <f>references!$D$72</f>
        <v>Gillett, N. P., H. Shiogama, B. Funke, G. Hegerl, R. Knutti, K. Matthes, B. D. Santer, D. Stone, C. Tebaldi (2016), The Detection and Attribution Model Intercomparison Project (DAMIP v1.0) contribution to CMIP6, Geosci. Model Dev., 9, 3685-3697</v>
      </c>
      <c r="L72" s="22"/>
      <c r="O72" s="21" t="str">
        <f>party!$A$6</f>
        <v>Charlotte Pascoe</v>
      </c>
      <c r="P72" s="13" t="b">
        <v>1</v>
      </c>
      <c r="R72" s="16" t="str">
        <f>ForcingConstraint!$A$23</f>
        <v>Pre-Industrial CO2 Concentration</v>
      </c>
      <c r="S72" s="16" t="str">
        <f>ForcingConstraint!$A$22</f>
        <v>Pre-Industrial WMGHG Concentrations excluding CO2</v>
      </c>
      <c r="T72" s="16" t="str">
        <f>ForcingConstraint!$A$24</f>
        <v>Pre-Industrial Aerosols</v>
      </c>
      <c r="U72" s="16" t="str">
        <f>ForcingConstraint!$A$25</f>
        <v>Pre-Industrial Aerosol Precursors</v>
      </c>
      <c r="V72" s="21" t="str">
        <f>ForcingConstraint!$A$29</f>
        <v>Pre-Industrial Stratospheric H2O Concentrations</v>
      </c>
      <c r="W72" s="16" t="str">
        <f>ForcingConstraint!$A$30</f>
        <v>Pre-Industrial Land Use</v>
      </c>
      <c r="X72" s="16" t="str">
        <f>ForcingConstraint!$A$27</f>
        <v>Pre-Industrial Stratospheric Aerosol</v>
      </c>
      <c r="Y72" s="16" t="str">
        <f>ForcingConstraint!$A$418</f>
        <v>Pre-Industrial Solar Irradiance Forcing</v>
      </c>
    </row>
    <row r="73" spans="1:26" ht="96" x14ac:dyDescent="0.2">
      <c r="A73" s="13" t="s">
        <v>5887</v>
      </c>
      <c r="B73" s="16" t="s">
        <v>5888</v>
      </c>
      <c r="C73" s="13" t="s">
        <v>5889</v>
      </c>
      <c r="D73" s="16" t="s">
        <v>5890</v>
      </c>
      <c r="E73" s="13" t="s">
        <v>5891</v>
      </c>
      <c r="F73" s="13" t="s">
        <v>5892</v>
      </c>
      <c r="G73" s="16" t="s">
        <v>73</v>
      </c>
      <c r="H73" s="21" t="str">
        <f>party!$A$43</f>
        <v>Nathan Gillet</v>
      </c>
      <c r="I73" s="21" t="str">
        <f>party!$A$44</f>
        <v>Hideo Shiogama</v>
      </c>
      <c r="J73" s="10" t="str">
        <f>party!$A$20</f>
        <v>Michaela I Hegglin</v>
      </c>
      <c r="K73" s="22" t="str">
        <f>references!$D$72</f>
        <v>Gillett, N. P., H. Shiogama, B. Funke, G. Hegerl, R. Knutti, K. Matthes, B. D. Santer, D. Stone, C. Tebaldi (2016), The Detection and Attribution Model Intercomparison Project (DAMIP v1.0) contribution to CMIP6, Geosci. Model Dev., 9, 3685-3697</v>
      </c>
      <c r="O73" s="21" t="str">
        <f>party!$A$6</f>
        <v>Charlotte Pascoe</v>
      </c>
      <c r="P73" s="13" t="b">
        <v>1</v>
      </c>
      <c r="R73" s="16" t="str">
        <f>ForcingConstraint!$A$23</f>
        <v>Pre-Industrial CO2 Concentration</v>
      </c>
      <c r="S73" s="16" t="str">
        <f>ForcingConstraint!$A$22</f>
        <v>Pre-Industrial WMGHG Concentrations excluding CO2</v>
      </c>
      <c r="T73" s="16" t="str">
        <f>ForcingConstraint!$A$24</f>
        <v>Pre-Industrial Aerosols</v>
      </c>
      <c r="U73" s="16" t="str">
        <f>ForcingConstraint!$A$25</f>
        <v>Pre-Industrial Aerosol Precursors</v>
      </c>
      <c r="V73" s="21" t="str">
        <f>ForcingConstraint!$A$28</f>
        <v>Pre-Industrial Ozone Concentrations</v>
      </c>
      <c r="W73" s="21" t="str">
        <f>ForcingConstraint!$A$29</f>
        <v>Pre-Industrial Stratospheric H2O Concentrations</v>
      </c>
      <c r="X73" s="16" t="str">
        <f>ForcingConstraint!$A$27</f>
        <v>Pre-Industrial Stratospheric Aerosol</v>
      </c>
      <c r="Y73" s="16" t="str">
        <f>ForcingConstraint!$A$30</f>
        <v>Pre-Industrial Land Use</v>
      </c>
    </row>
    <row r="74" spans="1:26" ht="128" x14ac:dyDescent="0.2">
      <c r="A74" s="13" t="s">
        <v>5451</v>
      </c>
      <c r="B74" s="16" t="s">
        <v>5454</v>
      </c>
      <c r="C74" s="13" t="s">
        <v>5455</v>
      </c>
      <c r="D74" s="16" t="s">
        <v>5452</v>
      </c>
      <c r="E74" s="13" t="s">
        <v>5453</v>
      </c>
      <c r="F74" s="13" t="s">
        <v>2882</v>
      </c>
      <c r="G74" s="21" t="s">
        <v>73</v>
      </c>
      <c r="H74" s="21" t="str">
        <f>party!$A$74</f>
        <v>Davide Zanchettin</v>
      </c>
      <c r="I74" s="21" t="str">
        <f>party!$A$75</f>
        <v>Claudia Timmreck</v>
      </c>
      <c r="J74" s="21" t="str">
        <f>party!$A$76</f>
        <v>Myriam Khodri</v>
      </c>
      <c r="K7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4" s="22" t="str">
        <f>references!$D$14</f>
        <v>Overview CMIP6-Endorsed MIPs</v>
      </c>
      <c r="O74" s="21" t="str">
        <f>party!$A$6</f>
        <v>Charlotte Pascoe</v>
      </c>
      <c r="P74" s="13" t="s">
        <v>30</v>
      </c>
    </row>
    <row r="75" spans="1:26" ht="48" x14ac:dyDescent="0.2">
      <c r="A75" s="13" t="s">
        <v>3327</v>
      </c>
      <c r="B75" s="16" t="s">
        <v>3328</v>
      </c>
      <c r="C75" s="13" t="s">
        <v>3325</v>
      </c>
      <c r="D75" s="16" t="s">
        <v>3330</v>
      </c>
      <c r="E75" s="13" t="s">
        <v>3333</v>
      </c>
      <c r="O75" s="21" t="str">
        <f>party!$A$6</f>
        <v>Charlotte Pascoe</v>
      </c>
      <c r="P75" s="13" t="s">
        <v>30</v>
      </c>
    </row>
    <row r="76" spans="1:26" ht="80" x14ac:dyDescent="0.2">
      <c r="A76" s="13" t="s">
        <v>3329</v>
      </c>
      <c r="B76" s="16" t="s">
        <v>3331</v>
      </c>
      <c r="C76" s="13" t="s">
        <v>3326</v>
      </c>
      <c r="D76" s="16" t="s">
        <v>3332</v>
      </c>
      <c r="E76" s="13" t="s">
        <v>3334</v>
      </c>
      <c r="O76" s="21" t="str">
        <f>party!$A$6</f>
        <v>Charlotte Pascoe</v>
      </c>
      <c r="P76" s="13" t="s">
        <v>30</v>
      </c>
    </row>
    <row r="77" spans="1:26" ht="80" x14ac:dyDescent="0.2">
      <c r="A77" s="13" t="s">
        <v>3610</v>
      </c>
      <c r="B77" s="16" t="s">
        <v>3611</v>
      </c>
      <c r="C77" s="13" t="s">
        <v>3614</v>
      </c>
      <c r="D77" s="16" t="s">
        <v>3616</v>
      </c>
      <c r="E77" s="13" t="s">
        <v>3617</v>
      </c>
      <c r="O77" s="21" t="str">
        <f>party!$A$6</f>
        <v>Charlotte Pascoe</v>
      </c>
      <c r="P77" s="13" t="s">
        <v>30</v>
      </c>
    </row>
    <row r="78" spans="1:26" ht="80" x14ac:dyDescent="0.2">
      <c r="A78" s="13" t="s">
        <v>3612</v>
      </c>
      <c r="B78" s="16" t="s">
        <v>3613</v>
      </c>
      <c r="C78" s="13" t="s">
        <v>3615</v>
      </c>
      <c r="D78" s="16" t="s">
        <v>3618</v>
      </c>
      <c r="E78" s="13" t="s">
        <v>4026</v>
      </c>
      <c r="O78" s="21" t="str">
        <f>party!$A$6</f>
        <v>Charlotte Pascoe</v>
      </c>
      <c r="P78" s="13" t="s">
        <v>30</v>
      </c>
    </row>
    <row r="79" spans="1:26" ht="96" x14ac:dyDescent="0.2">
      <c r="A79" s="13" t="s">
        <v>6350</v>
      </c>
      <c r="B79" s="16" t="s">
        <v>3636</v>
      </c>
      <c r="C79" s="13" t="s">
        <v>6351</v>
      </c>
      <c r="D79" s="16" t="s">
        <v>6352</v>
      </c>
      <c r="E79" s="13" t="s">
        <v>3637</v>
      </c>
      <c r="O79" s="21" t="str">
        <f>party!$A$6</f>
        <v>Charlotte Pascoe</v>
      </c>
      <c r="P79" s="13" t="s">
        <v>30</v>
      </c>
    </row>
    <row r="80" spans="1:26" ht="48" x14ac:dyDescent="0.2">
      <c r="A80" s="13" t="s">
        <v>3638</v>
      </c>
      <c r="B80" s="16" t="s">
        <v>705</v>
      </c>
      <c r="C80" s="13" t="s">
        <v>3639</v>
      </c>
      <c r="D80" s="16" t="s">
        <v>704</v>
      </c>
      <c r="E80" s="13" t="s">
        <v>1845</v>
      </c>
      <c r="G80" s="16" t="s">
        <v>73</v>
      </c>
      <c r="H80" s="21" t="str">
        <f>party!$A$35</f>
        <v>Mark Webb</v>
      </c>
      <c r="I80" s="21" t="str">
        <f>party!$A$36</f>
        <v>Chris Bretherton</v>
      </c>
      <c r="K80" s="13" t="str">
        <f>references!$D$14</f>
        <v>Overview CMIP6-Endorsed MIPs</v>
      </c>
      <c r="L80" s="13" t="str">
        <f>references!$D$16</f>
        <v>Karl E. Taylor, Ronald J. Stouffer and Gerald A. Meehl (2009) A Summary of the CMIP5 Experiment Design</v>
      </c>
      <c r="O80" s="21" t="str">
        <f>party!$A$6</f>
        <v>Charlotte Pascoe</v>
      </c>
      <c r="P80" s="13" t="s">
        <v>30</v>
      </c>
    </row>
    <row r="81" spans="1:28" ht="240" x14ac:dyDescent="0.2">
      <c r="A81" s="13" t="s">
        <v>6670</v>
      </c>
      <c r="B81" s="16" t="s">
        <v>3821</v>
      </c>
      <c r="C81" s="13" t="s">
        <v>3822</v>
      </c>
      <c r="D81" s="16" t="s">
        <v>3823</v>
      </c>
      <c r="E81" s="13" t="s">
        <v>3824</v>
      </c>
      <c r="F81" s="84" t="s">
        <v>3825</v>
      </c>
      <c r="G81" s="21" t="s">
        <v>73</v>
      </c>
      <c r="H81" s="21" t="str">
        <f>party!$A$43</f>
        <v>Nathan Gillet</v>
      </c>
      <c r="I81" s="21" t="str">
        <f>party!$A$44</f>
        <v>Hideo Shiogama</v>
      </c>
      <c r="K81" s="22" t="str">
        <f>references!$D$72</f>
        <v>Gillett, N. P., H. Shiogama, B. Funke, G. Hegerl, R. Knutti, K. Matthes, B. D. Santer, D. Stone, C. Tebaldi (2016), The Detection and Attribution Model Intercomparison Project (DAMIP v1.0) contribution to CMIP6, Geosci. Model Dev., 9, 3685-3697</v>
      </c>
      <c r="L81"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1" s="22"/>
      <c r="N81" s="22"/>
      <c r="O81" s="21" t="str">
        <f>party!$A$6</f>
        <v>Charlotte Pascoe</v>
      </c>
      <c r="P81" s="13" t="b">
        <v>1</v>
      </c>
      <c r="R81" s="16" t="str">
        <f>ForcingConstraint!$A$34</f>
        <v>RCP45 Well Mixed GHG</v>
      </c>
      <c r="S81" s="16" t="str">
        <f>ForcingConstraint!$A$46</f>
        <v>RCP45 Short Lived Gas Species</v>
      </c>
      <c r="T81" s="16" t="str">
        <f>ForcingConstraint!$A$347</f>
        <v>Alternative RCP45 Aerosol</v>
      </c>
      <c r="U81" s="16" t="str">
        <f>ForcingConstraint!$A$82</f>
        <v>RCP45 Land Use</v>
      </c>
    </row>
    <row r="82" spans="1:28" ht="240" x14ac:dyDescent="0.2">
      <c r="A82" s="13" t="s">
        <v>6671</v>
      </c>
      <c r="B82" s="16" t="s">
        <v>3826</v>
      </c>
      <c r="C82" s="13" t="s">
        <v>3827</v>
      </c>
      <c r="D82" s="16" t="s">
        <v>3828</v>
      </c>
      <c r="E82" s="19" t="s">
        <v>3829</v>
      </c>
      <c r="F82" s="84" t="s">
        <v>3830</v>
      </c>
      <c r="G82" s="21" t="s">
        <v>73</v>
      </c>
      <c r="H82" s="21" t="str">
        <f>party!$A$43</f>
        <v>Nathan Gillet</v>
      </c>
      <c r="I82" s="21" t="str">
        <f>party!$A$44</f>
        <v>Hideo Shiogama</v>
      </c>
      <c r="K82" s="22" t="str">
        <f>references!$D$72</f>
        <v>Gillett, N. P., H. Shiogama, B. Funke, G. Hegerl, R. Knutti, K. Matthes, B. D. Santer, D. Stone, C. Tebaldi (2016), The Detection and Attribution Model Intercomparison Project (DAMIP v1.0) contribution to CMIP6, Geosci. Model Dev., 9, 3685-3697</v>
      </c>
      <c r="L82"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2" s="22"/>
      <c r="N82" s="22"/>
      <c r="O82" s="21" t="str">
        <f>party!$A$6</f>
        <v>Charlotte Pascoe</v>
      </c>
      <c r="P82" s="13" t="b">
        <v>1</v>
      </c>
      <c r="R82" s="16" t="str">
        <f>ForcingConstraint!$A$348</f>
        <v>Alternative RCP45 Volcano</v>
      </c>
      <c r="S82" s="16" t="str">
        <f>ForcingConstraint!$A$349</f>
        <v>Alternative RCP45 Solar</v>
      </c>
    </row>
    <row r="83" spans="1:28" ht="96" x14ac:dyDescent="0.2">
      <c r="A83" s="13" t="s">
        <v>4018</v>
      </c>
      <c r="B83" s="16" t="s">
        <v>4020</v>
      </c>
      <c r="C83" s="13" t="s">
        <v>4019</v>
      </c>
      <c r="D83" s="16" t="s">
        <v>4021</v>
      </c>
      <c r="E83" s="13" t="s">
        <v>4022</v>
      </c>
      <c r="G83" s="21" t="s">
        <v>73</v>
      </c>
      <c r="H83" s="21" t="str">
        <f>party!$A$30</f>
        <v>William Collins</v>
      </c>
      <c r="I83" s="21" t="str">
        <f>party!$A$31</f>
        <v>Jean-François Lamarque</v>
      </c>
      <c r="J83" s="21" t="str">
        <f>party!$A$19</f>
        <v>Michael Schulz</v>
      </c>
      <c r="K83" s="7" t="str">
        <f>references!$D$76</f>
        <v>Collins, W. J., J.-F. Lamarque, M. Schulz, O. Boucher, V. Eyring, M. I. Hegglin, A. Maycock, G. Myhre, M. Prather, D. Shindell, S. J. Smith (2016), AerChemMIP: Quantifying the effects of chemistry and aerosols in CMIP6, Geosci. Model Dev. Discuss., Published 12 July 2016</v>
      </c>
      <c r="O83" s="21" t="str">
        <f>party!$A$6</f>
        <v>Charlotte Pascoe</v>
      </c>
      <c r="P83" s="13" t="s">
        <v>30</v>
      </c>
    </row>
    <row r="84" spans="1:28" ht="96" x14ac:dyDescent="0.2">
      <c r="A84" s="13" t="s">
        <v>4023</v>
      </c>
      <c r="B84" s="16" t="s">
        <v>4027</v>
      </c>
      <c r="C84" s="13" t="s">
        <v>4024</v>
      </c>
      <c r="D84" s="16" t="s">
        <v>4025</v>
      </c>
      <c r="E84" s="13" t="s">
        <v>4028</v>
      </c>
      <c r="G84" s="21" t="s">
        <v>73</v>
      </c>
      <c r="H84" s="21" t="str">
        <f>party!$A$30</f>
        <v>William Collins</v>
      </c>
      <c r="I84" s="21" t="str">
        <f>party!$A$31</f>
        <v>Jean-François Lamarque</v>
      </c>
      <c r="J84" s="21" t="str">
        <f>party!$A$19</f>
        <v>Michael Schulz</v>
      </c>
      <c r="K84" s="7" t="str">
        <f>references!$D$76</f>
        <v>Collins, W. J., J.-F. Lamarque, M. Schulz, O. Boucher, V. Eyring, M. I. Hegglin, A. Maycock, G. Myhre, M. Prather, D. Shindell, S. J. Smith (2016), AerChemMIP: Quantifying the effects of chemistry and aerosols in CMIP6, Geosci. Model Dev. Discuss., Published 12 July 2016</v>
      </c>
      <c r="O84" s="21" t="str">
        <f>party!$A$6</f>
        <v>Charlotte Pascoe</v>
      </c>
      <c r="P84" s="13" t="s">
        <v>30</v>
      </c>
    </row>
    <row r="85" spans="1:28" ht="96" x14ac:dyDescent="0.2">
      <c r="A85" s="13" t="s">
        <v>4029</v>
      </c>
      <c r="B85" s="16" t="s">
        <v>4030</v>
      </c>
      <c r="C85" s="13" t="s">
        <v>4031</v>
      </c>
      <c r="D85" s="16" t="s">
        <v>4032</v>
      </c>
      <c r="E85" s="13" t="s">
        <v>4033</v>
      </c>
      <c r="G85" s="21" t="s">
        <v>73</v>
      </c>
      <c r="H85" s="21" t="str">
        <f>party!$A$30</f>
        <v>William Collins</v>
      </c>
      <c r="I85" s="21" t="str">
        <f>party!$A$31</f>
        <v>Jean-François Lamarque</v>
      </c>
      <c r="J85" s="21" t="str">
        <f>party!$A$19</f>
        <v>Michael Schulz</v>
      </c>
      <c r="K85" s="7" t="str">
        <f>references!$D$76</f>
        <v>Collins, W. J., J.-F. Lamarque, M. Schulz, O. Boucher, V. Eyring, M. I. Hegglin, A. Maycock, G. Myhre, M. Prather, D. Shindell, S. J. Smith (2016), AerChemMIP: Quantifying the effects of chemistry and aerosols in CMIP6, Geosci. Model Dev. Discuss., Published 12 July 2016</v>
      </c>
      <c r="O85" s="21" t="str">
        <f>party!$A$6</f>
        <v>Charlotte Pascoe</v>
      </c>
      <c r="P85" s="13" t="s">
        <v>30</v>
      </c>
    </row>
    <row r="86" spans="1:28" ht="80" x14ac:dyDescent="0.2">
      <c r="A86" s="13" t="s">
        <v>4054</v>
      </c>
      <c r="B86" s="16" t="s">
        <v>506</v>
      </c>
      <c r="C86" s="13" t="s">
        <v>505</v>
      </c>
      <c r="D86" s="16" t="s">
        <v>4052</v>
      </c>
      <c r="E86" s="13" t="s">
        <v>4039</v>
      </c>
      <c r="F86" s="13" t="s">
        <v>4053</v>
      </c>
      <c r="G86" s="21" t="s">
        <v>73</v>
      </c>
      <c r="H86" s="21" t="str">
        <f>party!$A$30</f>
        <v>William Collins</v>
      </c>
      <c r="I86" s="21" t="str">
        <f>party!$A$31</f>
        <v>Jean-François Lamarque</v>
      </c>
      <c r="J86" s="21" t="str">
        <f>party!$A$19</f>
        <v>Michael Schulz</v>
      </c>
      <c r="K86" s="7" t="str">
        <f>references!$D$76</f>
        <v>Collins, W. J., J.-F. Lamarque, M. Schulz, O. Boucher, V. Eyring, M. I. Hegglin, A. Maycock, G. Myhre, M. Prather, D. Shindell, S. J. Smith (2016), AerChemMIP: Quantifying the effects of chemistry and aerosols in CMIP6, Geosci. Model Dev. Discuss., Published 12 July 2016</v>
      </c>
      <c r="O86" s="21" t="str">
        <f>party!$A$6</f>
        <v>Charlotte Pascoe</v>
      </c>
      <c r="P86" s="13" t="b">
        <v>1</v>
      </c>
      <c r="R86" s="16" t="str">
        <f>ForcingConstraint!$A$122</f>
        <v>1850 Aerosol Emissions</v>
      </c>
      <c r="S86" s="16" t="str">
        <f>ForcingConstraint!$A$123</f>
        <v>1850 Aerosol Precursor Emissions</v>
      </c>
      <c r="T86" s="16" t="str">
        <f>ForcingConstraint!$A$124</f>
        <v>1850 Tropospheric Ozone Precursor Emissions</v>
      </c>
    </row>
    <row r="87" spans="1:28" ht="80" x14ac:dyDescent="0.2">
      <c r="A87" s="13" t="s">
        <v>4124</v>
      </c>
      <c r="B87" s="16" t="s">
        <v>4125</v>
      </c>
      <c r="C87" s="13" t="s">
        <v>4126</v>
      </c>
      <c r="D87" s="16" t="s">
        <v>4127</v>
      </c>
      <c r="E87" s="13" t="s">
        <v>4128</v>
      </c>
      <c r="F87" s="13" t="s">
        <v>4129</v>
      </c>
      <c r="G87" s="21" t="s">
        <v>73</v>
      </c>
      <c r="H87" s="21" t="str">
        <f>party!$A$30</f>
        <v>William Collins</v>
      </c>
      <c r="I87" s="21" t="str">
        <f>party!$A$31</f>
        <v>Jean-François Lamarque</v>
      </c>
      <c r="J87" s="21" t="str">
        <f>party!$A$19</f>
        <v>Michael Schulz</v>
      </c>
      <c r="K87" s="7" t="str">
        <f>references!$D$76</f>
        <v>Collins, W. J., J.-F. Lamarque, M. Schulz, O. Boucher, V. Eyring, M. I. Hegglin, A. Maycock, G. Myhre, M. Prather, D. Shindell, S. J. Smith (2016), AerChemMIP: Quantifying the effects of chemistry and aerosols in CMIP6, Geosci. Model Dev. Discuss., Published 12 July 2016</v>
      </c>
      <c r="O87" s="21" t="str">
        <f>party!$A$6</f>
        <v>Charlotte Pascoe</v>
      </c>
      <c r="P87" s="13" t="b">
        <v>1</v>
      </c>
      <c r="R87" s="16" t="str">
        <f>ForcingConstraint!$A$115</f>
        <v>Historical Aerosol Emissions</v>
      </c>
      <c r="S87" s="16" t="str">
        <f>ForcingConstraint!$A$116</f>
        <v>Historical Aerosol Precursor Emissions</v>
      </c>
      <c r="T87" s="16" t="str">
        <f>ForcingConstraint!$A$125</f>
        <v>Historical Tropospheric Ozone Precursor Emissions</v>
      </c>
    </row>
    <row r="88" spans="1:28" ht="96" x14ac:dyDescent="0.2">
      <c r="A88" s="13" t="s">
        <v>4131</v>
      </c>
      <c r="B88" s="16" t="s">
        <v>4132</v>
      </c>
      <c r="C88" s="13" t="s">
        <v>4133</v>
      </c>
      <c r="D88" s="16" t="s">
        <v>4134</v>
      </c>
      <c r="E88" s="13" t="s">
        <v>4135</v>
      </c>
      <c r="G88" s="21" t="s">
        <v>73</v>
      </c>
      <c r="H88" s="21" t="str">
        <f>party!$A$30</f>
        <v>William Collins</v>
      </c>
      <c r="I88" s="21" t="str">
        <f>party!$A$31</f>
        <v>Jean-François Lamarque</v>
      </c>
      <c r="J88" s="21" t="str">
        <f>party!$A$19</f>
        <v>Michael Schulz</v>
      </c>
      <c r="K88" s="7" t="str">
        <f>references!$D$76</f>
        <v>Collins, W. J., J.-F. Lamarque, M. Schulz, O. Boucher, V. Eyring, M. I. Hegglin, A. Maycock, G. Myhre, M. Prather, D. Shindell, S. J. Smith (2016), AerChemMIP: Quantifying the effects of chemistry and aerosols in CMIP6, Geosci. Model Dev. Discuss., Published 12 July 2016</v>
      </c>
      <c r="O88" s="21" t="str">
        <f>party!$A$6</f>
        <v>Charlotte Pascoe</v>
      </c>
      <c r="P88" s="13" t="s">
        <v>30</v>
      </c>
    </row>
    <row r="89" spans="1:28" ht="80" x14ac:dyDescent="0.2">
      <c r="A89" s="13" t="s">
        <v>4172</v>
      </c>
      <c r="B89" s="16" t="s">
        <v>518</v>
      </c>
      <c r="C89" s="13" t="s">
        <v>4173</v>
      </c>
      <c r="D89" s="16" t="s">
        <v>4174</v>
      </c>
      <c r="E89" s="13" t="s">
        <v>4175</v>
      </c>
      <c r="F89" s="13" t="s">
        <v>4053</v>
      </c>
      <c r="G89" s="21" t="s">
        <v>73</v>
      </c>
      <c r="H89" s="21" t="str">
        <f>party!$A$30</f>
        <v>William Collins</v>
      </c>
      <c r="I89" s="21" t="str">
        <f>party!$A$31</f>
        <v>Jean-François Lamarque</v>
      </c>
      <c r="J89" s="21" t="str">
        <f>party!$A$19</f>
        <v>Michael Schulz</v>
      </c>
      <c r="K89" s="7" t="str">
        <f>references!$D$76</f>
        <v>Collins, W. J., J.-F. Lamarque, M. Schulz, O. Boucher, V. Eyring, M. I. Hegglin, A. Maycock, G. Myhre, M. Prather, D. Shindell, S. J. Smith (2016), AerChemMIP: Quantifying the effects of chemistry and aerosols in CMIP6, Geosci. Model Dev. Discuss., Published 12 July 2016</v>
      </c>
      <c r="O89" s="21" t="str">
        <f>party!$A$6</f>
        <v>Charlotte Pascoe</v>
      </c>
      <c r="P89" s="13" t="b">
        <v>1</v>
      </c>
      <c r="R89" s="16" t="str">
        <f>ForcingConstraint!$A$126</f>
        <v>2014 Aerosol Emissions</v>
      </c>
      <c r="S89" s="16" t="str">
        <f>ForcingConstraint!$A$127</f>
        <v>2014 Aerosol Precursor Emissions</v>
      </c>
      <c r="T89" s="16" t="str">
        <f>ForcingConstraint!$A$130</f>
        <v>2014 Tropospheric Ozone Precursor Emissions</v>
      </c>
    </row>
    <row r="90" spans="1:28" ht="176" x14ac:dyDescent="0.2">
      <c r="A90" s="12" t="s">
        <v>5625</v>
      </c>
      <c r="B90" s="11" t="s">
        <v>993</v>
      </c>
      <c r="C90" s="13" t="s">
        <v>994</v>
      </c>
      <c r="D90" s="16" t="s">
        <v>995</v>
      </c>
      <c r="E90" s="19" t="s">
        <v>4335</v>
      </c>
      <c r="F90" s="84" t="s">
        <v>4337</v>
      </c>
      <c r="G90" s="34" t="s">
        <v>167</v>
      </c>
      <c r="H90" s="10" t="str">
        <f>party!$A$47</f>
        <v>Jonathan Gregory</v>
      </c>
      <c r="I90" s="10" t="str">
        <f>party!$A$48</f>
        <v>Detlef Stammer</v>
      </c>
      <c r="J90" s="10" t="str">
        <f>party!$A$49</f>
        <v>Stephen Griffies</v>
      </c>
      <c r="K9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90" s="13" t="str">
        <f>references!$D$78</f>
        <v>Bouttes, N., J. M. Gregory (2014), Attribution of the spatial pattern of CO2-forced sea level change to ocean surface flux changes, Environ. Res. Lett., 9, 034 004</v>
      </c>
      <c r="O90" s="16" t="str">
        <f>party!$A$6</f>
        <v>Charlotte Pascoe</v>
      </c>
      <c r="P90" s="20" t="b">
        <v>1</v>
      </c>
      <c r="Q90" s="20"/>
      <c r="AB90"/>
    </row>
    <row r="91" spans="1:28" s="123" customFormat="1" ht="64" x14ac:dyDescent="0.2">
      <c r="A91" s="175" t="s">
        <v>5626</v>
      </c>
      <c r="B91" s="119" t="s">
        <v>4633</v>
      </c>
      <c r="C91" s="175" t="s">
        <v>4632</v>
      </c>
      <c r="D91" s="119" t="s">
        <v>5627</v>
      </c>
      <c r="E91" s="175" t="s">
        <v>4633</v>
      </c>
      <c r="F91" s="175" t="s">
        <v>2881</v>
      </c>
      <c r="G91" s="121" t="s">
        <v>167</v>
      </c>
      <c r="H91" s="83" t="str">
        <f>party!$A$57</f>
        <v>Eric Larour</v>
      </c>
      <c r="I91" s="83" t="str">
        <f>party!$A$58</f>
        <v>Sophie Nowicki</v>
      </c>
      <c r="J91" s="83" t="str">
        <f>party!$A$59</f>
        <v>Tony Payne</v>
      </c>
      <c r="K91" s="175" t="str">
        <f>references!$D$85</f>
        <v>Nowicki, S. M. J., T. Payne, E. Larour, H. Seroussi, H. Goelzer, W. Lipscomb, J. Gregory, A. Abe-Ouchi, A. Shepherd (2016), Ice Sheet Model Intercomparison Project (ISMIP6) contribution to CMIP6, Geosci. Model Dev., 9, 4521-4545</v>
      </c>
      <c r="L91" s="175"/>
      <c r="M91" s="175"/>
      <c r="N91" s="175"/>
      <c r="O91" s="83" t="str">
        <f>party!$A$6</f>
        <v>Charlotte Pascoe</v>
      </c>
      <c r="P91" s="175" t="b">
        <v>1</v>
      </c>
      <c r="Q91" s="175"/>
      <c r="R91" s="119" t="str">
        <f>ForcingConstraint!$A$297</f>
        <v>2014 GHG</v>
      </c>
      <c r="S91" s="119" t="str">
        <f>ForcingConstraint!$A$323</f>
        <v>2014 Aerosols</v>
      </c>
      <c r="T91" s="119" t="str">
        <f>ForcingConstraint!$A$324</f>
        <v>2014 Aerosol Precursors</v>
      </c>
      <c r="U91" s="83" t="str">
        <f>ForcingConstraint!$A$325</f>
        <v>2014 O3</v>
      </c>
      <c r="V91" s="83" t="e">
        <f>ForcingConstraint!#REF!</f>
        <v>#REF!</v>
      </c>
      <c r="W91" s="83" t="e">
        <f>ForcingConstraint!#REF!</f>
        <v>#REF!</v>
      </c>
      <c r="X91" s="119" t="str">
        <f>ForcingConstraint!$A$326</f>
        <v>2014 Land Use</v>
      </c>
      <c r="Y91" s="83" t="e">
        <f>ForcingConstraint!#REF!</f>
        <v>#REF!</v>
      </c>
      <c r="Z91" s="119"/>
      <c r="AA91" s="119"/>
      <c r="AB91" s="193"/>
    </row>
    <row r="92" spans="1:28" ht="144" x14ac:dyDescent="0.2">
      <c r="A92" s="13" t="s">
        <v>4749</v>
      </c>
      <c r="B92" s="16" t="s">
        <v>4748</v>
      </c>
      <c r="C92" s="13" t="s">
        <v>4747</v>
      </c>
      <c r="D92" s="16" t="s">
        <v>4759</v>
      </c>
      <c r="E92" s="13" t="s">
        <v>4782</v>
      </c>
      <c r="G92" s="21" t="s">
        <v>73</v>
      </c>
      <c r="H92" s="21" t="str">
        <f>party!$A$60</f>
        <v>Bart van den Hurk</v>
      </c>
      <c r="I92" s="21" t="str">
        <f>party!$A$61</f>
        <v>Gerhard Krinner</v>
      </c>
      <c r="J92" s="21" t="str">
        <f>party!$A$62</f>
        <v>Sonia Seneviratne</v>
      </c>
      <c r="K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2" s="7" t="str">
        <f>references!$D$92</f>
        <v>Sitch, S., P. Friedlingstein, Trends in net land-atmosphere carbon exchange over the period 1980-2010</v>
      </c>
      <c r="M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2" s="7" t="str">
        <f>references!$D$94</f>
        <v>Global Soil Wetness Project Phase 3 Website</v>
      </c>
      <c r="O92" s="21" t="str">
        <f>party!$A$6</f>
        <v>Charlotte Pascoe</v>
      </c>
      <c r="P92" s="13" t="b">
        <v>1</v>
      </c>
      <c r="Q92" s="13" t="b">
        <v>1</v>
      </c>
      <c r="R92" s="16" t="str">
        <f>ForcingConstraint!$A$363</f>
        <v>GSWP3 recycling of climate mean and variability</v>
      </c>
      <c r="S92" s="16" t="str">
        <f>ForcingConstraint!$A$30</f>
        <v>Pre-Industrial Land Use</v>
      </c>
      <c r="T92" s="16" t="str">
        <f>ForcingConstraint!$A$23</f>
        <v>Pre-Industrial CO2 Concentration</v>
      </c>
      <c r="U92" s="16" t="str">
        <f>ForcingConstraint!$A$22</f>
        <v>Pre-Industrial WMGHG Concentrations excluding CO2</v>
      </c>
      <c r="V92" s="16" t="str">
        <f>ForcingConstraint!$A$24</f>
        <v>Pre-Industrial Aerosols</v>
      </c>
      <c r="W92" s="16" t="str">
        <f>ForcingConstraint!$A$25</f>
        <v>Pre-Industrial Aerosol Precursors</v>
      </c>
      <c r="X92" s="21" t="str">
        <f>ForcingConstraint!$A$28</f>
        <v>Pre-Industrial Ozone Concentrations</v>
      </c>
      <c r="Y92" s="21" t="str">
        <f>ForcingConstraint!$A$29</f>
        <v>Pre-Industrial Stratospheric H2O Concentrations</v>
      </c>
      <c r="Z92" s="16" t="str">
        <f>ForcingConstraint!$A$27</f>
        <v>Pre-Industrial Stratospheric Aerosol</v>
      </c>
      <c r="AA92" s="16" t="str">
        <f>ForcingConstraint!$A$26</f>
        <v>Pre-Industrial Solar Forcing</v>
      </c>
    </row>
    <row r="93" spans="1:28" ht="96" x14ac:dyDescent="0.2">
      <c r="A93" s="13" t="s">
        <v>4879</v>
      </c>
      <c r="B93" s="16" t="s">
        <v>4880</v>
      </c>
      <c r="C93" s="13" t="s">
        <v>4881</v>
      </c>
      <c r="D93" s="16" t="s">
        <v>4882</v>
      </c>
      <c r="E93" s="13" t="s">
        <v>4884</v>
      </c>
      <c r="G93" s="21" t="s">
        <v>73</v>
      </c>
      <c r="H93" s="21" t="str">
        <f>party!$A$10</f>
        <v>George Hurtt</v>
      </c>
      <c r="I93" s="21" t="str">
        <f>party!$A$67</f>
        <v>David Lawrence</v>
      </c>
      <c r="J93" s="21" t="str">
        <f>party!$A$60</f>
        <v>Bart van den Hurk</v>
      </c>
      <c r="K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3" s="7" t="str">
        <f>references!$D$92</f>
        <v>Sitch, S., P. Friedlingstein, Trends in net land-atmosphere carbon exchange over the period 1980-2010</v>
      </c>
      <c r="M93" s="7" t="str">
        <f>references!$D$94</f>
        <v>Global Soil Wetness Project Phase 3 Website</v>
      </c>
      <c r="N93" s="7"/>
      <c r="O93" s="21" t="str">
        <f>party!$A$6</f>
        <v>Charlotte Pascoe</v>
      </c>
      <c r="P93" s="13" t="b">
        <v>1</v>
      </c>
      <c r="Q93" s="13" t="b">
        <v>1</v>
      </c>
      <c r="R93" s="16" t="str">
        <f>ForcingConstraint!$A$363</f>
        <v>GSWP3 recycling of climate mean and variability</v>
      </c>
      <c r="S93" s="16" t="str">
        <f>ForcingConstraint!$A$30</f>
        <v>Pre-Industrial Land Use</v>
      </c>
      <c r="T93" s="16" t="str">
        <f>ForcingConstraint!$A$23</f>
        <v>Pre-Industrial CO2 Concentration</v>
      </c>
      <c r="U93" s="16" t="str">
        <f>ForcingConstraint!$A$22</f>
        <v>Pre-Industrial WMGHG Concentrations excluding CO2</v>
      </c>
      <c r="V93" s="16" t="str">
        <f>ForcingConstraint!$A$24</f>
        <v>Pre-Industrial Aerosols</v>
      </c>
      <c r="W93" s="16" t="str">
        <f>ForcingConstraint!$A$25</f>
        <v>Pre-Industrial Aerosol Precursors</v>
      </c>
      <c r="X93" s="21" t="str">
        <f>ForcingConstraint!$A$28</f>
        <v>Pre-Industrial Ozone Concentrations</v>
      </c>
      <c r="Y93" s="21" t="str">
        <f>ForcingConstraint!$A$29</f>
        <v>Pre-Industrial Stratospheric H2O Concentrations</v>
      </c>
      <c r="Z93" s="16" t="str">
        <f>ForcingConstraint!$A$27</f>
        <v>Pre-Industrial Stratospheric Aerosol</v>
      </c>
      <c r="AA93" s="16" t="str">
        <f>ForcingConstraint!$A$26</f>
        <v>Pre-Industrial Solar Forcing</v>
      </c>
    </row>
    <row r="94" spans="1:28" ht="144" x14ac:dyDescent="0.2">
      <c r="A94" s="13" t="s">
        <v>4777</v>
      </c>
      <c r="B94" s="16" t="s">
        <v>4778</v>
      </c>
      <c r="C94" s="13" t="s">
        <v>4779</v>
      </c>
      <c r="D94" s="16" t="s">
        <v>4780</v>
      </c>
      <c r="E94" s="13" t="s">
        <v>4781</v>
      </c>
      <c r="G94" s="21" t="s">
        <v>73</v>
      </c>
      <c r="H94" s="21" t="str">
        <f>party!$A$60</f>
        <v>Bart van den Hurk</v>
      </c>
      <c r="I94" s="21" t="str">
        <f>party!$A$61</f>
        <v>Gerhard Krinner</v>
      </c>
      <c r="J94" s="21" t="str">
        <f>party!$A$62</f>
        <v>Sonia Seneviratne</v>
      </c>
      <c r="K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4" s="7" t="str">
        <f>references!$D$92</f>
        <v>Sitch, S., P. Friedlingstein, Trends in net land-atmosphere carbon exchange over the period 1980-2010</v>
      </c>
      <c r="M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4" s="7" t="str">
        <f>references!$D$88</f>
        <v>Sheffield, J., G. Goteti, E. F. Wood (2006), Development of a 50-Year High-Resolution Global Dataset of Meteorological Forcings for Land Surface Modeling, J. Climate, 19, 3088-3111</v>
      </c>
      <c r="O94" s="21" t="str">
        <f>party!$A$6</f>
        <v>Charlotte Pascoe</v>
      </c>
      <c r="P94" s="13" t="b">
        <v>1</v>
      </c>
      <c r="Q94" s="13" t="b">
        <v>1</v>
      </c>
      <c r="R94" s="16" t="str">
        <f>ForcingConstraint!$A$364</f>
        <v>Princeton recycling of climate mean and variability</v>
      </c>
      <c r="S94" s="16" t="str">
        <f>ForcingConstraint!$A$30</f>
        <v>Pre-Industrial Land Use</v>
      </c>
      <c r="T94" s="16" t="str">
        <f>ForcingConstraint!$A$23</f>
        <v>Pre-Industrial CO2 Concentration</v>
      </c>
      <c r="U94" s="16" t="str">
        <f>ForcingConstraint!$A$22</f>
        <v>Pre-Industrial WMGHG Concentrations excluding CO2</v>
      </c>
      <c r="V94" s="16" t="str">
        <f>ForcingConstraint!$A$24</f>
        <v>Pre-Industrial Aerosols</v>
      </c>
      <c r="W94" s="16" t="str">
        <f>ForcingConstraint!$A$25</f>
        <v>Pre-Industrial Aerosol Precursors</v>
      </c>
      <c r="X94" s="21" t="str">
        <f>ForcingConstraint!$A$28</f>
        <v>Pre-Industrial Ozone Concentrations</v>
      </c>
      <c r="Y94" s="21" t="str">
        <f>ForcingConstraint!$A$29</f>
        <v>Pre-Industrial Stratospheric H2O Concentrations</v>
      </c>
      <c r="Z94" s="16" t="str">
        <f>ForcingConstraint!$A$27</f>
        <v>Pre-Industrial Stratospheric Aerosol</v>
      </c>
      <c r="AA94" s="16" t="str">
        <f>ForcingConstraint!$A$26</f>
        <v>Pre-Industrial Solar Forcing</v>
      </c>
    </row>
    <row r="95" spans="1:28" ht="128" x14ac:dyDescent="0.2">
      <c r="A95" s="13" t="s">
        <v>4767</v>
      </c>
      <c r="B95" s="16" t="s">
        <v>4763</v>
      </c>
      <c r="C95" s="13" t="s">
        <v>4768</v>
      </c>
      <c r="D95" s="16" t="s">
        <v>4766</v>
      </c>
      <c r="E95" s="13" t="s">
        <v>4883</v>
      </c>
      <c r="G95" s="21" t="s">
        <v>73</v>
      </c>
      <c r="H95" s="21" t="str">
        <f>party!$A$60</f>
        <v>Bart van den Hurk</v>
      </c>
      <c r="I95" s="21" t="str">
        <f>party!$A$61</f>
        <v>Gerhard Krinner</v>
      </c>
      <c r="J95" s="21" t="str">
        <f>party!$A$62</f>
        <v>Sonia Seneviratne</v>
      </c>
      <c r="K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7" t="str">
        <f>references!$D$92</f>
        <v>Sitch, S., P. Friedlingstein, Trends in net land-atmosphere carbon exchange over the period 1980-2010</v>
      </c>
      <c r="M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7" t="str">
        <f>references!$D$88</f>
        <v>Sheffield, J., G. Goteti, E. F. Wood (2006), Development of a 50-Year High-Resolution Global Dataset of Meteorological Forcings for Land Surface Modeling, J. Climate, 19, 3088-3111</v>
      </c>
      <c r="O95" s="21" t="str">
        <f>party!$A$6</f>
        <v>Charlotte Pascoe</v>
      </c>
      <c r="P95" s="13" t="b">
        <v>1</v>
      </c>
      <c r="Q95" s="13" t="b">
        <v>1</v>
      </c>
      <c r="R95" s="16" t="str">
        <f>ForcingConstraint!$A$364</f>
        <v>Princeton recycling of climate mean and variability</v>
      </c>
      <c r="S95" s="16" t="str">
        <f>ForcingConstraint!$A$13</f>
        <v>Historical Land Use</v>
      </c>
      <c r="T95" s="16" t="str">
        <f>ForcingConstraint!$A$12</f>
        <v>Historical WMGHG Concentrations</v>
      </c>
      <c r="U95" s="21" t="str">
        <f>ForcingConstraint!$A$5</f>
        <v>Historical Aerosol Plume Climatology</v>
      </c>
      <c r="V95" s="21" t="str">
        <f>ForcingConstraint!$A$6</f>
        <v>Historical Emission Based Grid-Point Aerosol Forcing</v>
      </c>
      <c r="W95" s="21" t="str">
        <f>ForcingConstraint!$A$14</f>
        <v>Historical Ozone Concentrations</v>
      </c>
      <c r="X95" s="21" t="str">
        <f>ForcingConstraint!$A$15</f>
        <v>Historical Stratospheric H2O Concentrations</v>
      </c>
      <c r="Y95" s="21" t="str">
        <f>ForcingConstraint!$A$18</f>
        <v>Historical Stratospheric Aerosol</v>
      </c>
      <c r="Z95" s="21" t="str">
        <f>ForcingConstraint!$A$362</f>
        <v>Simplified Historical Solar Forcing</v>
      </c>
    </row>
    <row r="96" spans="1:28" ht="144" x14ac:dyDescent="0.2">
      <c r="A96" s="13" t="s">
        <v>4785</v>
      </c>
      <c r="B96" s="16" t="s">
        <v>4786</v>
      </c>
      <c r="C96" s="13" t="s">
        <v>4787</v>
      </c>
      <c r="D96" s="16" t="s">
        <v>4788</v>
      </c>
      <c r="E96" s="13" t="s">
        <v>4789</v>
      </c>
      <c r="G96" s="21" t="s">
        <v>73</v>
      </c>
      <c r="H96" s="21" t="str">
        <f>party!$A$60</f>
        <v>Bart van den Hurk</v>
      </c>
      <c r="I96" s="21" t="str">
        <f>party!$A$61</f>
        <v>Gerhard Krinner</v>
      </c>
      <c r="J96" s="21" t="str">
        <f>party!$A$62</f>
        <v>Sonia Seneviratne</v>
      </c>
      <c r="K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6" s="7" t="str">
        <f>references!$D$92</f>
        <v>Sitch, S., P. Friedlingstein, Trends in net land-atmosphere carbon exchange over the period 1980-2010</v>
      </c>
      <c r="M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6" s="7" t="str">
        <f>references!$D$89</f>
        <v>Viovy, N., P. Ciais (2009), A combined dataset for ecosystem modelling.</v>
      </c>
      <c r="O96" s="21" t="str">
        <f>party!$A$6</f>
        <v>Charlotte Pascoe</v>
      </c>
      <c r="P96" s="13" t="b">
        <v>1</v>
      </c>
      <c r="Q96" s="13" t="b">
        <v>1</v>
      </c>
      <c r="R96" s="16" t="str">
        <f>ForcingConstraint!$A$365</f>
        <v>CRU-NCEP recycling of climate mean and variability</v>
      </c>
      <c r="S96" s="16" t="str">
        <f>ForcingConstraint!$A$30</f>
        <v>Pre-Industrial Land Use</v>
      </c>
      <c r="T96" s="16" t="str">
        <f>ForcingConstraint!$A$23</f>
        <v>Pre-Industrial CO2 Concentration</v>
      </c>
      <c r="U96" s="16" t="str">
        <f>ForcingConstraint!$A$22</f>
        <v>Pre-Industrial WMGHG Concentrations excluding CO2</v>
      </c>
      <c r="V96" s="16" t="str">
        <f>ForcingConstraint!$A$24</f>
        <v>Pre-Industrial Aerosols</v>
      </c>
      <c r="W96" s="16" t="str">
        <f>ForcingConstraint!$A$25</f>
        <v>Pre-Industrial Aerosol Precursors</v>
      </c>
      <c r="X96" s="21" t="str">
        <f>ForcingConstraint!$A$28</f>
        <v>Pre-Industrial Ozone Concentrations</v>
      </c>
      <c r="Y96" s="21" t="str">
        <f>ForcingConstraint!$A$29</f>
        <v>Pre-Industrial Stratospheric H2O Concentrations</v>
      </c>
      <c r="Z96" s="16" t="str">
        <f>ForcingConstraint!$A$27</f>
        <v>Pre-Industrial Stratospheric Aerosol</v>
      </c>
      <c r="AA96" s="16" t="str">
        <f>ForcingConstraint!$A$26</f>
        <v>Pre-Industrial Solar Forcing</v>
      </c>
    </row>
    <row r="97" spans="1:28" ht="128" x14ac:dyDescent="0.2">
      <c r="A97" s="13" t="s">
        <v>4769</v>
      </c>
      <c r="B97" s="16" t="s">
        <v>4770</v>
      </c>
      <c r="C97" s="13" t="s">
        <v>4771</v>
      </c>
      <c r="D97" s="16" t="s">
        <v>4772</v>
      </c>
      <c r="E97" s="13" t="s">
        <v>4783</v>
      </c>
      <c r="G97" s="21" t="s">
        <v>73</v>
      </c>
      <c r="H97" s="21" t="str">
        <f>party!$A$60</f>
        <v>Bart van den Hurk</v>
      </c>
      <c r="I97" s="21" t="str">
        <f>party!$A$61</f>
        <v>Gerhard Krinner</v>
      </c>
      <c r="J97" s="21" t="str">
        <f>party!$A$62</f>
        <v>Sonia Seneviratne</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7" t="str">
        <f>references!$D$92</f>
        <v>Sitch, S., P. Friedlingstein, Trends in net land-atmosphere carbon exchange over the period 1980-2010</v>
      </c>
      <c r="M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7" s="7" t="str">
        <f>references!$D$89</f>
        <v>Viovy, N., P. Ciais (2009), A combined dataset for ecosystem modelling.</v>
      </c>
      <c r="O97" s="21" t="str">
        <f>party!$A$6</f>
        <v>Charlotte Pascoe</v>
      </c>
      <c r="P97" s="13" t="b">
        <v>1</v>
      </c>
      <c r="Q97" s="13" t="b">
        <v>1</v>
      </c>
      <c r="R97" s="16" t="str">
        <f>ForcingConstraint!$A$365</f>
        <v>CRU-NCEP recycling of climate mean and variability</v>
      </c>
      <c r="S97" s="16" t="str">
        <f>ForcingConstraint!$A$13</f>
        <v>Historical Land Use</v>
      </c>
      <c r="T97" s="16" t="str">
        <f>ForcingConstraint!$A$12</f>
        <v>Historical WMGHG Concentrations</v>
      </c>
      <c r="U97" s="21" t="str">
        <f>ForcingConstraint!$A$5</f>
        <v>Historical Aerosol Plume Climatology</v>
      </c>
      <c r="V97" s="21" t="str">
        <f>ForcingConstraint!$A$6</f>
        <v>Historical Emission Based Grid-Point Aerosol Forcing</v>
      </c>
      <c r="W97" s="21" t="str">
        <f>ForcingConstraint!$A$14</f>
        <v>Historical Ozone Concentrations</v>
      </c>
      <c r="X97" s="21" t="str">
        <f>ForcingConstraint!$A$15</f>
        <v>Historical Stratospheric H2O Concentrations</v>
      </c>
      <c r="Y97" s="21" t="str">
        <f>ForcingConstraint!$A$18</f>
        <v>Historical Stratospheric Aerosol</v>
      </c>
      <c r="Z97" s="21" t="str">
        <f>ForcingConstraint!$A$362</f>
        <v>Simplified Historical Solar Forcing</v>
      </c>
    </row>
    <row r="98" spans="1:28" ht="144" x14ac:dyDescent="0.2">
      <c r="A98" s="13" t="s">
        <v>4790</v>
      </c>
      <c r="B98" s="16" t="s">
        <v>4791</v>
      </c>
      <c r="C98" s="13" t="s">
        <v>4792</v>
      </c>
      <c r="D98" s="16" t="s">
        <v>4793</v>
      </c>
      <c r="E98" s="13" t="s">
        <v>4794</v>
      </c>
      <c r="G98" s="21" t="s">
        <v>73</v>
      </c>
      <c r="H98" s="21" t="str">
        <f>party!$A$60</f>
        <v>Bart van den Hurk</v>
      </c>
      <c r="I98" s="21" t="str">
        <f>party!$A$61</f>
        <v>Gerhard Krinner</v>
      </c>
      <c r="J98" s="21" t="str">
        <f>party!$A$62</f>
        <v>Sonia Seneviratne</v>
      </c>
      <c r="K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8" s="7" t="str">
        <f>references!$D$92</f>
        <v>Sitch, S., P. Friedlingstein, Trends in net land-atmosphere carbon exchange over the period 1980-2010</v>
      </c>
      <c r="M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8" s="7" t="str">
        <f>references!$D$89</f>
        <v>Viovy, N., P. Ciais (2009), A combined dataset for ecosystem modelling.</v>
      </c>
      <c r="O98" s="21" t="str">
        <f>party!$A$6</f>
        <v>Charlotte Pascoe</v>
      </c>
      <c r="P98" s="13" t="b">
        <v>1</v>
      </c>
      <c r="Q98" s="13" t="b">
        <v>1</v>
      </c>
      <c r="R98" s="16" t="str">
        <f>ForcingConstraint!$A$366</f>
        <v>WFDEI recycling of climate mean and variability</v>
      </c>
      <c r="S98" s="16" t="str">
        <f>ForcingConstraint!$A$30</f>
        <v>Pre-Industrial Land Use</v>
      </c>
      <c r="T98" s="16" t="str">
        <f>ForcingConstraint!$A$23</f>
        <v>Pre-Industrial CO2 Concentration</v>
      </c>
      <c r="U98" s="16" t="str">
        <f>ForcingConstraint!$A$22</f>
        <v>Pre-Industrial WMGHG Concentrations excluding CO2</v>
      </c>
      <c r="V98" s="16" t="str">
        <f>ForcingConstraint!$A$24</f>
        <v>Pre-Industrial Aerosols</v>
      </c>
      <c r="W98" s="16" t="str">
        <f>ForcingConstraint!$A$25</f>
        <v>Pre-Industrial Aerosol Precursors</v>
      </c>
      <c r="X98" s="21" t="str">
        <f>ForcingConstraint!$A$28</f>
        <v>Pre-Industrial Ozone Concentrations</v>
      </c>
      <c r="Y98" s="21" t="str">
        <f>ForcingConstraint!$A$29</f>
        <v>Pre-Industrial Stratospheric H2O Concentrations</v>
      </c>
      <c r="Z98" s="16" t="str">
        <f>ForcingConstraint!$A$27</f>
        <v>Pre-Industrial Stratospheric Aerosol</v>
      </c>
      <c r="AA98" s="16" t="str">
        <f>ForcingConstraint!$A$26</f>
        <v>Pre-Industrial Solar Forcing</v>
      </c>
    </row>
    <row r="99" spans="1:28" ht="128" x14ac:dyDescent="0.2">
      <c r="A99" s="13" t="s">
        <v>4773</v>
      </c>
      <c r="B99" s="16" t="s">
        <v>4774</v>
      </c>
      <c r="C99" s="13" t="s">
        <v>4775</v>
      </c>
      <c r="D99" s="16" t="s">
        <v>4776</v>
      </c>
      <c r="E99" s="13" t="s">
        <v>4784</v>
      </c>
      <c r="G99" s="21" t="s">
        <v>73</v>
      </c>
      <c r="H99" s="21" t="str">
        <f>party!$A$60</f>
        <v>Bart van den Hurk</v>
      </c>
      <c r="I99" s="21" t="str">
        <f>party!$A$61</f>
        <v>Gerhard Krinner</v>
      </c>
      <c r="J99" s="21" t="str">
        <f>party!$A$62</f>
        <v>Sonia Seneviratne</v>
      </c>
      <c r="K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9" s="7" t="str">
        <f>references!$D$92</f>
        <v>Sitch, S., P. Friedlingstein, Trends in net land-atmosphere carbon exchange over the period 1980-2010</v>
      </c>
      <c r="M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9" s="7" t="str">
        <f>references!$D$89</f>
        <v>Viovy, N., P. Ciais (2009), A combined dataset for ecosystem modelling.</v>
      </c>
      <c r="O99" s="21" t="str">
        <f>party!$A$6</f>
        <v>Charlotte Pascoe</v>
      </c>
      <c r="P99" s="13" t="b">
        <v>1</v>
      </c>
      <c r="Q99" s="13" t="b">
        <v>1</v>
      </c>
      <c r="R99" s="16" t="str">
        <f>ForcingConstraint!$A$366</f>
        <v>WFDEI recycling of climate mean and variability</v>
      </c>
      <c r="S99" s="16" t="str">
        <f>ForcingConstraint!$A$13</f>
        <v>Historical Land Use</v>
      </c>
      <c r="T99" s="16" t="str">
        <f>ForcingConstraint!$A$12</f>
        <v>Historical WMGHG Concentrations</v>
      </c>
      <c r="U99" s="21" t="str">
        <f>ForcingConstraint!$A$5</f>
        <v>Historical Aerosol Plume Climatology</v>
      </c>
      <c r="V99" s="21" t="str">
        <f>ForcingConstraint!$A$6</f>
        <v>Historical Emission Based Grid-Point Aerosol Forcing</v>
      </c>
      <c r="W99" s="21" t="str">
        <f>ForcingConstraint!$A$14</f>
        <v>Historical Ozone Concentrations</v>
      </c>
      <c r="X99" s="21" t="str">
        <f>ForcingConstraint!$A$15</f>
        <v>Historical Stratospheric H2O Concentrations</v>
      </c>
      <c r="Y99" s="21" t="str">
        <f>ForcingConstraint!$A$18</f>
        <v>Historical Stratospheric Aerosol</v>
      </c>
      <c r="Z99" s="21" t="str">
        <f>ForcingConstraint!$A$362</f>
        <v>Simplified Historical Solar Forcing</v>
      </c>
    </row>
    <row r="100" spans="1:28" ht="128" x14ac:dyDescent="0.2">
      <c r="A100" s="12" t="s">
        <v>5628</v>
      </c>
      <c r="B100" s="11" t="s">
        <v>1768</v>
      </c>
      <c r="C100" s="13" t="s">
        <v>1767</v>
      </c>
      <c r="D100" s="16" t="s">
        <v>1769</v>
      </c>
      <c r="E100" s="19" t="s">
        <v>1770</v>
      </c>
      <c r="F100" s="84"/>
      <c r="G100" s="34" t="s">
        <v>73</v>
      </c>
      <c r="H100" s="10" t="str">
        <f>party!$A$60</f>
        <v>Bart van den Hurk</v>
      </c>
      <c r="I100" s="10" t="str">
        <f>party!$A$61</f>
        <v>Gerhard Krinner</v>
      </c>
      <c r="J100" s="10" t="str">
        <f>party!$A$62</f>
        <v>Sonia Seneviratne</v>
      </c>
      <c r="K1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0" s="13" t="str">
        <f>references!$D$14</f>
        <v>Overview CMIP6-Endorsed MIPs</v>
      </c>
      <c r="M100" s="29"/>
      <c r="N100" s="29"/>
      <c r="O100" s="16" t="str">
        <f>party!$A$6</f>
        <v>Charlotte Pascoe</v>
      </c>
      <c r="P100" s="182" t="s">
        <v>4851</v>
      </c>
      <c r="Q100" s="182"/>
      <c r="R100" s="16" t="str">
        <f>ForcingConstraint!$A$370</f>
        <v>land-hist output</v>
      </c>
      <c r="AB100"/>
    </row>
    <row r="101" spans="1:28" ht="96" x14ac:dyDescent="0.2">
      <c r="A101" s="12" t="s">
        <v>4952</v>
      </c>
      <c r="B101" s="11" t="s">
        <v>4953</v>
      </c>
      <c r="C101" s="13" t="s">
        <v>4954</v>
      </c>
      <c r="D101" s="16" t="s">
        <v>4962</v>
      </c>
      <c r="E101" s="19" t="s">
        <v>4967</v>
      </c>
      <c r="F101" s="84"/>
      <c r="G101" s="10" t="s">
        <v>73</v>
      </c>
      <c r="H101" s="10" t="str">
        <f>party!$A$10</f>
        <v>George Hurtt</v>
      </c>
      <c r="I101" s="10" t="str">
        <f>party!$A$67</f>
        <v>David Lawrence</v>
      </c>
      <c r="J101" s="10"/>
      <c r="K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1" s="152" t="str">
        <f>references!D$14</f>
        <v>Overview CMIP6-Endorsed MIPs</v>
      </c>
      <c r="M101" s="7" t="str">
        <f>references!$D$96</f>
        <v>Hurtt, G., L. Chini,  S. Frolking, R. Sahajpal, Land Use Harmonisation (LUH2 v1.0h) land use forcing data (850-2100), (2016).</v>
      </c>
      <c r="N101" s="29"/>
      <c r="O101" s="16" t="str">
        <f>party!$A$6</f>
        <v>Charlotte Pascoe</v>
      </c>
      <c r="P101" s="20" t="b">
        <v>1</v>
      </c>
      <c r="Q101" s="20"/>
      <c r="AB101"/>
    </row>
    <row r="102" spans="1:28" ht="96" x14ac:dyDescent="0.2">
      <c r="A102" s="12" t="s">
        <v>4960</v>
      </c>
      <c r="B102" s="11" t="s">
        <v>4961</v>
      </c>
      <c r="C102" s="13" t="s">
        <v>5081</v>
      </c>
      <c r="D102" s="16" t="s">
        <v>4963</v>
      </c>
      <c r="E102" s="19" t="s">
        <v>4968</v>
      </c>
      <c r="F102" s="84"/>
      <c r="G102" s="10" t="s">
        <v>73</v>
      </c>
      <c r="H102" s="10" t="str">
        <f>party!$A$10</f>
        <v>George Hurtt</v>
      </c>
      <c r="I102" s="10" t="str">
        <f>party!$A$67</f>
        <v>David Lawrence</v>
      </c>
      <c r="J102" s="10"/>
      <c r="K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2" s="152" t="str">
        <f>references!D$14</f>
        <v>Overview CMIP6-Endorsed MIPs</v>
      </c>
      <c r="M102" s="7" t="str">
        <f>references!$D$96</f>
        <v>Hurtt, G., L. Chini,  S. Frolking, R. Sahajpal, Land Use Harmonisation (LUH2 v1.0h) land use forcing data (850-2100), (2016).</v>
      </c>
      <c r="N102" s="29"/>
      <c r="O102" s="16" t="str">
        <f>party!$A$6</f>
        <v>Charlotte Pascoe</v>
      </c>
      <c r="P102" s="20" t="b">
        <v>1</v>
      </c>
      <c r="Q102" s="20"/>
      <c r="AB102"/>
    </row>
    <row r="103" spans="1:28" ht="80" x14ac:dyDescent="0.2">
      <c r="A103" s="12" t="s">
        <v>1970</v>
      </c>
      <c r="B103" s="11" t="s">
        <v>4958</v>
      </c>
      <c r="C103" s="13" t="s">
        <v>1971</v>
      </c>
      <c r="D103" s="16" t="s">
        <v>1972</v>
      </c>
      <c r="E103" s="19" t="s">
        <v>4959</v>
      </c>
      <c r="F103" s="84"/>
      <c r="G103" s="10" t="s">
        <v>73</v>
      </c>
      <c r="H103" s="10" t="str">
        <f>party!$A$10</f>
        <v>George Hurtt</v>
      </c>
      <c r="I103" s="10" t="str">
        <f>party!$A$67</f>
        <v>David Lawrence</v>
      </c>
      <c r="J103" s="10"/>
      <c r="K1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3" s="152" t="str">
        <f>references!D$14</f>
        <v>Overview CMIP6-Endorsed MIPs</v>
      </c>
      <c r="M103" s="7" t="str">
        <f>references!$D$96</f>
        <v>Hurtt, G., L. Chini,  S. Frolking, R. Sahajpal, Land Use Harmonisation (LUH2 v1.0h) land use forcing data (850-2100), (2016).</v>
      </c>
      <c r="N103" s="29"/>
      <c r="O103" s="16" t="str">
        <f>party!$A$6</f>
        <v>Charlotte Pascoe</v>
      </c>
      <c r="P103" s="20" t="b">
        <v>1</v>
      </c>
      <c r="Q103" s="20"/>
      <c r="AB103"/>
    </row>
    <row r="104" spans="1:28" ht="80" x14ac:dyDescent="0.2">
      <c r="A104" s="12" t="s">
        <v>5629</v>
      </c>
      <c r="B104" s="11" t="s">
        <v>1973</v>
      </c>
      <c r="C104" s="13" t="s">
        <v>1974</v>
      </c>
      <c r="D104" s="16" t="s">
        <v>1975</v>
      </c>
      <c r="E104" s="19" t="s">
        <v>5080</v>
      </c>
      <c r="F104" s="84"/>
      <c r="G104" s="10" t="s">
        <v>73</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52" t="str">
        <f>references!D$14</f>
        <v>Overview CMIP6-Endorsed MIPs</v>
      </c>
      <c r="M104" s="7" t="str">
        <f>references!$D$96</f>
        <v>Hurtt, G., L. Chini,  S. Frolking, R. Sahajpal, Land Use Harmonisation (LUH2 v1.0h) land use forcing data (850-2100), (2016).</v>
      </c>
      <c r="N104" s="29"/>
      <c r="O104" s="16" t="str">
        <f>party!$A$6</f>
        <v>Charlotte Pascoe</v>
      </c>
      <c r="P104" s="20" t="b">
        <v>1</v>
      </c>
      <c r="Q104" s="20"/>
      <c r="AB104"/>
    </row>
    <row r="105" spans="1:28" ht="80" x14ac:dyDescent="0.2">
      <c r="A105" s="12" t="s">
        <v>1963</v>
      </c>
      <c r="B105" s="11" t="s">
        <v>1963</v>
      </c>
      <c r="C105" s="13" t="s">
        <v>4966</v>
      </c>
      <c r="D105" s="16" t="s">
        <v>1979</v>
      </c>
      <c r="E105" s="19" t="s">
        <v>1978</v>
      </c>
      <c r="F105" s="84"/>
      <c r="G105" s="10" t="s">
        <v>73</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52" t="str">
        <f>references!D$14</f>
        <v>Overview CMIP6-Endorsed MIPs</v>
      </c>
      <c r="M105" s="7" t="str">
        <f>references!$D$96</f>
        <v>Hurtt, G., L. Chini,  S. Frolking, R. Sahajpal, Land Use Harmonisation (LUH2 v1.0h) land use forcing data (850-2100), (2016).</v>
      </c>
      <c r="N105" s="29"/>
      <c r="O105" s="16" t="str">
        <f>party!$A$6</f>
        <v>Charlotte Pascoe</v>
      </c>
      <c r="P105" s="20" t="b">
        <v>1</v>
      </c>
      <c r="Q105" s="20"/>
      <c r="AB105"/>
    </row>
    <row r="106" spans="1:28" ht="80" x14ac:dyDescent="0.2">
      <c r="A106" s="12" t="s">
        <v>1964</v>
      </c>
      <c r="B106" s="11" t="s">
        <v>1965</v>
      </c>
      <c r="C106" s="13" t="s">
        <v>1966</v>
      </c>
      <c r="D106" s="16" t="s">
        <v>1980</v>
      </c>
      <c r="E106" s="19" t="s">
        <v>1977</v>
      </c>
      <c r="F106" s="84"/>
      <c r="G106" s="10" t="s">
        <v>73</v>
      </c>
      <c r="H106" s="10" t="str">
        <f>party!$A$10</f>
        <v>George Hurtt</v>
      </c>
      <c r="I106" s="10" t="str">
        <f>party!$A$67</f>
        <v>David Lawrence</v>
      </c>
      <c r="J106" s="10"/>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52" t="str">
        <f>references!D$14</f>
        <v>Overview CMIP6-Endorsed MIPs</v>
      </c>
      <c r="M106" s="7" t="str">
        <f>references!$D$96</f>
        <v>Hurtt, G., L. Chini,  S. Frolking, R. Sahajpal, Land Use Harmonisation (LUH2 v1.0h) land use forcing data (850-2100), (2016).</v>
      </c>
      <c r="N106" s="29"/>
      <c r="O106" s="16" t="str">
        <f>party!$A$6</f>
        <v>Charlotte Pascoe</v>
      </c>
      <c r="P106" s="20" t="b">
        <v>1</v>
      </c>
      <c r="Q106" s="20"/>
      <c r="AB106"/>
    </row>
    <row r="107" spans="1:28" ht="80" x14ac:dyDescent="0.2">
      <c r="A107" s="12" t="s">
        <v>1968</v>
      </c>
      <c r="B107" s="11" t="s">
        <v>1967</v>
      </c>
      <c r="C107" s="13" t="s">
        <v>1969</v>
      </c>
      <c r="D107" s="16" t="s">
        <v>1981</v>
      </c>
      <c r="E107" s="19" t="s">
        <v>1976</v>
      </c>
      <c r="F107" s="84"/>
      <c r="G107" s="10" t="s">
        <v>73</v>
      </c>
      <c r="H107" s="10" t="str">
        <f>party!$A$10</f>
        <v>George Hurtt</v>
      </c>
      <c r="I107" s="10" t="str">
        <f>party!$A$67</f>
        <v>David Lawrence</v>
      </c>
      <c r="J107" s="10"/>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152" t="str">
        <f>references!D$14</f>
        <v>Overview CMIP6-Endorsed MIPs</v>
      </c>
      <c r="M107" s="7" t="str">
        <f>references!$D$96</f>
        <v>Hurtt, G., L. Chini,  S. Frolking, R. Sahajpal, Land Use Harmonisation (LUH2 v1.0h) land use forcing data (850-2100), (2016).</v>
      </c>
      <c r="N107" s="29"/>
      <c r="O107" s="16" t="str">
        <f>party!$A$6</f>
        <v>Charlotte Pascoe</v>
      </c>
      <c r="P107" s="20" t="b">
        <v>1</v>
      </c>
      <c r="Q107" s="20"/>
      <c r="AB107"/>
    </row>
    <row r="108" spans="1:28" ht="80" x14ac:dyDescent="0.2">
      <c r="A108" s="12" t="s">
        <v>5074</v>
      </c>
      <c r="B108" s="11" t="s">
        <v>5074</v>
      </c>
      <c r="C108" s="13" t="s">
        <v>5075</v>
      </c>
      <c r="D108" s="16" t="s">
        <v>1982</v>
      </c>
      <c r="E108" s="19" t="s">
        <v>4978</v>
      </c>
      <c r="F108" s="84"/>
      <c r="G108" s="10" t="s">
        <v>73</v>
      </c>
      <c r="H108" s="10" t="str">
        <f>party!$A$10</f>
        <v>George Hurtt</v>
      </c>
      <c r="I108" s="10" t="str">
        <f>party!$A$67</f>
        <v>David Lawrence</v>
      </c>
      <c r="J108" s="10"/>
      <c r="K10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52" t="str">
        <f>references!D$14</f>
        <v>Overview CMIP6-Endorsed MIPs</v>
      </c>
      <c r="M108" s="7" t="str">
        <f>references!$D$96</f>
        <v>Hurtt, G., L. Chini,  S. Frolking, R. Sahajpal, Land Use Harmonisation (LUH2 v1.0h) land use forcing data (850-2100), (2016).</v>
      </c>
      <c r="N108" s="29"/>
      <c r="O108" s="16" t="str">
        <f>party!$A$6</f>
        <v>Charlotte Pascoe</v>
      </c>
      <c r="P108" s="20" t="b">
        <v>1</v>
      </c>
      <c r="Q108" s="20"/>
      <c r="AB108"/>
    </row>
    <row r="109" spans="1:28" ht="80" x14ac:dyDescent="0.2">
      <c r="A109" s="12" t="s">
        <v>5076</v>
      </c>
      <c r="B109" s="11" t="s">
        <v>5076</v>
      </c>
      <c r="C109" s="13" t="s">
        <v>5077</v>
      </c>
      <c r="D109" s="16" t="s">
        <v>5078</v>
      </c>
      <c r="E109" s="19" t="s">
        <v>5079</v>
      </c>
      <c r="F109" s="127"/>
      <c r="G109" s="10" t="s">
        <v>73</v>
      </c>
      <c r="H109" s="10" t="str">
        <f>party!$A$10</f>
        <v>George Hurtt</v>
      </c>
      <c r="I109" s="10" t="str">
        <f>party!$A$67</f>
        <v>David Lawrence</v>
      </c>
      <c r="J109" s="124"/>
      <c r="K1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27"/>
      <c r="M109" s="7"/>
      <c r="N109" s="29"/>
      <c r="O109" s="16" t="str">
        <f>party!$A$6</f>
        <v>Charlotte Pascoe</v>
      </c>
      <c r="P109" s="20" t="b">
        <v>1</v>
      </c>
      <c r="Q109" s="20"/>
      <c r="AB109"/>
    </row>
    <row r="110" spans="1:28" ht="80" x14ac:dyDescent="0.2">
      <c r="A110" s="13" t="s">
        <v>4863</v>
      </c>
      <c r="B110" s="16" t="s">
        <v>4864</v>
      </c>
      <c r="C110" s="13" t="s">
        <v>4861</v>
      </c>
      <c r="D110" s="16" t="s">
        <v>4862</v>
      </c>
      <c r="E110" s="13" t="s">
        <v>6243</v>
      </c>
      <c r="G110" s="10" t="s">
        <v>73</v>
      </c>
      <c r="H110" s="10" t="str">
        <f>party!$A$10</f>
        <v>George Hurtt</v>
      </c>
      <c r="I110" s="10" t="str">
        <f>party!$A$67</f>
        <v>David Lawrence</v>
      </c>
      <c r="K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0" s="7" t="str">
        <f>references!$D$96</f>
        <v>Hurtt, G., L. Chini,  S. Frolking, R. Sahajpal, Land Use Harmonisation (LUH2 v1.0h) land use forcing data (850-2100), (2016).</v>
      </c>
      <c r="O110" s="16" t="str">
        <f>party!$A$6</f>
        <v>Charlotte Pascoe</v>
      </c>
      <c r="P110" s="20" t="b">
        <v>1</v>
      </c>
      <c r="Q110" s="20"/>
    </row>
    <row r="111" spans="1:28" s="123" customFormat="1" ht="192" x14ac:dyDescent="0.2">
      <c r="A111" s="175" t="s">
        <v>4891</v>
      </c>
      <c r="B111" s="119" t="s">
        <v>4893</v>
      </c>
      <c r="C111" s="175" t="s">
        <v>4895</v>
      </c>
      <c r="D111" s="119" t="s">
        <v>4897</v>
      </c>
      <c r="E111" s="175" t="s">
        <v>4899</v>
      </c>
      <c r="F111" s="175"/>
      <c r="G111" s="189" t="s">
        <v>73</v>
      </c>
      <c r="H111" s="189" t="str">
        <f>party!$A$10</f>
        <v>George Hurtt</v>
      </c>
      <c r="I111" s="189" t="str">
        <f>party!$A$67</f>
        <v>David Lawrence</v>
      </c>
      <c r="J111" s="83"/>
      <c r="K111" s="11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11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1" s="118" t="str">
        <f>references!$D$94</f>
        <v>Global Soil Wetness Project Phase 3 Website</v>
      </c>
      <c r="N111" s="118" t="str">
        <f>references!$D$96</f>
        <v>Hurtt, G., L. Chini,  S. Frolking, R. Sahajpal, Land Use Harmonisation (LUH2 v1.0h) land use forcing data (850-2100), (2016).</v>
      </c>
      <c r="O111" s="119" t="str">
        <f>party!$A$6</f>
        <v>Charlotte Pascoe</v>
      </c>
      <c r="P111" s="192" t="b">
        <v>1</v>
      </c>
      <c r="Q111" s="192"/>
      <c r="R111" s="119" t="str">
        <f>ForcingConstraint!$A$235</f>
        <v>Historical GSWP3 Meteorological Forcing</v>
      </c>
      <c r="S111" s="119" t="e">
        <f>ForcingConstraint!#REF!</f>
        <v>#REF!</v>
      </c>
      <c r="T111" s="119" t="e">
        <f>ForcingConstraint!#REF!</f>
        <v>#REF!</v>
      </c>
      <c r="U111" s="119" t="e">
        <f>ForcingConstraint!#REF!</f>
        <v>#REF!</v>
      </c>
      <c r="V111" s="119"/>
      <c r="W111" s="119"/>
      <c r="X111" s="119"/>
      <c r="Y111" s="119"/>
      <c r="Z111" s="119"/>
      <c r="AA111" s="119"/>
      <c r="AB111" s="193"/>
    </row>
    <row r="112" spans="1:28" s="123" customFormat="1" ht="192" x14ac:dyDescent="0.2">
      <c r="A112" s="175" t="s">
        <v>4890</v>
      </c>
      <c r="B112" s="119" t="s">
        <v>4892</v>
      </c>
      <c r="C112" s="175" t="s">
        <v>4894</v>
      </c>
      <c r="D112" s="119" t="s">
        <v>4896</v>
      </c>
      <c r="E112" s="175" t="s">
        <v>4898</v>
      </c>
      <c r="F112" s="175"/>
      <c r="G112" s="189" t="s">
        <v>73</v>
      </c>
      <c r="H112" s="189" t="str">
        <f>party!$A$10</f>
        <v>George Hurtt</v>
      </c>
      <c r="I112" s="189" t="str">
        <f>party!$A$67</f>
        <v>David Lawrence</v>
      </c>
      <c r="J112" s="83"/>
      <c r="K112" s="11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2" s="11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2" s="118" t="str">
        <f>references!$D$94</f>
        <v>Global Soil Wetness Project Phase 3 Website</v>
      </c>
      <c r="N112" s="118" t="str">
        <f>references!$D$96</f>
        <v>Hurtt, G., L. Chini,  S. Frolking, R. Sahajpal, Land Use Harmonisation (LUH2 v1.0h) land use forcing data (850-2100), (2016).</v>
      </c>
      <c r="O112" s="119" t="str">
        <f>party!$A$6</f>
        <v>Charlotte Pascoe</v>
      </c>
      <c r="P112" s="192" t="b">
        <v>1</v>
      </c>
      <c r="Q112" s="192"/>
      <c r="R112" s="119" t="str">
        <f>ForcingConstraint!$A$235</f>
        <v>Historical GSWP3 Meteorological Forcing</v>
      </c>
      <c r="S112" s="119" t="e">
        <f>ForcingConstraint!#REF!</f>
        <v>#REF!</v>
      </c>
      <c r="T112" s="119" t="e">
        <f>ForcingConstraint!#REF!</f>
        <v>#REF!</v>
      </c>
      <c r="U112" s="119" t="e">
        <f>ForcingConstraint!#REF!</f>
        <v>#REF!</v>
      </c>
      <c r="V112" s="119"/>
      <c r="W112" s="119"/>
      <c r="X112" s="119"/>
      <c r="Y112" s="119"/>
      <c r="Z112" s="119"/>
      <c r="AA112" s="119"/>
      <c r="AB112" s="193"/>
    </row>
    <row r="113" spans="1:28" ht="144" x14ac:dyDescent="0.2">
      <c r="A113" s="13" t="s">
        <v>4902</v>
      </c>
      <c r="B113" s="16" t="s">
        <v>4903</v>
      </c>
      <c r="C113" s="13" t="s">
        <v>4913</v>
      </c>
      <c r="D113" s="16" t="s">
        <v>4904</v>
      </c>
      <c r="E113" s="13" t="s">
        <v>4916</v>
      </c>
      <c r="G113" s="21" t="s">
        <v>73</v>
      </c>
      <c r="H113" s="21" t="str">
        <f>party!$A$60</f>
        <v>Bart van den Hurk</v>
      </c>
      <c r="I113" s="21" t="str">
        <f>party!$A$61</f>
        <v>Gerhard Krinner</v>
      </c>
      <c r="J113" s="21" t="str">
        <f>party!$A$62</f>
        <v>Sonia Seneviratne</v>
      </c>
      <c r="K11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3" s="7" t="str">
        <f>references!$D$92</f>
        <v>Sitch, S., P. Friedlingstein, Trends in net land-atmosphere carbon exchange over the period 1980-2010</v>
      </c>
      <c r="M1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3" s="7" t="str">
        <f>references!$D$94</f>
        <v>Global Soil Wetness Project Phase 3 Website</v>
      </c>
      <c r="O113" s="21" t="str">
        <f>party!$A$6</f>
        <v>Charlotte Pascoe</v>
      </c>
      <c r="P113" s="13" t="b">
        <v>1</v>
      </c>
      <c r="Q113" s="13" t="b">
        <v>1</v>
      </c>
      <c r="R113" s="16" t="str">
        <f>ForcingConstraint!$A$363</f>
        <v>GSWP3 recycling of climate mean and variability</v>
      </c>
      <c r="S113" s="16" t="str">
        <f>ForcingConstraint!$A$373</f>
        <v>Pre-Industrial Land Use High</v>
      </c>
      <c r="T113" s="16" t="str">
        <f>ForcingConstraint!$A$23</f>
        <v>Pre-Industrial CO2 Concentration</v>
      </c>
      <c r="U113" s="16" t="str">
        <f>ForcingConstraint!$A$22</f>
        <v>Pre-Industrial WMGHG Concentrations excluding CO2</v>
      </c>
      <c r="V113" s="16" t="str">
        <f>ForcingConstraint!$A$24</f>
        <v>Pre-Industrial Aerosols</v>
      </c>
      <c r="W113" s="16" t="str">
        <f>ForcingConstraint!$A$25</f>
        <v>Pre-Industrial Aerosol Precursors</v>
      </c>
      <c r="X113" s="21" t="str">
        <f>ForcingConstraint!$A$28</f>
        <v>Pre-Industrial Ozone Concentrations</v>
      </c>
      <c r="Y113" s="21" t="str">
        <f>ForcingConstraint!$A$29</f>
        <v>Pre-Industrial Stratospheric H2O Concentrations</v>
      </c>
      <c r="Z113" s="16" t="str">
        <f>ForcingConstraint!$A$27</f>
        <v>Pre-Industrial Stratospheric Aerosol</v>
      </c>
      <c r="AA113" s="16" t="str">
        <f>ForcingConstraint!$A$26</f>
        <v>Pre-Industrial Solar Forcing</v>
      </c>
    </row>
    <row r="114" spans="1:28" ht="112" x14ac:dyDescent="0.2">
      <c r="A114" s="13" t="s">
        <v>4910</v>
      </c>
      <c r="B114" s="16" t="s">
        <v>4911</v>
      </c>
      <c r="C114" s="13" t="s">
        <v>4912</v>
      </c>
      <c r="D114" s="16" t="s">
        <v>4914</v>
      </c>
      <c r="E114" s="13" t="s">
        <v>4915</v>
      </c>
      <c r="G114" s="21" t="s">
        <v>73</v>
      </c>
      <c r="H114" s="21" t="str">
        <f>party!$A$10</f>
        <v>George Hurtt</v>
      </c>
      <c r="I114" s="21" t="str">
        <f>party!$A$67</f>
        <v>David Lawrence</v>
      </c>
      <c r="J114" s="21" t="str">
        <f>party!$A$60</f>
        <v>Bart van den Hurk</v>
      </c>
      <c r="K1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7" t="str">
        <f>references!$D$92</f>
        <v>Sitch, S., P. Friedlingstein, Trends in net land-atmosphere carbon exchange over the period 1980-2010</v>
      </c>
      <c r="M114" s="7" t="str">
        <f>references!$D$94</f>
        <v>Global Soil Wetness Project Phase 3 Website</v>
      </c>
      <c r="N114" s="7"/>
      <c r="O114" s="21" t="str">
        <f>party!$A$6</f>
        <v>Charlotte Pascoe</v>
      </c>
      <c r="P114" s="13" t="b">
        <v>1</v>
      </c>
      <c r="Q114" s="13" t="b">
        <v>1</v>
      </c>
      <c r="R114" s="16" t="str">
        <f>ForcingConstraint!$A$363</f>
        <v>GSWP3 recycling of climate mean and variability</v>
      </c>
      <c r="S114" s="16" t="str">
        <f>ForcingConstraint!$A$373</f>
        <v>Pre-Industrial Land Use High</v>
      </c>
      <c r="T114" s="16" t="str">
        <f>ForcingConstraint!$A$23</f>
        <v>Pre-Industrial CO2 Concentration</v>
      </c>
      <c r="U114" s="16" t="str">
        <f>ForcingConstraint!$A$22</f>
        <v>Pre-Industrial WMGHG Concentrations excluding CO2</v>
      </c>
      <c r="V114" s="16" t="str">
        <f>ForcingConstraint!$A$24</f>
        <v>Pre-Industrial Aerosols</v>
      </c>
      <c r="W114" s="16" t="str">
        <f>ForcingConstraint!$A$25</f>
        <v>Pre-Industrial Aerosol Precursors</v>
      </c>
      <c r="X114" s="21" t="str">
        <f>ForcingConstraint!$A$28</f>
        <v>Pre-Industrial Ozone Concentrations</v>
      </c>
      <c r="Y114" s="21" t="str">
        <f>ForcingConstraint!$A$29</f>
        <v>Pre-Industrial Stratospheric H2O Concentrations</v>
      </c>
      <c r="Z114" s="16" t="str">
        <f>ForcingConstraint!$A$27</f>
        <v>Pre-Industrial Stratospheric Aerosol</v>
      </c>
      <c r="AA114" s="16" t="str">
        <f>ForcingConstraint!$A$26</f>
        <v>Pre-Industrial Solar Forcing</v>
      </c>
    </row>
    <row r="115" spans="1:28" ht="144" x14ac:dyDescent="0.2">
      <c r="A115" s="13" t="s">
        <v>4917</v>
      </c>
      <c r="B115" s="16" t="s">
        <v>4918</v>
      </c>
      <c r="C115" s="13" t="s">
        <v>4919</v>
      </c>
      <c r="D115" s="16" t="s">
        <v>4920</v>
      </c>
      <c r="E115" s="13" t="s">
        <v>4921</v>
      </c>
      <c r="G115" s="21" t="s">
        <v>73</v>
      </c>
      <c r="H115" s="21" t="str">
        <f>party!$A$60</f>
        <v>Bart van den Hurk</v>
      </c>
      <c r="I115" s="21" t="str">
        <f>party!$A$61</f>
        <v>Gerhard Krinner</v>
      </c>
      <c r="J115" s="21" t="str">
        <f>party!$A$62</f>
        <v>Sonia Seneviratne</v>
      </c>
      <c r="K11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5" s="7" t="str">
        <f>references!$D$92</f>
        <v>Sitch, S., P. Friedlingstein, Trends in net land-atmosphere carbon exchange over the period 1980-2010</v>
      </c>
      <c r="M1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5" s="7" t="str">
        <f>references!$D$94</f>
        <v>Global Soil Wetness Project Phase 3 Website</v>
      </c>
      <c r="O115" s="21" t="str">
        <f>party!$A$6</f>
        <v>Charlotte Pascoe</v>
      </c>
      <c r="P115" s="13" t="b">
        <v>1</v>
      </c>
      <c r="Q115" s="13" t="b">
        <v>1</v>
      </c>
      <c r="R115" s="16" t="str">
        <f>ForcingConstraint!$A$363</f>
        <v>GSWP3 recycling of climate mean and variability</v>
      </c>
      <c r="S115" s="16" t="str">
        <f>ForcingConstraint!$A$373</f>
        <v>Pre-Industrial Land Use High</v>
      </c>
      <c r="T115" s="16" t="str">
        <f>ForcingConstraint!$A$23</f>
        <v>Pre-Industrial CO2 Concentration</v>
      </c>
      <c r="U115" s="16" t="str">
        <f>ForcingConstraint!$A$22</f>
        <v>Pre-Industrial WMGHG Concentrations excluding CO2</v>
      </c>
      <c r="V115" s="16" t="str">
        <f>ForcingConstraint!$A$24</f>
        <v>Pre-Industrial Aerosols</v>
      </c>
      <c r="W115" s="16" t="str">
        <f>ForcingConstraint!$A$25</f>
        <v>Pre-Industrial Aerosol Precursors</v>
      </c>
      <c r="X115" s="21" t="str">
        <f>ForcingConstraint!$A$28</f>
        <v>Pre-Industrial Ozone Concentrations</v>
      </c>
      <c r="Y115" s="21" t="str">
        <f>ForcingConstraint!$A$29</f>
        <v>Pre-Industrial Stratospheric H2O Concentrations</v>
      </c>
      <c r="Z115" s="16" t="str">
        <f>ForcingConstraint!$A$27</f>
        <v>Pre-Industrial Stratospheric Aerosol</v>
      </c>
      <c r="AA115" s="16" t="str">
        <f>ForcingConstraint!$A$26</f>
        <v>Pre-Industrial Solar Forcing</v>
      </c>
    </row>
    <row r="116" spans="1:28" ht="112" x14ac:dyDescent="0.2">
      <c r="A116" s="13" t="s">
        <v>4922</v>
      </c>
      <c r="B116" s="16" t="s">
        <v>4923</v>
      </c>
      <c r="C116" s="13" t="s">
        <v>4924</v>
      </c>
      <c r="D116" s="16" t="s">
        <v>4925</v>
      </c>
      <c r="E116" s="13" t="s">
        <v>4915</v>
      </c>
      <c r="G116" s="21" t="s">
        <v>73</v>
      </c>
      <c r="H116" s="21" t="str">
        <f>party!$A$10</f>
        <v>George Hurtt</v>
      </c>
      <c r="I116" s="21" t="str">
        <f>party!$A$67</f>
        <v>David Lawrence</v>
      </c>
      <c r="J116" s="21" t="str">
        <f>party!$A$60</f>
        <v>Bart van den Hurk</v>
      </c>
      <c r="K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6" s="7" t="str">
        <f>references!$D$92</f>
        <v>Sitch, S., P. Friedlingstein, Trends in net land-atmosphere carbon exchange over the period 1980-2010</v>
      </c>
      <c r="M116" s="7" t="str">
        <f>references!$D$94</f>
        <v>Global Soil Wetness Project Phase 3 Website</v>
      </c>
      <c r="N116" s="7"/>
      <c r="O116" s="21" t="str">
        <f>party!$A$6</f>
        <v>Charlotte Pascoe</v>
      </c>
      <c r="P116" s="13" t="b">
        <v>1</v>
      </c>
      <c r="Q116" s="13" t="b">
        <v>1</v>
      </c>
      <c r="R116" s="16" t="str">
        <f>ForcingConstraint!$A$363</f>
        <v>GSWP3 recycling of climate mean and variability</v>
      </c>
      <c r="S116" s="16" t="str">
        <f>ForcingConstraint!$A$373</f>
        <v>Pre-Industrial Land Use High</v>
      </c>
      <c r="T116" s="16" t="str">
        <f>ForcingConstraint!$A$23</f>
        <v>Pre-Industrial CO2 Concentration</v>
      </c>
      <c r="U116" s="16" t="str">
        <f>ForcingConstraint!$A$22</f>
        <v>Pre-Industrial WMGHG Concentrations excluding CO2</v>
      </c>
      <c r="V116" s="16" t="str">
        <f>ForcingConstraint!$A$24</f>
        <v>Pre-Industrial Aerosols</v>
      </c>
      <c r="W116" s="16" t="str">
        <f>ForcingConstraint!$A$25</f>
        <v>Pre-Industrial Aerosol Precursors</v>
      </c>
      <c r="X116" s="21" t="str">
        <f>ForcingConstraint!$A$28</f>
        <v>Pre-Industrial Ozone Concentrations</v>
      </c>
      <c r="Y116" s="21" t="str">
        <f>ForcingConstraint!$A$29</f>
        <v>Pre-Industrial Stratospheric H2O Concentrations</v>
      </c>
      <c r="Z116" s="16" t="str">
        <f>ForcingConstraint!$A$27</f>
        <v>Pre-Industrial Stratospheric Aerosol</v>
      </c>
      <c r="AA116" s="16" t="str">
        <f>ForcingConstraint!$A$26</f>
        <v>Pre-Industrial Solar Forcing</v>
      </c>
    </row>
    <row r="117" spans="1:28" ht="128" x14ac:dyDescent="0.2">
      <c r="A117" s="13" t="s">
        <v>4955</v>
      </c>
      <c r="B117" s="16" t="s">
        <v>4957</v>
      </c>
      <c r="C117" s="13" t="s">
        <v>4956</v>
      </c>
      <c r="D117" s="16" t="s">
        <v>4994</v>
      </c>
      <c r="E117" s="13" t="s">
        <v>6270</v>
      </c>
      <c r="G117" s="10" t="s">
        <v>73</v>
      </c>
      <c r="H117" s="10" t="str">
        <f>party!$A$10</f>
        <v>George Hurtt</v>
      </c>
      <c r="I117" s="10" t="str">
        <f>party!$A$67</f>
        <v>David Lawrence</v>
      </c>
      <c r="K1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7" s="7" t="str">
        <f>references!$D$96</f>
        <v>Hurtt, G., L. Chini,  S. Frolking, R. Sahajpal, Land Use Harmonisation (LUH2 v1.0h) land use forcing data (850-2100), (2016).</v>
      </c>
      <c r="O117" s="16" t="str">
        <f>party!$A$6</f>
        <v>Charlotte Pascoe</v>
      </c>
      <c r="P117" s="20" t="b">
        <v>1</v>
      </c>
      <c r="Q117" s="20"/>
    </row>
    <row r="118" spans="1:28" ht="112" x14ac:dyDescent="0.2">
      <c r="A118" s="13" t="s">
        <v>4990</v>
      </c>
      <c r="B118" s="16" t="s">
        <v>4991</v>
      </c>
      <c r="C118" s="13" t="s">
        <v>4992</v>
      </c>
      <c r="D118" s="16" t="s">
        <v>4993</v>
      </c>
      <c r="E118" s="13" t="s">
        <v>6244</v>
      </c>
      <c r="G118" s="10" t="s">
        <v>73</v>
      </c>
      <c r="H118" s="10" t="str">
        <f>party!$A$10</f>
        <v>George Hurtt</v>
      </c>
      <c r="I118" s="10" t="str">
        <f>party!$A$67</f>
        <v>David Lawrence</v>
      </c>
      <c r="K1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8" s="7" t="str">
        <f>references!$D$96</f>
        <v>Hurtt, G., L. Chini,  S. Frolking, R. Sahajpal, Land Use Harmonisation (LUH2 v1.0h) land use forcing data (850-2100), (2016).</v>
      </c>
      <c r="O118" s="16" t="str">
        <f>party!$A$6</f>
        <v>Charlotte Pascoe</v>
      </c>
      <c r="P118" s="20" t="b">
        <v>1</v>
      </c>
      <c r="Q118" s="20"/>
    </row>
    <row r="119" spans="1:28" ht="128" x14ac:dyDescent="0.2">
      <c r="A119" s="13" t="s">
        <v>5052</v>
      </c>
      <c r="B119" s="16" t="s">
        <v>5053</v>
      </c>
      <c r="C119" s="13" t="s">
        <v>5054</v>
      </c>
      <c r="D119" s="16" t="s">
        <v>5055</v>
      </c>
      <c r="E119" s="13" t="s">
        <v>6245</v>
      </c>
      <c r="G119" s="10" t="s">
        <v>73</v>
      </c>
      <c r="H119" s="10" t="str">
        <f>party!$A$10</f>
        <v>George Hurtt</v>
      </c>
      <c r="I119" s="10" t="str">
        <f>party!$A$67</f>
        <v>David Lawrence</v>
      </c>
      <c r="K1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9" s="7" t="str">
        <f>references!$D$96</f>
        <v>Hurtt, G., L. Chini,  S. Frolking, R. Sahajpal, Land Use Harmonisation (LUH2 v1.0h) land use forcing data (850-2100), (2016).</v>
      </c>
      <c r="O119" s="16" t="str">
        <f>party!$A$6</f>
        <v>Charlotte Pascoe</v>
      </c>
      <c r="P119" s="20" t="b">
        <v>1</v>
      </c>
      <c r="Q119" s="20"/>
    </row>
    <row r="120" spans="1:28" ht="48" x14ac:dyDescent="0.2">
      <c r="A120" s="12" t="s">
        <v>5630</v>
      </c>
      <c r="B120" s="11" t="s">
        <v>2087</v>
      </c>
      <c r="C120" s="13" t="s">
        <v>2080</v>
      </c>
      <c r="D120" s="16" t="s">
        <v>2089</v>
      </c>
      <c r="E120" s="19" t="s">
        <v>2091</v>
      </c>
      <c r="F120" s="84" t="s">
        <v>2105</v>
      </c>
      <c r="G120" s="34" t="s">
        <v>73</v>
      </c>
      <c r="H120" s="10" t="str">
        <f>party!$A$68</f>
        <v>Gokhan Danabasoglu</v>
      </c>
      <c r="I120" s="10" t="str">
        <f>party!$A$49</f>
        <v>Stephen Griffies</v>
      </c>
      <c r="J120" s="10" t="str">
        <f>party!$A$69</f>
        <v>James Orr</v>
      </c>
      <c r="K120" s="152" t="str">
        <f>references!D$14</f>
        <v>Overview CMIP6-Endorsed MIPs</v>
      </c>
      <c r="L120" s="7" t="str">
        <f>references!$D$48</f>
        <v>OCMIP2 CFC tracer web guide</v>
      </c>
      <c r="M120" s="29"/>
      <c r="N120" s="29"/>
      <c r="O120" s="16" t="str">
        <f>party!$A$6</f>
        <v>Charlotte Pascoe</v>
      </c>
      <c r="P120" s="20" t="b">
        <v>1</v>
      </c>
      <c r="Q120" s="20"/>
      <c r="AB120"/>
    </row>
    <row r="121" spans="1:28" ht="48" x14ac:dyDescent="0.2">
      <c r="A121" s="12" t="s">
        <v>5631</v>
      </c>
      <c r="B121" s="11" t="s">
        <v>2088</v>
      </c>
      <c r="C121" s="13" t="s">
        <v>2081</v>
      </c>
      <c r="D121" s="16" t="s">
        <v>2090</v>
      </c>
      <c r="E121" s="19" t="s">
        <v>2092</v>
      </c>
      <c r="F121" s="84" t="s">
        <v>2105</v>
      </c>
      <c r="G121" s="34" t="s">
        <v>73</v>
      </c>
      <c r="H121" s="10" t="str">
        <f>party!$A$68</f>
        <v>Gokhan Danabasoglu</v>
      </c>
      <c r="I121" s="10" t="str">
        <f>party!$A$49</f>
        <v>Stephen Griffies</v>
      </c>
      <c r="J121" s="10" t="str">
        <f>party!$A$69</f>
        <v>James Orr</v>
      </c>
      <c r="K121" s="152" t="str">
        <f>references!D$14</f>
        <v>Overview CMIP6-Endorsed MIPs</v>
      </c>
      <c r="L121" s="7" t="str">
        <f>references!$D$48</f>
        <v>OCMIP2 CFC tracer web guide</v>
      </c>
      <c r="M121" s="29"/>
      <c r="N121" s="29"/>
      <c r="O121" s="16" t="str">
        <f>party!$A$6</f>
        <v>Charlotte Pascoe</v>
      </c>
      <c r="P121" s="20" t="b">
        <v>1</v>
      </c>
      <c r="Q121" s="20"/>
      <c r="AB121"/>
    </row>
    <row r="122" spans="1:28" ht="48" x14ac:dyDescent="0.2">
      <c r="A122" s="12" t="s">
        <v>5632</v>
      </c>
      <c r="B122" s="11" t="s">
        <v>2082</v>
      </c>
      <c r="C122" s="13" t="s">
        <v>2083</v>
      </c>
      <c r="D122" s="16" t="s">
        <v>2084</v>
      </c>
      <c r="E122" s="19" t="s">
        <v>2085</v>
      </c>
      <c r="F122" s="84" t="s">
        <v>2105</v>
      </c>
      <c r="G122" s="34" t="s">
        <v>73</v>
      </c>
      <c r="H122" s="10" t="str">
        <f>party!$A$68</f>
        <v>Gokhan Danabasoglu</v>
      </c>
      <c r="I122" s="10" t="str">
        <f>party!$A$49</f>
        <v>Stephen Griffies</v>
      </c>
      <c r="J122" s="10" t="str">
        <f>party!$A$69</f>
        <v>James Orr</v>
      </c>
      <c r="K122" s="152" t="str">
        <f>references!D$14</f>
        <v>Overview CMIP6-Endorsed MIPs</v>
      </c>
      <c r="L122" s="7" t="str">
        <f>references!$D$48</f>
        <v>OCMIP2 CFC tracer web guide</v>
      </c>
      <c r="M122" s="29"/>
      <c r="N122" s="29"/>
      <c r="O122" s="16" t="str">
        <f>party!$A$6</f>
        <v>Charlotte Pascoe</v>
      </c>
      <c r="P122" s="20" t="b">
        <v>1</v>
      </c>
      <c r="Q122" s="20"/>
      <c r="AB122"/>
    </row>
    <row r="123" spans="1:28" ht="64" x14ac:dyDescent="0.2">
      <c r="A123" s="12" t="s">
        <v>5633</v>
      </c>
      <c r="B123" s="11" t="s">
        <v>2107</v>
      </c>
      <c r="C123" s="13" t="s">
        <v>2106</v>
      </c>
      <c r="D123" s="16" t="s">
        <v>2108</v>
      </c>
      <c r="E123" s="19" t="s">
        <v>2113</v>
      </c>
      <c r="F123" s="84" t="s">
        <v>2109</v>
      </c>
      <c r="G123" s="34" t="s">
        <v>73</v>
      </c>
      <c r="H123" s="10" t="str">
        <f>party!$A$68</f>
        <v>Gokhan Danabasoglu</v>
      </c>
      <c r="I123" s="10" t="str">
        <f>party!$A$49</f>
        <v>Stephen Griffies</v>
      </c>
      <c r="J123" s="10" t="str">
        <f>party!$A$69</f>
        <v>James Orr</v>
      </c>
      <c r="K123" s="152" t="str">
        <f>references!D$14</f>
        <v>Overview CMIP6-Endorsed MIPs</v>
      </c>
      <c r="L123" s="7" t="str">
        <f>references!$D$49</f>
        <v>OCMIP3 biogeochemical web guide</v>
      </c>
      <c r="M123" s="29"/>
      <c r="N123" s="29"/>
      <c r="O123" s="16" t="str">
        <f>party!$A$6</f>
        <v>Charlotte Pascoe</v>
      </c>
      <c r="P123" s="20" t="b">
        <v>1</v>
      </c>
      <c r="Q123" s="20"/>
      <c r="AB123"/>
    </row>
    <row r="124" spans="1:28" ht="48" x14ac:dyDescent="0.2">
      <c r="A124" s="12" t="s">
        <v>5634</v>
      </c>
      <c r="B124" s="11" t="s">
        <v>2111</v>
      </c>
      <c r="C124" s="13" t="s">
        <v>2110</v>
      </c>
      <c r="D124" s="16" t="s">
        <v>2112</v>
      </c>
      <c r="E124" s="19" t="s">
        <v>2114</v>
      </c>
      <c r="F124" s="84" t="s">
        <v>2115</v>
      </c>
      <c r="G124" s="34" t="s">
        <v>73</v>
      </c>
      <c r="H124" s="10" t="str">
        <f>party!$A$68</f>
        <v>Gokhan Danabasoglu</v>
      </c>
      <c r="I124" s="10" t="str">
        <f>party!$A$49</f>
        <v>Stephen Griffies</v>
      </c>
      <c r="J124" s="10" t="str">
        <f>party!$A$69</f>
        <v>James Orr</v>
      </c>
      <c r="K124" s="152" t="str">
        <f>references!D$14</f>
        <v>Overview CMIP6-Endorsed MIPs</v>
      </c>
      <c r="L124" s="7" t="str">
        <f>references!$D$49</f>
        <v>OCMIP3 biogeochemical web guide</v>
      </c>
      <c r="M124" s="29"/>
      <c r="N124" s="29"/>
      <c r="O124" s="16" t="str">
        <f>party!$A$6</f>
        <v>Charlotte Pascoe</v>
      </c>
      <c r="P124" s="20" t="b">
        <v>1</v>
      </c>
      <c r="Q124" s="20"/>
      <c r="AB124"/>
    </row>
    <row r="125" spans="1:28" ht="64" x14ac:dyDescent="0.2">
      <c r="A125" s="12" t="s">
        <v>5635</v>
      </c>
      <c r="B125" s="11" t="s">
        <v>2191</v>
      </c>
      <c r="C125" s="13" t="s">
        <v>2190</v>
      </c>
      <c r="D125" s="16" t="s">
        <v>2192</v>
      </c>
      <c r="E125" s="19" t="s">
        <v>2193</v>
      </c>
      <c r="F125" s="84" t="s">
        <v>2198</v>
      </c>
      <c r="G125" s="34" t="s">
        <v>73</v>
      </c>
      <c r="H125" s="10" t="str">
        <f>party!$A$68</f>
        <v>Gokhan Danabasoglu</v>
      </c>
      <c r="I125" s="10" t="str">
        <f>party!$A$49</f>
        <v>Stephen Griffies</v>
      </c>
      <c r="J125" s="10" t="str">
        <f>party!$A$69</f>
        <v>James Orr</v>
      </c>
      <c r="K125" s="152" t="str">
        <f>references!D$14</f>
        <v>Overview CMIP6-Endorsed MIPs</v>
      </c>
      <c r="L125" s="7" t="str">
        <f>references!$D$49</f>
        <v>OCMIP3 biogeochemical web guide</v>
      </c>
      <c r="M125" s="7" t="str">
        <f>references!$D$54</f>
        <v>OCMIP2 abiotic tracer web guide</v>
      </c>
      <c r="N125" s="29"/>
      <c r="O125" s="16" t="str">
        <f>party!$A$6</f>
        <v>Charlotte Pascoe</v>
      </c>
      <c r="P125" s="20" t="b">
        <v>1</v>
      </c>
      <c r="Q125" s="20"/>
      <c r="AB125"/>
    </row>
    <row r="126" spans="1:28" ht="272" x14ac:dyDescent="0.2">
      <c r="A126" s="13" t="s">
        <v>5125</v>
      </c>
      <c r="B126" s="16" t="s">
        <v>5126</v>
      </c>
      <c r="C126" s="13" t="s">
        <v>5127</v>
      </c>
      <c r="D126" s="16" t="s">
        <v>2169</v>
      </c>
      <c r="E126" s="19" t="s">
        <v>5128</v>
      </c>
      <c r="G126" s="16" t="s">
        <v>73</v>
      </c>
      <c r="H126" s="21" t="str">
        <f>party!$A$68</f>
        <v>Gokhan Danabasoglu</v>
      </c>
      <c r="I126" s="21" t="str">
        <f>party!$A$49</f>
        <v>Stephen Griffies</v>
      </c>
      <c r="J126" s="21" t="str">
        <f>party!$A$69</f>
        <v>James Orr</v>
      </c>
      <c r="K126" s="13" t="str">
        <f>references!$D$98</f>
        <v>Kobayashi, S., Y. Ota, Y. Harada, A. Ebita, M. Moriya, H. Onoda, K. Onogi, H. Kamahori, C. Kobayashi, H. Endo, K. Miyaoka, K. Takahashi (2015), The JRA-55 Reanalysis: General Specifications and Basic Characteristics, J. Meteorol. Soc. Jpn., 93, 5-48</v>
      </c>
      <c r="L126" s="13" t="str">
        <f>references!$D$46</f>
        <v>Griffies, S.M., M. Winton, B. Samuels, G. Danabasoglu, S. Yeager, S. Marsland, H. Drange, and M. Bentsen (2012), Datasets and protocol for the CLIVAR WGOMD Coordinated Ocean-ice Reference Experiments (COREs), WCRP Report No. 21/2012, pp.21.</v>
      </c>
      <c r="M126"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6" s="21" t="str">
        <f>party!$A$6</f>
        <v>Charlotte Pascoe</v>
      </c>
      <c r="P126" s="13" t="b">
        <v>1</v>
      </c>
      <c r="Q126" s="13" t="b">
        <v>1</v>
      </c>
      <c r="R126" s="16" t="str">
        <f>ForcingConstraint!$A$397</f>
        <v>JRA-55 Momentum Flux</v>
      </c>
      <c r="S126" s="16" t="str">
        <f>ForcingConstraint!$A$398</f>
        <v>JRA-55 Heat Flux</v>
      </c>
      <c r="T126" s="16" t="str">
        <f>ForcingConstraint!$A$399</f>
        <v>JRA-55 Freshwater Flux</v>
      </c>
    </row>
    <row r="127" spans="1:28" ht="208" x14ac:dyDescent="0.2">
      <c r="A127" s="12" t="s">
        <v>5168</v>
      </c>
      <c r="B127" s="11" t="s">
        <v>2543</v>
      </c>
      <c r="C127" s="12" t="s">
        <v>5736</v>
      </c>
      <c r="D127" s="16" t="s">
        <v>2544</v>
      </c>
      <c r="E127" s="22" t="s">
        <v>2545</v>
      </c>
      <c r="F127" s="84" t="s">
        <v>2583</v>
      </c>
      <c r="G127" s="10" t="s">
        <v>73</v>
      </c>
      <c r="H127" s="10" t="str">
        <f>party!$A$70</f>
        <v>Pascale Braconnot</v>
      </c>
      <c r="I127" s="10" t="str">
        <f>party!$A$71</f>
        <v>Sandy Harrison</v>
      </c>
      <c r="J127" s="10"/>
      <c r="K127" s="12" t="str">
        <f>references!D$14</f>
        <v>Overview CMIP6-Endorsed MIPs</v>
      </c>
      <c r="L127"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7" s="29"/>
      <c r="N127" s="29"/>
      <c r="O127" s="16" t="str">
        <f>party!$A$6</f>
        <v>Charlotte Pascoe</v>
      </c>
      <c r="P127" s="20" t="b">
        <v>1</v>
      </c>
      <c r="Q127" s="20"/>
      <c r="R127" s="16" t="str">
        <f>ForcingConstraint!$A$385</f>
        <v>Mid-Holocene CO2</v>
      </c>
      <c r="S127" s="16" t="str">
        <f>ForcingConstraint!$A$386</f>
        <v>Mid-Holocene CH4</v>
      </c>
      <c r="T127" s="16" t="str">
        <f>ForcingConstraint!$A$387</f>
        <v>Mid-Holocene N2O</v>
      </c>
      <c r="AB127"/>
    </row>
    <row r="128" spans="1:28" ht="208" x14ac:dyDescent="0.2">
      <c r="A128" s="12" t="s">
        <v>5169</v>
      </c>
      <c r="B128" s="11" t="s">
        <v>2551</v>
      </c>
      <c r="C128" s="12" t="s">
        <v>5737</v>
      </c>
      <c r="D128" s="16" t="s">
        <v>2552</v>
      </c>
      <c r="E128" s="19" t="s">
        <v>2554</v>
      </c>
      <c r="F128" s="84" t="s">
        <v>2584</v>
      </c>
      <c r="G128" s="10" t="s">
        <v>73</v>
      </c>
      <c r="H128" s="10" t="str">
        <f>party!$A$70</f>
        <v>Pascale Braconnot</v>
      </c>
      <c r="I128" s="10" t="str">
        <f>party!$A$71</f>
        <v>Sandy Harrison</v>
      </c>
      <c r="J128" s="10"/>
      <c r="K128" s="12" t="str">
        <f>references!D$14</f>
        <v>Overview CMIP6-Endorsed MIPs</v>
      </c>
      <c r="L128"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8" s="29"/>
      <c r="N128" s="29"/>
      <c r="O128" s="16" t="str">
        <f>party!$A$6</f>
        <v>Charlotte Pascoe</v>
      </c>
      <c r="P128" s="20" t="b">
        <v>1</v>
      </c>
      <c r="Q128" s="20"/>
      <c r="R128" s="16" t="str">
        <f>ForcingConstraint!$A$388</f>
        <v>LGM CO2</v>
      </c>
      <c r="S128" s="16" t="str">
        <f>ForcingConstraint!$A$389</f>
        <v>LGM CH4</v>
      </c>
      <c r="T128" s="16" t="str">
        <f>ForcingConstraint!$A$390</f>
        <v>LGM N2O</v>
      </c>
      <c r="AB128"/>
    </row>
    <row r="129" spans="1:28" ht="208" x14ac:dyDescent="0.2">
      <c r="A129" s="12" t="s">
        <v>5170</v>
      </c>
      <c r="B129" s="11" t="s">
        <v>2555</v>
      </c>
      <c r="C129" s="12" t="s">
        <v>5738</v>
      </c>
      <c r="D129" s="16" t="s">
        <v>2556</v>
      </c>
      <c r="E129" s="22" t="s">
        <v>2557</v>
      </c>
      <c r="F129" s="84" t="s">
        <v>2585</v>
      </c>
      <c r="G129" s="10" t="s">
        <v>73</v>
      </c>
      <c r="H129" s="10" t="str">
        <f>party!$A$70</f>
        <v>Pascale Braconnot</v>
      </c>
      <c r="I129" s="10" t="str">
        <f>party!$A$71</f>
        <v>Sandy Harrison</v>
      </c>
      <c r="J129" s="10"/>
      <c r="K129" s="12" t="str">
        <f>references!D$14</f>
        <v>Overview CMIP6-Endorsed MIPs</v>
      </c>
      <c r="L129"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9" s="29"/>
      <c r="N129" s="29"/>
      <c r="O129" s="16" t="str">
        <f>party!$A$6</f>
        <v>Charlotte Pascoe</v>
      </c>
      <c r="P129" s="20" t="b">
        <v>1</v>
      </c>
      <c r="Q129" s="20"/>
      <c r="R129" s="16" t="str">
        <f>ForcingConstraint!$A$391</f>
        <v>LIG CO2</v>
      </c>
      <c r="S129" s="16" t="str">
        <f>ForcingConstraint!$A$392</f>
        <v>LIG CH4</v>
      </c>
      <c r="T129" s="16" t="str">
        <f>ForcingConstraint!$A$393</f>
        <v>LIG N2O</v>
      </c>
      <c r="AB129"/>
    </row>
    <row r="130" spans="1:28" ht="144" x14ac:dyDescent="0.2">
      <c r="A130" s="22" t="s">
        <v>2575</v>
      </c>
      <c r="B130" s="21" t="s">
        <v>3312</v>
      </c>
      <c r="C130" s="22" t="s">
        <v>2575</v>
      </c>
      <c r="D130" s="21" t="s">
        <v>5395</v>
      </c>
      <c r="E130" s="22" t="s">
        <v>2576</v>
      </c>
      <c r="F130" s="22" t="s">
        <v>5415</v>
      </c>
      <c r="G130" s="21" t="s">
        <v>73</v>
      </c>
      <c r="H130" s="21" t="str">
        <f>party!$A$72</f>
        <v xml:space="preserve">Robert Pincus </v>
      </c>
      <c r="I130" s="21" t="str">
        <f>party!$A$73</f>
        <v>Piers Forster</v>
      </c>
      <c r="J130" s="21" t="str">
        <f>party!$A$4</f>
        <v>Bjorn Stevens</v>
      </c>
      <c r="K130" s="22" t="str">
        <f>references!D$14</f>
        <v>Overview CMIP6-Endorsed MIPs</v>
      </c>
      <c r="L13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0" s="22" t="str">
        <f>references!$D$64</f>
        <v>Pincus, R., P. M. Forster, and B. Stevens (2016), The Radiative Forcing Model Intercomparison Project (RFMIP): experimental protocol for CMIP6, Geosci. Model Dev., 9, 3447-3460</v>
      </c>
      <c r="N130" s="22"/>
      <c r="O130" s="21" t="str">
        <f>party!$A$6</f>
        <v>Charlotte Pascoe</v>
      </c>
      <c r="P130" s="20" t="b">
        <v>1</v>
      </c>
      <c r="Q130" s="13" t="b">
        <v>1</v>
      </c>
      <c r="R130" s="21" t="str">
        <f>ForcingConstraint!$A$299</f>
        <v>Present Day Atmospheric States</v>
      </c>
      <c r="S130" s="21" t="str">
        <f>ForcingConstraint!$A$300</f>
        <v>Present Day Surface Properties</v>
      </c>
      <c r="T130" s="21" t="str">
        <f>ForcingConstraint!$A$297</f>
        <v>2014 GHG</v>
      </c>
      <c r="U130" s="21"/>
      <c r="V130" s="21"/>
      <c r="AA130" s="21"/>
      <c r="AB130"/>
    </row>
    <row r="131" spans="1:28" ht="144" x14ac:dyDescent="0.2">
      <c r="A131" s="22" t="s">
        <v>2591</v>
      </c>
      <c r="B131" s="21" t="s">
        <v>3313</v>
      </c>
      <c r="C131" s="22" t="s">
        <v>2591</v>
      </c>
      <c r="D131" s="21" t="s">
        <v>5396</v>
      </c>
      <c r="E131" s="22" t="s">
        <v>2592</v>
      </c>
      <c r="F131" s="22" t="s">
        <v>5392</v>
      </c>
      <c r="G131" s="21" t="s">
        <v>73</v>
      </c>
      <c r="H131" s="21" t="str">
        <f>party!$A$72</f>
        <v xml:space="preserve">Robert Pincus </v>
      </c>
      <c r="I131" s="21" t="str">
        <f>party!$A$73</f>
        <v>Piers Forster</v>
      </c>
      <c r="J131" s="21" t="str">
        <f>party!$A$4</f>
        <v>Bjorn Stevens</v>
      </c>
      <c r="K131" s="22" t="str">
        <f>references!D$14</f>
        <v>Overview CMIP6-Endorsed MIPs</v>
      </c>
      <c r="L13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1" s="22" t="str">
        <f>references!$D$64</f>
        <v>Pincus, R., P. M. Forster, and B. Stevens (2016), The Radiative Forcing Model Intercomparison Project (RFMIP): experimental protocol for CMIP6, Geosci. Model Dev., 9, 3447-3460</v>
      </c>
      <c r="N131" s="22"/>
      <c r="O131" s="21" t="str">
        <f>party!$A$6</f>
        <v>Charlotte Pascoe</v>
      </c>
      <c r="P131" s="20" t="b">
        <v>1</v>
      </c>
      <c r="Q131" s="13" t="b">
        <v>1</v>
      </c>
      <c r="R131" s="21" t="str">
        <f>ForcingConstraint!$A$299</f>
        <v>Present Day Atmospheric States</v>
      </c>
      <c r="S131" s="21" t="str">
        <f>ForcingConstraint!$A$300</f>
        <v>Present Day Surface Properties</v>
      </c>
      <c r="T131" s="21" t="str">
        <f>ForcingConstraint!$A$301</f>
        <v>1850 GHG</v>
      </c>
      <c r="U131" s="21"/>
      <c r="V131" s="21"/>
      <c r="AA131" s="21"/>
      <c r="AB131"/>
    </row>
    <row r="132" spans="1:28" ht="160" x14ac:dyDescent="0.2">
      <c r="A132" s="22" t="s">
        <v>2597</v>
      </c>
      <c r="B132" s="21" t="s">
        <v>3313</v>
      </c>
      <c r="C132" s="22" t="s">
        <v>2597</v>
      </c>
      <c r="D132" s="21" t="s">
        <v>5397</v>
      </c>
      <c r="E132" s="22" t="s">
        <v>2598</v>
      </c>
      <c r="F132" s="22" t="s">
        <v>5384</v>
      </c>
      <c r="G132" s="21" t="s">
        <v>73</v>
      </c>
      <c r="H132" s="21" t="str">
        <f>party!$A$72</f>
        <v xml:space="preserve">Robert Pincus </v>
      </c>
      <c r="I132" s="21" t="str">
        <f>party!$A$73</f>
        <v>Piers Forster</v>
      </c>
      <c r="J132" s="21" t="str">
        <f>party!$A$4</f>
        <v>Bjorn Stevens</v>
      </c>
      <c r="K132" s="22" t="str">
        <f>references!D$14</f>
        <v>Overview CMIP6-Endorsed MIPs</v>
      </c>
      <c r="L13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2" s="22" t="str">
        <f>references!$D$64</f>
        <v>Pincus, R., P. M. Forster, and B. Stevens (2016), The Radiative Forcing Model Intercomparison Project (RFMIP): experimental protocol for CMIP6, Geosci. Model Dev., 9, 3447-3460</v>
      </c>
      <c r="N132" s="22"/>
      <c r="O132" s="21" t="str">
        <f>party!$A$6</f>
        <v>Charlotte Pascoe</v>
      </c>
      <c r="P132" s="20" t="b">
        <v>1</v>
      </c>
      <c r="Q132" s="13" t="b">
        <v>1</v>
      </c>
      <c r="R132" s="21" t="str">
        <f>ForcingConstraint!$A$299</f>
        <v>Present Day Atmospheric States</v>
      </c>
      <c r="S132" s="21" t="str">
        <f>ForcingConstraint!$A$300</f>
        <v>Present Day Surface Properties</v>
      </c>
      <c r="T132" s="21" t="str">
        <f>ForcingConstraint!$A$302</f>
        <v>4xPICO2</v>
      </c>
      <c r="U132" s="21" t="str">
        <f>ForcingConstraint!$A$303</f>
        <v>2014 GHG no CO2</v>
      </c>
      <c r="V132" s="21"/>
      <c r="AA132" s="21"/>
      <c r="AB132"/>
    </row>
    <row r="133" spans="1:28" ht="144" x14ac:dyDescent="0.2">
      <c r="A133" s="22" t="s">
        <v>2603</v>
      </c>
      <c r="B133" s="21" t="s">
        <v>3313</v>
      </c>
      <c r="C133" s="22" t="s">
        <v>2603</v>
      </c>
      <c r="D133" s="21" t="s">
        <v>5398</v>
      </c>
      <c r="E133" s="22" t="s">
        <v>2604</v>
      </c>
      <c r="F133" s="2" t="s">
        <v>5393</v>
      </c>
      <c r="G133" s="21" t="s">
        <v>73</v>
      </c>
      <c r="H133" s="21" t="str">
        <f>party!$A$72</f>
        <v xml:space="preserve">Robert Pincus </v>
      </c>
      <c r="I133" s="21" t="str">
        <f>party!$A$73</f>
        <v>Piers Forster</v>
      </c>
      <c r="J133" s="21" t="str">
        <f>party!$A$4</f>
        <v>Bjorn Stevens</v>
      </c>
      <c r="K133" s="22" t="str">
        <f>references!D$14</f>
        <v>Overview CMIP6-Endorsed MIPs</v>
      </c>
      <c r="L13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2" t="str">
        <f>references!$D$64</f>
        <v>Pincus, R., P. M. Forster, and B. Stevens (2016), The Radiative Forcing Model Intercomparison Project (RFMIP): experimental protocol for CMIP6, Geosci. Model Dev., 9, 3447-3460</v>
      </c>
      <c r="N133" s="22"/>
      <c r="O133" s="21" t="str">
        <f>party!$A$6</f>
        <v>Charlotte Pascoe</v>
      </c>
      <c r="P133" s="20" t="b">
        <v>1</v>
      </c>
      <c r="Q133" s="13" t="b">
        <v>1</v>
      </c>
      <c r="R133" s="21" t="str">
        <f>ForcingConstraint!$A$304</f>
        <v>PD+4K Atmospheric States</v>
      </c>
      <c r="S133" s="21" t="str">
        <f>ForcingConstraint!$A$305</f>
        <v>PD+4K Surface Properties</v>
      </c>
      <c r="T133" s="21" t="str">
        <f>ForcingConstraint!$A$297</f>
        <v>2014 GHG</v>
      </c>
      <c r="U133" s="21"/>
      <c r="V133" s="21"/>
      <c r="AA133" s="21"/>
      <c r="AB133"/>
    </row>
    <row r="134" spans="1:28" ht="160" x14ac:dyDescent="0.2">
      <c r="A134" s="22" t="s">
        <v>5394</v>
      </c>
      <c r="B134" s="21" t="s">
        <v>3313</v>
      </c>
      <c r="C134" s="22" t="s">
        <v>5394</v>
      </c>
      <c r="D134" s="21" t="s">
        <v>5398</v>
      </c>
      <c r="E134" s="22" t="s">
        <v>5408</v>
      </c>
      <c r="F134" s="2" t="s">
        <v>5412</v>
      </c>
      <c r="G134" s="21" t="s">
        <v>73</v>
      </c>
      <c r="H134" s="21" t="str">
        <f>party!$A$72</f>
        <v xml:space="preserve">Robert Pincus </v>
      </c>
      <c r="I134" s="21" t="str">
        <f>party!$A$73</f>
        <v>Piers Forster</v>
      </c>
      <c r="J134" s="21" t="str">
        <f>party!$A$4</f>
        <v>Bjorn Stevens</v>
      </c>
      <c r="K134" s="22" t="str">
        <f>references!D$14</f>
        <v>Overview CMIP6-Endorsed MIPs</v>
      </c>
      <c r="L13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2" t="str">
        <f>references!$D$64</f>
        <v>Pincus, R., P. M. Forster, and B. Stevens (2016), The Radiative Forcing Model Intercomparison Project (RFMIP): experimental protocol for CMIP6, Geosci. Model Dev., 9, 3447-3460</v>
      </c>
      <c r="N134" s="22"/>
      <c r="O134" s="21" t="str">
        <f>party!$A$6</f>
        <v>Charlotte Pascoe</v>
      </c>
      <c r="P134" s="20" t="b">
        <v>1</v>
      </c>
      <c r="Q134" s="13" t="b">
        <v>1</v>
      </c>
      <c r="R134" s="21" t="str">
        <f>ForcingConstraint!$A$304</f>
        <v>PD+4K Atmospheric States</v>
      </c>
      <c r="S134" s="21" t="str">
        <f>ForcingConstraint!$A$305</f>
        <v>PD+4K Surface Properties</v>
      </c>
      <c r="T134" s="21" t="str">
        <f>ForcingConstraint!$A$297</f>
        <v>2014 GHG</v>
      </c>
      <c r="U134" s="21" t="str">
        <f>ForcingConstraint!$A$298</f>
        <v>2014 Water Vapour</v>
      </c>
      <c r="V134" s="21"/>
      <c r="AA134" s="21"/>
      <c r="AB134"/>
    </row>
    <row r="135" spans="1:28" ht="144" x14ac:dyDescent="0.2">
      <c r="A135" s="22" t="s">
        <v>2627</v>
      </c>
      <c r="B135" s="21" t="s">
        <v>3313</v>
      </c>
      <c r="C135" s="22" t="s">
        <v>2627</v>
      </c>
      <c r="D135" s="21" t="s">
        <v>5425</v>
      </c>
      <c r="E135" s="22" t="s">
        <v>5424</v>
      </c>
      <c r="F135" s="22" t="s">
        <v>5392</v>
      </c>
      <c r="G135" s="21" t="s">
        <v>73</v>
      </c>
      <c r="H135" s="21" t="str">
        <f>party!$A$72</f>
        <v xml:space="preserve">Robert Pincus </v>
      </c>
      <c r="I135" s="21" t="str">
        <f>party!$A$73</f>
        <v>Piers Forster</v>
      </c>
      <c r="J135" s="21" t="str">
        <f>party!$A$4</f>
        <v>Bjorn Stevens</v>
      </c>
      <c r="K135" s="22" t="str">
        <f>references!D$14</f>
        <v>Overview CMIP6-Endorsed MIPs</v>
      </c>
      <c r="L13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2" t="str">
        <f>references!$D$64</f>
        <v>Pincus, R., P. M. Forster, and B. Stevens (2016), The Radiative Forcing Model Intercomparison Project (RFMIP): experimental protocol for CMIP6, Geosci. Model Dev., 9, 3447-3460</v>
      </c>
      <c r="N135" s="22"/>
      <c r="O135" s="21" t="str">
        <f>party!$A$6</f>
        <v>Charlotte Pascoe</v>
      </c>
      <c r="P135" s="20" t="b">
        <v>1</v>
      </c>
      <c r="Q135" s="13" t="b">
        <v>1</v>
      </c>
      <c r="R135" s="21" t="str">
        <f>ForcingConstraint!$A$306</f>
        <v>Future Atmospheric States</v>
      </c>
      <c r="S135" s="21" t="str">
        <f>ForcingConstraint!$A$307</f>
        <v>Future Surface Properties</v>
      </c>
      <c r="T135" s="21" t="str">
        <f>ForcingConstraint!$A$308</f>
        <v>Future GHG</v>
      </c>
      <c r="U135" s="21"/>
      <c r="V135" s="21"/>
      <c r="AA135" s="21"/>
      <c r="AB135"/>
    </row>
    <row r="136" spans="1:28" ht="128" x14ac:dyDescent="0.2">
      <c r="A136" s="22" t="s">
        <v>2654</v>
      </c>
      <c r="B136" s="21" t="s">
        <v>3313</v>
      </c>
      <c r="C136" s="22" t="s">
        <v>2654</v>
      </c>
      <c r="D136" s="21" t="s">
        <v>5399</v>
      </c>
      <c r="E136" s="22" t="s">
        <v>2651</v>
      </c>
      <c r="F136" s="2" t="s">
        <v>5384</v>
      </c>
      <c r="G136" s="21" t="s">
        <v>73</v>
      </c>
      <c r="H136" s="21" t="str">
        <f>party!$A$72</f>
        <v xml:space="preserve">Robert Pincus </v>
      </c>
      <c r="I136" s="21" t="str">
        <f>party!$A$73</f>
        <v>Piers Forster</v>
      </c>
      <c r="J136" s="21" t="str">
        <f>party!$A$4</f>
        <v>Bjorn Stevens</v>
      </c>
      <c r="K136" s="22" t="str">
        <f>references!D$14</f>
        <v>Overview CMIP6-Endorsed MIPs</v>
      </c>
      <c r="L13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2" t="str">
        <f>references!$D$64</f>
        <v>Pincus, R., P. M. Forster, and B. Stevens (2016), The Radiative Forcing Model Intercomparison Project (RFMIP): experimental protocol for CMIP6, Geosci. Model Dev., 9, 3447-3460</v>
      </c>
      <c r="N136" s="22"/>
      <c r="O136" s="21" t="str">
        <f>party!$A$6</f>
        <v>Charlotte Pascoe</v>
      </c>
      <c r="P136" s="20" t="b">
        <v>1</v>
      </c>
      <c r="Q136" s="13" t="b">
        <v>1</v>
      </c>
      <c r="R136" s="21" t="str">
        <f>ForcingConstraint!$A$299</f>
        <v>Present Day Atmospheric States</v>
      </c>
      <c r="S136" s="21" t="str">
        <f>ForcingConstraint!$A$300</f>
        <v>Present Day Surface Properties</v>
      </c>
      <c r="T136" s="21" t="str">
        <f>ForcingConstraint!$A$309</f>
        <v>0.5xPICO2</v>
      </c>
      <c r="U136" s="21"/>
      <c r="V136" s="21"/>
      <c r="AA136" s="21"/>
      <c r="AB136"/>
    </row>
    <row r="137" spans="1:28" ht="144" x14ac:dyDescent="0.2">
      <c r="A137" s="22" t="s">
        <v>2655</v>
      </c>
      <c r="B137" s="21" t="s">
        <v>3313</v>
      </c>
      <c r="C137" s="22" t="s">
        <v>2655</v>
      </c>
      <c r="D137" s="21" t="s">
        <v>5400</v>
      </c>
      <c r="E137" s="22" t="s">
        <v>2650</v>
      </c>
      <c r="F137" s="2" t="s">
        <v>5384</v>
      </c>
      <c r="G137" s="21" t="s">
        <v>73</v>
      </c>
      <c r="H137" s="21" t="str">
        <f>party!$A$72</f>
        <v xml:space="preserve">Robert Pincus </v>
      </c>
      <c r="I137" s="21" t="str">
        <f>party!$A$73</f>
        <v>Piers Forster</v>
      </c>
      <c r="J137" s="21" t="str">
        <f>party!$A$4</f>
        <v>Bjorn Stevens</v>
      </c>
      <c r="K137" s="22" t="str">
        <f>references!D$14</f>
        <v>Overview CMIP6-Endorsed MIPs</v>
      </c>
      <c r="L13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2" t="str">
        <f>references!$D$64</f>
        <v>Pincus, R., P. M. Forster, and B. Stevens (2016), The Radiative Forcing Model Intercomparison Project (RFMIP): experimental protocol for CMIP6, Geosci. Model Dev., 9, 3447-3460</v>
      </c>
      <c r="N137" s="22"/>
      <c r="O137" s="21" t="str">
        <f>party!$A$6</f>
        <v>Charlotte Pascoe</v>
      </c>
      <c r="P137" s="20" t="b">
        <v>1</v>
      </c>
      <c r="Q137" s="13" t="b">
        <v>1</v>
      </c>
      <c r="R137" s="21" t="str">
        <f>ForcingConstraint!$A$299</f>
        <v>Present Day Atmospheric States</v>
      </c>
      <c r="S137" s="21" t="str">
        <f>ForcingConstraint!$A$300</f>
        <v>Present Day Surface Properties</v>
      </c>
      <c r="T137" s="21" t="str">
        <f>ForcingConstraint!$A$310</f>
        <v>2xPICO2</v>
      </c>
      <c r="U137" s="21"/>
      <c r="V137" s="21"/>
      <c r="AA137" s="21"/>
      <c r="AB137"/>
    </row>
    <row r="138" spans="1:28" ht="144" x14ac:dyDescent="0.2">
      <c r="A138" s="22" t="s">
        <v>2656</v>
      </c>
      <c r="B138" s="21" t="s">
        <v>3313</v>
      </c>
      <c r="C138" s="22" t="s">
        <v>2656</v>
      </c>
      <c r="D138" s="21" t="s">
        <v>5401</v>
      </c>
      <c r="E138" s="22" t="s">
        <v>2652</v>
      </c>
      <c r="F138" s="2" t="s">
        <v>5384</v>
      </c>
      <c r="G138" s="21" t="s">
        <v>73</v>
      </c>
      <c r="H138" s="21" t="str">
        <f>party!$A$72</f>
        <v xml:space="preserve">Robert Pincus </v>
      </c>
      <c r="I138" s="21" t="str">
        <f>party!$A$73</f>
        <v>Piers Forster</v>
      </c>
      <c r="J138" s="21" t="str">
        <f>party!$A$4</f>
        <v>Bjorn Stevens</v>
      </c>
      <c r="K138" s="22" t="str">
        <f>references!D$14</f>
        <v>Overview CMIP6-Endorsed MIPs</v>
      </c>
      <c r="L13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2" t="str">
        <f>references!$D$64</f>
        <v>Pincus, R., P. M. Forster, and B. Stevens (2016), The Radiative Forcing Model Intercomparison Project (RFMIP): experimental protocol for CMIP6, Geosci. Model Dev., 9, 3447-3460</v>
      </c>
      <c r="N138" s="22"/>
      <c r="O138" s="21" t="str">
        <f>party!$A$6</f>
        <v>Charlotte Pascoe</v>
      </c>
      <c r="P138" s="20" t="b">
        <v>1</v>
      </c>
      <c r="Q138" s="13" t="b">
        <v>1</v>
      </c>
      <c r="R138" s="21" t="str">
        <f>ForcingConstraint!$A$299</f>
        <v>Present Day Atmospheric States</v>
      </c>
      <c r="S138" s="21" t="str">
        <f>ForcingConstraint!$A$300</f>
        <v>Present Day Surface Properties</v>
      </c>
      <c r="T138" s="21" t="str">
        <f>ForcingConstraint!$A$311</f>
        <v>3xPICO2</v>
      </c>
      <c r="U138" s="21"/>
      <c r="V138" s="21"/>
      <c r="AA138" s="21"/>
      <c r="AB138"/>
    </row>
    <row r="139" spans="1:28" ht="144" x14ac:dyDescent="0.2">
      <c r="A139" s="22" t="s">
        <v>2657</v>
      </c>
      <c r="B139" s="21" t="s">
        <v>3313</v>
      </c>
      <c r="C139" s="22" t="s">
        <v>2657</v>
      </c>
      <c r="D139" s="21" t="s">
        <v>5402</v>
      </c>
      <c r="E139" s="22" t="s">
        <v>2653</v>
      </c>
      <c r="F139" s="2" t="s">
        <v>5384</v>
      </c>
      <c r="G139" s="21" t="s">
        <v>73</v>
      </c>
      <c r="H139" s="21" t="str">
        <f>party!$A$72</f>
        <v xml:space="preserve">Robert Pincus </v>
      </c>
      <c r="I139" s="21" t="str">
        <f>party!$A$73</f>
        <v>Piers Forster</v>
      </c>
      <c r="J139" s="21" t="str">
        <f>party!$A$4</f>
        <v>Bjorn Stevens</v>
      </c>
      <c r="K139" s="22" t="str">
        <f>references!D$14</f>
        <v>Overview CMIP6-Endorsed MIPs</v>
      </c>
      <c r="L13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2" t="str">
        <f>references!$D$64</f>
        <v>Pincus, R., P. M. Forster, and B. Stevens (2016), The Radiative Forcing Model Intercomparison Project (RFMIP): experimental protocol for CMIP6, Geosci. Model Dev., 9, 3447-3460</v>
      </c>
      <c r="N139" s="22"/>
      <c r="O139" s="21" t="str">
        <f>party!$A$6</f>
        <v>Charlotte Pascoe</v>
      </c>
      <c r="P139" s="20" t="b">
        <v>1</v>
      </c>
      <c r="Q139" s="13" t="b">
        <v>1</v>
      </c>
      <c r="R139" s="21" t="str">
        <f>ForcingConstraint!$A$299</f>
        <v>Present Day Atmospheric States</v>
      </c>
      <c r="S139" s="21" t="str">
        <f>ForcingConstraint!$A$300</f>
        <v>Present Day Surface Properties</v>
      </c>
      <c r="T139" s="21" t="str">
        <f>ForcingConstraint!$A$312</f>
        <v>8xPICO2</v>
      </c>
      <c r="U139" s="21"/>
      <c r="V139" s="21"/>
      <c r="AA139" s="21"/>
      <c r="AB139"/>
    </row>
    <row r="140" spans="1:28" ht="160" x14ac:dyDescent="0.2">
      <c r="A140" s="22" t="s">
        <v>2661</v>
      </c>
      <c r="B140" s="21" t="s">
        <v>3313</v>
      </c>
      <c r="C140" s="22" t="s">
        <v>2661</v>
      </c>
      <c r="D140" s="21" t="s">
        <v>5403</v>
      </c>
      <c r="E140" s="22" t="s">
        <v>2672</v>
      </c>
      <c r="F140" s="2" t="s">
        <v>5385</v>
      </c>
      <c r="G140" s="21" t="s">
        <v>73</v>
      </c>
      <c r="H140" s="21" t="str">
        <f>party!$A$72</f>
        <v xml:space="preserve">Robert Pincus </v>
      </c>
      <c r="I140" s="21" t="str">
        <f>party!$A$73</f>
        <v>Piers Forster</v>
      </c>
      <c r="J140" s="21" t="str">
        <f>party!$A$4</f>
        <v>Bjorn Stevens</v>
      </c>
      <c r="K140" s="22" t="str">
        <f>references!$D$14</f>
        <v>Overview CMIP6-Endorsed MIPs</v>
      </c>
      <c r="L14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2" t="str">
        <f>references!$D$64</f>
        <v>Pincus, R., P. M. Forster, and B. Stevens (2016), The Radiative Forcing Model Intercomparison Project (RFMIP): experimental protocol for CMIP6, Geosci. Model Dev., 9, 3447-3460</v>
      </c>
      <c r="N140" s="22"/>
      <c r="O140" s="21" t="str">
        <f>party!$A$6</f>
        <v>Charlotte Pascoe</v>
      </c>
      <c r="P140" s="20" t="b">
        <v>1</v>
      </c>
      <c r="Q140" s="13" t="b">
        <v>1</v>
      </c>
      <c r="R140" s="21" t="str">
        <f>ForcingConstraint!$A$299</f>
        <v>Present Day Atmospheric States</v>
      </c>
      <c r="S140" s="21" t="str">
        <f>ForcingConstraint!$A$300</f>
        <v>Present Day Surface Properties</v>
      </c>
      <c r="T140" s="21" t="str">
        <f>ForcingConstraint!$A$313</f>
        <v>2014 GHG pi CH4</v>
      </c>
      <c r="U140" s="21"/>
      <c r="V140" s="21"/>
      <c r="AA140" s="21"/>
      <c r="AB140"/>
    </row>
    <row r="141" spans="1:28" ht="160" x14ac:dyDescent="0.2">
      <c r="A141" s="22" t="s">
        <v>2670</v>
      </c>
      <c r="B141" s="21" t="s">
        <v>3313</v>
      </c>
      <c r="C141" s="22" t="s">
        <v>2670</v>
      </c>
      <c r="D141" s="21" t="s">
        <v>5404</v>
      </c>
      <c r="E141" s="22" t="s">
        <v>2673</v>
      </c>
      <c r="F141" s="2" t="s">
        <v>5386</v>
      </c>
      <c r="G141" s="21" t="s">
        <v>73</v>
      </c>
      <c r="H141" s="21" t="str">
        <f>party!$A$72</f>
        <v xml:space="preserve">Robert Pincus </v>
      </c>
      <c r="I141" s="21" t="str">
        <f>party!$A$73</f>
        <v>Piers Forster</v>
      </c>
      <c r="J141" s="21" t="str">
        <f>party!$A$4</f>
        <v>Bjorn Stevens</v>
      </c>
      <c r="K141" s="22" t="str">
        <f>references!D$14</f>
        <v>Overview CMIP6-Endorsed MIPs</v>
      </c>
      <c r="L14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2" t="str">
        <f>references!$D$64</f>
        <v>Pincus, R., P. M. Forster, and B. Stevens (2016), The Radiative Forcing Model Intercomparison Project (RFMIP): experimental protocol for CMIP6, Geosci. Model Dev., 9, 3447-3460</v>
      </c>
      <c r="N141" s="22"/>
      <c r="O141" s="21" t="str">
        <f>party!$A$6</f>
        <v>Charlotte Pascoe</v>
      </c>
      <c r="P141" s="20" t="b">
        <v>1</v>
      </c>
      <c r="Q141" s="13" t="b">
        <v>1</v>
      </c>
      <c r="R141" s="21" t="str">
        <f>ForcingConstraint!$A$299</f>
        <v>Present Day Atmospheric States</v>
      </c>
      <c r="S141" s="21" t="str">
        <f>ForcingConstraint!$A$300</f>
        <v>Present Day Surface Properties</v>
      </c>
      <c r="T141" s="21" t="str">
        <f>ForcingConstraint!$A$314</f>
        <v>2014 GHG pi N2O</v>
      </c>
      <c r="U141" s="21"/>
      <c r="V141" s="21"/>
      <c r="AA141" s="21"/>
      <c r="AB141"/>
    </row>
    <row r="142" spans="1:28" ht="160" x14ac:dyDescent="0.2">
      <c r="A142" s="22" t="s">
        <v>5387</v>
      </c>
      <c r="B142" s="21" t="s">
        <v>3313</v>
      </c>
      <c r="C142" s="22" t="s">
        <v>5387</v>
      </c>
      <c r="D142" s="21" t="s">
        <v>5405</v>
      </c>
      <c r="E142" s="22" t="s">
        <v>5388</v>
      </c>
      <c r="F142" s="2" t="s">
        <v>5389</v>
      </c>
      <c r="G142" s="21" t="s">
        <v>73</v>
      </c>
      <c r="H142" s="21" t="str">
        <f>party!$A$72</f>
        <v xml:space="preserve">Robert Pincus </v>
      </c>
      <c r="I142" s="21" t="str">
        <f>party!$A$73</f>
        <v>Piers Forster</v>
      </c>
      <c r="J142" s="21" t="str">
        <f>party!$A$4</f>
        <v>Bjorn Stevens</v>
      </c>
      <c r="K142" s="22" t="str">
        <f>references!D$14</f>
        <v>Overview CMIP6-Endorsed MIPs</v>
      </c>
      <c r="L14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2" t="str">
        <f>references!$D$64</f>
        <v>Pincus, R., P. M. Forster, and B. Stevens (2016), The Radiative Forcing Model Intercomparison Project (RFMIP): experimental protocol for CMIP6, Geosci. Model Dev., 9, 3447-3460</v>
      </c>
      <c r="N142" s="22"/>
      <c r="O142" s="21" t="str">
        <f>party!$A$6</f>
        <v>Charlotte Pascoe</v>
      </c>
      <c r="P142" s="20" t="b">
        <v>1</v>
      </c>
      <c r="Q142" s="13" t="b">
        <v>1</v>
      </c>
      <c r="R142" s="21" t="str">
        <f>ForcingConstraint!$A$299</f>
        <v>Present Day Atmospheric States</v>
      </c>
      <c r="S142" s="21" t="str">
        <f>ForcingConstraint!$A$300</f>
        <v>Present Day Surface Properties</v>
      </c>
      <c r="T142" s="21" t="str">
        <f>ForcingConstraint!$A$315</f>
        <v>2014 GHG pi CO2</v>
      </c>
      <c r="U142" s="21"/>
      <c r="V142" s="21"/>
      <c r="AA142" s="21"/>
      <c r="AB142"/>
    </row>
    <row r="143" spans="1:28" ht="160" x14ac:dyDescent="0.2">
      <c r="A143" s="22" t="s">
        <v>5382</v>
      </c>
      <c r="B143" s="21" t="s">
        <v>3313</v>
      </c>
      <c r="C143" s="22" t="s">
        <v>5382</v>
      </c>
      <c r="D143" s="21" t="s">
        <v>5420</v>
      </c>
      <c r="E143" s="22" t="s">
        <v>5383</v>
      </c>
      <c r="F143" s="2" t="s">
        <v>5390</v>
      </c>
      <c r="G143" s="21" t="s">
        <v>73</v>
      </c>
      <c r="H143" s="21" t="str">
        <f>party!$A$72</f>
        <v xml:space="preserve">Robert Pincus </v>
      </c>
      <c r="I143" s="21" t="str">
        <f>party!$A$73</f>
        <v>Piers Forster</v>
      </c>
      <c r="J143" s="21" t="str">
        <f>party!$A$4</f>
        <v>Bjorn Stevens</v>
      </c>
      <c r="K143" s="22" t="str">
        <f>references!D$14</f>
        <v>Overview CMIP6-Endorsed MIPs</v>
      </c>
      <c r="L14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2" t="str">
        <f>references!$D$64</f>
        <v>Pincus, R., P. M. Forster, and B. Stevens (2016), The Radiative Forcing Model Intercomparison Project (RFMIP): experimental protocol for CMIP6, Geosci. Model Dev., 9, 3447-3460</v>
      </c>
      <c r="N143" s="22"/>
      <c r="O143" s="21" t="str">
        <f>party!$A$6</f>
        <v>Charlotte Pascoe</v>
      </c>
      <c r="P143" s="20" t="b">
        <v>1</v>
      </c>
      <c r="Q143" s="13" t="b">
        <v>1</v>
      </c>
      <c r="R143" s="21" t="str">
        <f>ForcingConstraint!$A$299</f>
        <v>Present Day Atmospheric States</v>
      </c>
      <c r="S143" s="21" t="str">
        <f>ForcingConstraint!$A$300</f>
        <v>Present Day Surface Properties</v>
      </c>
      <c r="T143" s="21" t="str">
        <f>ForcingConstraint!$A$316</f>
        <v>2014 GHG pi HFC</v>
      </c>
      <c r="U143" s="21"/>
      <c r="V143" s="21"/>
      <c r="AA143" s="21"/>
      <c r="AB143"/>
    </row>
    <row r="144" spans="1:28" ht="144" x14ac:dyDescent="0.2">
      <c r="A144" s="22" t="s">
        <v>2671</v>
      </c>
      <c r="B144" s="21" t="s">
        <v>3313</v>
      </c>
      <c r="C144" s="22" t="s">
        <v>2671</v>
      </c>
      <c r="D144" s="21" t="s">
        <v>5419</v>
      </c>
      <c r="E144" s="22" t="s">
        <v>2674</v>
      </c>
      <c r="F144" s="2" t="s">
        <v>5391</v>
      </c>
      <c r="G144" s="21" t="s">
        <v>73</v>
      </c>
      <c r="H144" s="21" t="str">
        <f>party!$A$72</f>
        <v xml:space="preserve">Robert Pincus </v>
      </c>
      <c r="I144" s="21" t="str">
        <f>party!$A$73</f>
        <v>Piers Forster</v>
      </c>
      <c r="J144" s="21" t="str">
        <f>party!$A$4</f>
        <v>Bjorn Stevens</v>
      </c>
      <c r="K144" s="22" t="str">
        <f>references!D$14</f>
        <v>Overview CMIP6-Endorsed MIPs</v>
      </c>
      <c r="L14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4" s="22" t="str">
        <f>references!$D$64</f>
        <v>Pincus, R., P. M. Forster, and B. Stevens (2016), The Radiative Forcing Model Intercomparison Project (RFMIP): experimental protocol for CMIP6, Geosci. Model Dev., 9, 3447-3460</v>
      </c>
      <c r="N144" s="22"/>
      <c r="O144" s="21" t="str">
        <f>party!$A$6</f>
        <v>Charlotte Pascoe</v>
      </c>
      <c r="P144" s="20" t="b">
        <v>1</v>
      </c>
      <c r="Q144" s="13" t="b">
        <v>1</v>
      </c>
      <c r="R144" s="21" t="str">
        <f>ForcingConstraint!$A$299</f>
        <v>Present Day Atmospheric States</v>
      </c>
      <c r="S144" s="21" t="str">
        <f>ForcingConstraint!$A$300</f>
        <v>Present Day Surface Properties</v>
      </c>
      <c r="T144" s="21" t="str">
        <f>ForcingConstraint!$A$317</f>
        <v>2014 GHG pi O3</v>
      </c>
      <c r="U144" s="21"/>
      <c r="V144" s="21"/>
      <c r="AA144" s="21"/>
      <c r="AB144"/>
    </row>
    <row r="145" spans="1:28" ht="144" x14ac:dyDescent="0.2">
      <c r="A145" s="22" t="s">
        <v>2676</v>
      </c>
      <c r="B145" s="21" t="s">
        <v>3313</v>
      </c>
      <c r="C145" s="22" t="s">
        <v>2676</v>
      </c>
      <c r="D145" s="21" t="s">
        <v>5418</v>
      </c>
      <c r="E145" s="22" t="s">
        <v>2677</v>
      </c>
      <c r="F145" s="22" t="s">
        <v>5416</v>
      </c>
      <c r="G145" s="21" t="s">
        <v>73</v>
      </c>
      <c r="H145" s="21" t="str">
        <f>party!$A$72</f>
        <v xml:space="preserve">Robert Pincus </v>
      </c>
      <c r="I145" s="21" t="str">
        <f>party!$A$73</f>
        <v>Piers Forster</v>
      </c>
      <c r="J145" s="21" t="str">
        <f>party!$A$4</f>
        <v>Bjorn Stevens</v>
      </c>
      <c r="K145" s="22" t="str">
        <f>references!D$14</f>
        <v>Overview CMIP6-Endorsed MIPs</v>
      </c>
      <c r="L14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5" s="22" t="str">
        <f>references!$D$64</f>
        <v>Pincus, R., P. M. Forster, and B. Stevens (2016), The Radiative Forcing Model Intercomparison Project (RFMIP): experimental protocol for CMIP6, Geosci. Model Dev., 9, 3447-3460</v>
      </c>
      <c r="N145" s="22"/>
      <c r="O145" s="21" t="str">
        <f>party!$A$6</f>
        <v>Charlotte Pascoe</v>
      </c>
      <c r="P145" s="20" t="b">
        <v>1</v>
      </c>
      <c r="Q145" s="13" t="b">
        <v>1</v>
      </c>
      <c r="R145" s="21" t="str">
        <f>ForcingConstraint!$A$299</f>
        <v>Present Day Atmospheric States</v>
      </c>
      <c r="S145" s="21" t="str">
        <f>ForcingConstraint!$A$300</f>
        <v>Present Day Surface Properties</v>
      </c>
      <c r="T145" s="21" t="str">
        <f>ForcingConstraint!$A$97</f>
        <v>1850 WMGHG</v>
      </c>
      <c r="U145" s="21"/>
      <c r="V145" s="21"/>
      <c r="AA145" s="21"/>
      <c r="AB145"/>
    </row>
    <row r="146" spans="1:28" ht="144" x14ac:dyDescent="0.2">
      <c r="A146" s="22" t="s">
        <v>5417</v>
      </c>
      <c r="B146" s="21" t="s">
        <v>3313</v>
      </c>
      <c r="C146" s="22" t="s">
        <v>5417</v>
      </c>
      <c r="D146" s="21" t="s">
        <v>5421</v>
      </c>
      <c r="E146" s="22" t="s">
        <v>5422</v>
      </c>
      <c r="F146" s="22" t="s">
        <v>5423</v>
      </c>
      <c r="G146" s="21" t="s">
        <v>73</v>
      </c>
      <c r="H146" s="21" t="str">
        <f>party!$A$72</f>
        <v xml:space="preserve">Robert Pincus </v>
      </c>
      <c r="I146" s="21" t="str">
        <f>party!$A$73</f>
        <v>Piers Forster</v>
      </c>
      <c r="J146" s="21" t="str">
        <f>party!$A$4</f>
        <v>Bjorn Stevens</v>
      </c>
      <c r="K146" s="22" t="str">
        <f>references!D$14</f>
        <v>Overview CMIP6-Endorsed MIPs</v>
      </c>
      <c r="L14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6" s="22" t="str">
        <f>references!$D$64</f>
        <v>Pincus, R., P. M. Forster, and B. Stevens (2016), The Radiative Forcing Model Intercomparison Project (RFMIP): experimental protocol for CMIP6, Geosci. Model Dev., 9, 3447-3460</v>
      </c>
      <c r="N146" s="22"/>
      <c r="O146" s="21" t="str">
        <f>party!$A$6</f>
        <v>Charlotte Pascoe</v>
      </c>
      <c r="P146" s="20" t="b">
        <v>1</v>
      </c>
      <c r="Q146" s="13" t="b">
        <v>1</v>
      </c>
      <c r="R146" s="21" t="str">
        <f>ForcingConstraint!$A$299</f>
        <v>Present Day Atmospheric States</v>
      </c>
      <c r="S146" s="21" t="str">
        <f>ForcingConstraint!$A$300</f>
        <v>Present Day Surface Properties</v>
      </c>
      <c r="T146" s="21" t="str">
        <f>ForcingConstraint!$A$308</f>
        <v>Future GHG</v>
      </c>
      <c r="U146" s="21"/>
      <c r="V146" s="21"/>
      <c r="AA146" s="21"/>
      <c r="AB146"/>
    </row>
    <row r="147" spans="1:28" ht="208" x14ac:dyDescent="0.2">
      <c r="A147" s="13" t="s">
        <v>5436</v>
      </c>
      <c r="B147" s="16" t="s">
        <v>3313</v>
      </c>
      <c r="C147" s="13" t="s">
        <v>5436</v>
      </c>
      <c r="D147" s="16" t="s">
        <v>5437</v>
      </c>
      <c r="E147" s="22" t="s">
        <v>5439</v>
      </c>
      <c r="F147" s="3" t="s">
        <v>5438</v>
      </c>
      <c r="G147" s="21" t="s">
        <v>73</v>
      </c>
      <c r="H147" s="21" t="str">
        <f>party!$A$72</f>
        <v xml:space="preserve">Robert Pincus </v>
      </c>
      <c r="I147" s="21" t="str">
        <f>party!$A$73</f>
        <v>Piers Forster</v>
      </c>
      <c r="J147" s="21" t="str">
        <f>party!$A$4</f>
        <v>Bjorn Stevens</v>
      </c>
      <c r="K14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47" s="22" t="str">
        <f>references!$D$64</f>
        <v>Pincus, R., P. M. Forster, and B. Stevens (2016), The Radiative Forcing Model Intercomparison Project (RFMIP): experimental protocol for CMIP6, Geosci. Model Dev., 9, 3447-3460</v>
      </c>
      <c r="M147" s="2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O147" s="21" t="str">
        <f>party!$A$6</f>
        <v>Charlotte Pascoe</v>
      </c>
      <c r="P147" s="20" t="b">
        <v>1</v>
      </c>
      <c r="Q147" s="13" t="b">
        <v>1</v>
      </c>
      <c r="R147" s="21" t="str">
        <f>ForcingConstraint!$A$299</f>
        <v>Present Day Atmospheric States</v>
      </c>
      <c r="S147" s="21" t="str">
        <f>ForcingConstraint!$A$300</f>
        <v>Present Day Surface Properties</v>
      </c>
      <c r="T147" s="16" t="str">
        <f>ForcingConstraint!$A$388</f>
        <v>LGM CO2</v>
      </c>
      <c r="U147" s="16" t="str">
        <f>ForcingConstraint!$A$389</f>
        <v>LGM CH4</v>
      </c>
      <c r="V147" s="16" t="str">
        <f>ForcingConstraint!$A$390</f>
        <v>LGM N2O</v>
      </c>
    </row>
    <row r="148" spans="1:28" ht="208" x14ac:dyDescent="0.2">
      <c r="A148" s="13" t="s">
        <v>5541</v>
      </c>
      <c r="B148" s="16" t="s">
        <v>5542</v>
      </c>
      <c r="C148" s="13" t="s">
        <v>5543</v>
      </c>
      <c r="D148" s="16" t="s">
        <v>5542</v>
      </c>
      <c r="E148" s="13" t="s">
        <v>5551</v>
      </c>
      <c r="F148" s="13" t="s">
        <v>2882</v>
      </c>
      <c r="G148" s="21" t="s">
        <v>73</v>
      </c>
      <c r="H148" s="21" t="str">
        <f>party!$A$74</f>
        <v>Davide Zanchettin</v>
      </c>
      <c r="I148" s="21" t="str">
        <f>party!$A$75</f>
        <v>Claudia Timmreck</v>
      </c>
      <c r="J148" s="21" t="str">
        <f>party!$A$76</f>
        <v>Myriam Khodri</v>
      </c>
      <c r="K14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4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48" s="21" t="str">
        <f>party!$A$6</f>
        <v>Charlotte Pascoe</v>
      </c>
      <c r="P148" s="13" t="b">
        <v>1</v>
      </c>
      <c r="R148" s="21" t="str">
        <f>ForcingConstraint!$A$284</f>
        <v>past1000 WMGHG</v>
      </c>
      <c r="S148" s="21" t="str">
        <f>ForcingConstraint!$A$286</f>
        <v>past1000 Astronomical Parameters</v>
      </c>
      <c r="T148" s="21" t="str">
        <f>ForcingConstraint!$A$394</f>
        <v>Pre-Industrial Ice sheets</v>
      </c>
      <c r="U148" s="21" t="str">
        <f>ForcingConstraint!$A$395</f>
        <v>Pre-Industrial Land-Sea mask</v>
      </c>
      <c r="V148" s="21" t="str">
        <f>ForcingConstraint!$A$283</f>
        <v>past1000 Land Use</v>
      </c>
      <c r="W148" s="21" t="str">
        <f>ForcingConstraint!$A$282</f>
        <v>past1000 Solar Variability</v>
      </c>
      <c r="X148" s="21"/>
    </row>
    <row r="149" spans="1:28" ht="144" x14ac:dyDescent="0.2">
      <c r="A149" s="13" t="s">
        <v>5563</v>
      </c>
      <c r="B149" s="16" t="s">
        <v>5559</v>
      </c>
      <c r="C149" s="13" t="s">
        <v>5560</v>
      </c>
      <c r="D149" s="16" t="s">
        <v>5561</v>
      </c>
      <c r="E149" s="19" t="s">
        <v>5562</v>
      </c>
      <c r="F149" s="85" t="s">
        <v>2882</v>
      </c>
      <c r="G149" s="21" t="s">
        <v>73</v>
      </c>
      <c r="H149" s="21" t="str">
        <f>party!$A$74</f>
        <v>Davide Zanchettin</v>
      </c>
      <c r="I149" s="21" t="str">
        <f>party!$A$75</f>
        <v>Claudia Timmreck</v>
      </c>
      <c r="J149" s="21" t="str">
        <f>party!$A$76</f>
        <v>Myriam Khodri</v>
      </c>
      <c r="K14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49" s="13" t="str">
        <f>references!$D$66</f>
        <v>O’Neill, B. C., C. Tebaldi, D. van Vuuren, V. Eyring, P. Fridelingstein, G. Hurtt, R. Knutti, E. Kriegler, J.-F. Lamarque, J. Lowe, J. Meehl, R. Moss, K. Riahi, B. M. Sanderson (2016),  The Scenario Model Intercomparison Project (ScenarioMIP) for CMIP6, Geosci. Model Dev., 9, 3461-3482</v>
      </c>
      <c r="O149" s="21" t="str">
        <f>party!$A$6</f>
        <v>Charlotte Pascoe</v>
      </c>
      <c r="P149" s="13" t="b">
        <v>1</v>
      </c>
      <c r="R149" s="16" t="str">
        <f>ForcingConstraint!$A$34</f>
        <v>RCP45 Well Mixed GHG</v>
      </c>
      <c r="S149" s="16" t="str">
        <f>ForcingConstraint!$A$46</f>
        <v>RCP45 Short Lived Gas Species</v>
      </c>
      <c r="T149" s="16" t="str">
        <f>ForcingConstraint!$A$58</f>
        <v>RCP45 Aerosols</v>
      </c>
      <c r="U149" s="16" t="str">
        <f>ForcingConstraint!$A$82</f>
        <v>RCP45 Land Use</v>
      </c>
    </row>
    <row r="150" spans="1:28" ht="192" x14ac:dyDescent="0.2">
      <c r="A150" s="22" t="s">
        <v>6648</v>
      </c>
      <c r="B150" s="11" t="s">
        <v>6649</v>
      </c>
      <c r="C150" s="13" t="s">
        <v>6650</v>
      </c>
      <c r="D150" s="16" t="s">
        <v>6651</v>
      </c>
      <c r="E150" s="19" t="s">
        <v>6632</v>
      </c>
      <c r="F150" s="84" t="s">
        <v>6428</v>
      </c>
      <c r="G150" s="21" t="s">
        <v>73</v>
      </c>
      <c r="H150" s="21" t="str">
        <f>party!$A$15</f>
        <v>Katja Matthes</v>
      </c>
      <c r="I150" s="21" t="str">
        <f>party!$A$3</f>
        <v>Bernd Funke</v>
      </c>
      <c r="J150" s="10" t="str">
        <f>party!$A$66</f>
        <v>Charles Jackman</v>
      </c>
      <c r="K150" s="22" t="str">
        <f>references!$D$110</f>
        <v>SOLARIS-HEPPA  Recommendations for CMIP6 solar forcing data</v>
      </c>
      <c r="L150" s="22"/>
      <c r="N150" s="22"/>
      <c r="O150" s="21" t="str">
        <f>party!$A$6</f>
        <v>Charlotte Pascoe</v>
      </c>
      <c r="P150" s="22" t="b">
        <v>1</v>
      </c>
      <c r="Q150" s="22"/>
      <c r="R150" s="21" t="str">
        <f>ForcingConstraint!$A$421</f>
        <v>Present Day 2014 Cosmic Ray Forcing</v>
      </c>
      <c r="S150" s="21" t="str">
        <f>ForcingConstraint!$A$422</f>
        <v>Present Day 2014 Electron Forcing</v>
      </c>
      <c r="T150" s="21" t="str">
        <f>ForcingConstraint!$A$423</f>
        <v>Present Day 2014 Proton Forcing</v>
      </c>
      <c r="U150" s="21" t="str">
        <f>ForcingConstraint!$A$325</f>
        <v>2014 O3</v>
      </c>
      <c r="V150" s="21"/>
      <c r="W150" s="21"/>
      <c r="X150" s="21"/>
      <c r="Y150" s="21"/>
      <c r="Z150" s="21"/>
      <c r="AA150" s="21"/>
    </row>
  </sheetData>
  <mergeCells count="13">
    <mergeCell ref="AB1:AB2"/>
    <mergeCell ref="G1:J1"/>
    <mergeCell ref="H2:J2"/>
    <mergeCell ref="A1:A2"/>
    <mergeCell ref="B1:B2"/>
    <mergeCell ref="C1:C2"/>
    <mergeCell ref="D1:D2"/>
    <mergeCell ref="E1:E2"/>
    <mergeCell ref="O1:O2"/>
    <mergeCell ref="P1:P2"/>
    <mergeCell ref="F1:F2"/>
    <mergeCell ref="K1:N2"/>
    <mergeCell ref="Q1:Q2"/>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31"/>
  <sheetViews>
    <sheetView tabSelected="1" topLeftCell="P422" workbookViewId="0">
      <selection activeCell="R423" sqref="R423"/>
    </sheetView>
  </sheetViews>
  <sheetFormatPr baseColWidth="10" defaultRowHeight="16" x14ac:dyDescent="0.2"/>
  <cols>
    <col min="1" max="1" width="22.1640625" style="12" customWidth="1"/>
    <col min="2" max="2" width="18.83203125" style="11" customWidth="1"/>
    <col min="3" max="3" width="15.83203125" style="13" customWidth="1"/>
    <col min="4" max="4" width="6.1640625" style="16" bestFit="1" customWidth="1"/>
    <col min="5" max="5" width="6.1640625" style="13" bestFit="1" customWidth="1"/>
    <col min="6" max="6" width="25" style="16" customWidth="1"/>
    <col min="7" max="7" width="77.33203125" style="19" customWidth="1"/>
    <col min="8" max="8" width="60.83203125" style="84" customWidth="1"/>
    <col min="9" max="9" width="8.6640625" style="14" customWidth="1"/>
    <col min="10" max="10" width="10.33203125" style="10" customWidth="1"/>
    <col min="11" max="11" width="11.5" style="10" customWidth="1"/>
    <col min="12" max="12" width="9.1640625" style="17" customWidth="1"/>
    <col min="13" max="13" width="53.33203125" style="18" customWidth="1"/>
    <col min="14" max="14" width="49.6640625" style="29" customWidth="1"/>
    <col min="15" max="15" width="49.83203125" style="29" customWidth="1"/>
    <col min="16" max="17" width="37" style="29" customWidth="1"/>
    <col min="18" max="18" width="21.5" style="3" customWidth="1"/>
    <col min="19" max="19" width="10.83203125" style="16"/>
    <col min="20" max="20" width="18.6640625" style="20" customWidth="1"/>
    <col min="21" max="21" width="11.6640625" style="20" bestFit="1" customWidth="1"/>
    <col min="22" max="24" width="10.83203125" style="2"/>
    <col min="25" max="25" width="19.1640625" style="2" bestFit="1" customWidth="1"/>
    <col min="26" max="26" width="10.83203125" style="2"/>
    <col min="27" max="27" width="35.83203125" style="2" bestFit="1" customWidth="1"/>
  </cols>
  <sheetData>
    <row r="1" spans="1:27" s="4" customFormat="1" ht="30" customHeight="1" x14ac:dyDescent="0.2">
      <c r="A1" s="336" t="s">
        <v>41</v>
      </c>
      <c r="B1" s="338" t="s">
        <v>17</v>
      </c>
      <c r="C1" s="348" t="s">
        <v>18</v>
      </c>
      <c r="D1" s="344" t="s">
        <v>6262</v>
      </c>
      <c r="E1" s="353" t="s">
        <v>5598</v>
      </c>
      <c r="F1" s="338" t="s">
        <v>19</v>
      </c>
      <c r="G1" s="334" t="s">
        <v>20</v>
      </c>
      <c r="H1" s="335" t="s">
        <v>1773</v>
      </c>
      <c r="I1" s="346" t="s">
        <v>21</v>
      </c>
      <c r="J1" s="346"/>
      <c r="K1" s="346"/>
      <c r="L1" s="346"/>
      <c r="M1" s="350" t="s">
        <v>22</v>
      </c>
      <c r="N1" s="335"/>
      <c r="O1" s="335"/>
      <c r="P1" s="335"/>
      <c r="Q1" s="336"/>
      <c r="R1" s="286" t="s">
        <v>51</v>
      </c>
      <c r="S1" s="338" t="s">
        <v>299</v>
      </c>
      <c r="T1" s="348" t="s">
        <v>23</v>
      </c>
      <c r="U1" s="348" t="s">
        <v>42</v>
      </c>
      <c r="V1" s="340" t="s">
        <v>46</v>
      </c>
      <c r="W1" s="347" t="s">
        <v>47</v>
      </c>
      <c r="X1" s="347" t="s">
        <v>48</v>
      </c>
      <c r="Y1" s="347" t="s">
        <v>49</v>
      </c>
      <c r="Z1" s="347" t="s">
        <v>50</v>
      </c>
      <c r="AA1" s="347" t="s">
        <v>306</v>
      </c>
    </row>
    <row r="2" spans="1:27" s="4" customFormat="1" x14ac:dyDescent="0.2">
      <c r="A2" s="333"/>
      <c r="B2" s="339"/>
      <c r="C2" s="349"/>
      <c r="D2" s="345"/>
      <c r="E2" s="354"/>
      <c r="F2" s="339"/>
      <c r="G2" s="351"/>
      <c r="H2" s="352"/>
      <c r="I2" s="154" t="s">
        <v>74</v>
      </c>
      <c r="J2" s="326" t="s">
        <v>75</v>
      </c>
      <c r="K2" s="326"/>
      <c r="L2" s="326"/>
      <c r="M2" s="350"/>
      <c r="N2" s="335"/>
      <c r="O2" s="335"/>
      <c r="P2" s="335"/>
      <c r="Q2" s="336"/>
      <c r="R2" s="286"/>
      <c r="S2" s="339"/>
      <c r="T2" s="349"/>
      <c r="U2" s="349"/>
      <c r="V2" s="340"/>
      <c r="W2" s="347"/>
      <c r="X2" s="347"/>
      <c r="Y2" s="347"/>
      <c r="Z2" s="347"/>
      <c r="AA2" s="347"/>
    </row>
    <row r="3" spans="1:27" s="2" customFormat="1" ht="48" x14ac:dyDescent="0.2">
      <c r="A3" s="12" t="s">
        <v>5315</v>
      </c>
      <c r="B3" s="11" t="s">
        <v>43</v>
      </c>
      <c r="C3" s="13" t="s">
        <v>610</v>
      </c>
      <c r="D3" s="16"/>
      <c r="E3" s="13">
        <v>1</v>
      </c>
      <c r="F3" s="16" t="s">
        <v>44</v>
      </c>
      <c r="G3" s="19" t="s">
        <v>3842</v>
      </c>
      <c r="H3" s="84" t="s">
        <v>1774</v>
      </c>
      <c r="I3" s="34"/>
      <c r="J3" s="10"/>
      <c r="K3" s="10"/>
      <c r="L3" s="10"/>
      <c r="M3" s="152"/>
      <c r="N3" s="29"/>
      <c r="O3" s="29"/>
      <c r="P3" s="29"/>
      <c r="Q3" s="29"/>
      <c r="R3" s="3"/>
      <c r="S3" s="16" t="str">
        <f>party!A6</f>
        <v>Charlotte Pascoe</v>
      </c>
      <c r="T3" s="20" t="b">
        <v>1</v>
      </c>
      <c r="U3" s="20" t="s">
        <v>45</v>
      </c>
    </row>
    <row r="4" spans="1:27" s="2" customFormat="1" ht="48" x14ac:dyDescent="0.2">
      <c r="A4" s="12" t="s">
        <v>5316</v>
      </c>
      <c r="B4" s="11" t="s">
        <v>169</v>
      </c>
      <c r="C4" s="13" t="s">
        <v>170</v>
      </c>
      <c r="D4" s="16"/>
      <c r="E4" s="13">
        <v>1</v>
      </c>
      <c r="F4" s="16" t="s">
        <v>171</v>
      </c>
      <c r="G4" s="19" t="s">
        <v>1775</v>
      </c>
      <c r="H4" s="84"/>
      <c r="I4" s="34"/>
      <c r="J4" s="10"/>
      <c r="K4" s="10"/>
      <c r="L4" s="10"/>
      <c r="M4" s="152" t="str">
        <f>references!D10</f>
        <v>Hansen, J., D. Johnson, A. Lacis, S. Lebedeff, P. Lee, D. Rind, and G. Russell, 1981: Climate impact of increasing atmospheric carbon dioxide. Science, 213, 957-96.</v>
      </c>
      <c r="N4" s="29"/>
      <c r="O4" s="29"/>
      <c r="P4" s="29"/>
      <c r="Q4" s="29"/>
      <c r="R4" s="3"/>
      <c r="S4" s="16" t="str">
        <f>party!A6</f>
        <v>Charlotte Pascoe</v>
      </c>
      <c r="T4" s="20" t="b">
        <v>1</v>
      </c>
      <c r="U4" s="20" t="s">
        <v>45</v>
      </c>
    </row>
    <row r="5" spans="1:27" ht="80" x14ac:dyDescent="0.2">
      <c r="A5" s="12" t="s">
        <v>76</v>
      </c>
      <c r="B5" s="11" t="s">
        <v>77</v>
      </c>
      <c r="C5" s="13" t="s">
        <v>78</v>
      </c>
      <c r="E5" s="13">
        <v>1</v>
      </c>
      <c r="F5" s="16" t="s">
        <v>79</v>
      </c>
      <c r="G5" s="19" t="s">
        <v>3841</v>
      </c>
      <c r="I5" s="34" t="s">
        <v>73</v>
      </c>
      <c r="J5" s="10" t="str">
        <f>party!$A$23</f>
        <v>Stefan Kinne</v>
      </c>
      <c r="K5" s="10" t="str">
        <f>party!$A$4</f>
        <v>Bjorn Stevens</v>
      </c>
      <c r="L5" s="10" t="str">
        <f>party!$A$14</f>
        <v>Karsten Peters</v>
      </c>
      <c r="M5" s="152" t="str">
        <f>references!$D$2</f>
        <v>Aerosol forcing fields for CMIP6</v>
      </c>
      <c r="R5" s="3" t="str">
        <f>url!$A$2</f>
        <v>Aerosol forcing fields for CMIP6</v>
      </c>
      <c r="S5" s="16" t="str">
        <f>party!A6</f>
        <v>Charlotte Pascoe</v>
      </c>
      <c r="T5" s="20" t="b">
        <v>1</v>
      </c>
      <c r="U5" s="20" t="s">
        <v>1412</v>
      </c>
    </row>
    <row r="6" spans="1:27" s="2" customFormat="1" ht="64" x14ac:dyDescent="0.2">
      <c r="A6" s="12" t="s">
        <v>81</v>
      </c>
      <c r="B6" s="11" t="s">
        <v>81</v>
      </c>
      <c r="C6" s="13" t="s">
        <v>82</v>
      </c>
      <c r="D6" s="16"/>
      <c r="E6" s="13">
        <v>1</v>
      </c>
      <c r="F6" s="16" t="s">
        <v>83</v>
      </c>
      <c r="G6" s="19" t="s">
        <v>3840</v>
      </c>
      <c r="H6" s="84" t="s">
        <v>1877</v>
      </c>
      <c r="I6" s="34" t="s">
        <v>73</v>
      </c>
      <c r="J6" s="10" t="str">
        <f>party!$A$11</f>
        <v>Gunnar Myhre</v>
      </c>
      <c r="K6" s="10" t="str">
        <f>party!$A$19</f>
        <v>Michael Schulz</v>
      </c>
      <c r="L6" s="10"/>
      <c r="M6" s="152" t="str">
        <f>references!$D$2</f>
        <v>Aerosol forcing fields for CMIP6</v>
      </c>
      <c r="N6" s="29"/>
      <c r="O6" s="29"/>
      <c r="P6" s="29"/>
      <c r="Q6" s="29"/>
      <c r="R6" s="3" t="str">
        <f>url!$A$2</f>
        <v>Aerosol forcing fields for CMIP6</v>
      </c>
      <c r="S6" s="16" t="str">
        <f>party!A6</f>
        <v>Charlotte Pascoe</v>
      </c>
      <c r="T6" s="20" t="b">
        <v>1</v>
      </c>
      <c r="U6" s="20" t="s">
        <v>1412</v>
      </c>
    </row>
    <row r="7" spans="1:27" s="2" customFormat="1" ht="64" x14ac:dyDescent="0.2">
      <c r="A7" s="12" t="s">
        <v>96</v>
      </c>
      <c r="B7" s="11" t="s">
        <v>97</v>
      </c>
      <c r="C7" s="13" t="s">
        <v>98</v>
      </c>
      <c r="D7" s="16"/>
      <c r="E7" s="13">
        <v>1</v>
      </c>
      <c r="F7" s="16" t="s">
        <v>99</v>
      </c>
      <c r="G7" s="19" t="s">
        <v>3843</v>
      </c>
      <c r="H7" s="84" t="s">
        <v>1776</v>
      </c>
      <c r="I7" s="34" t="s">
        <v>73</v>
      </c>
      <c r="J7" s="10" t="str">
        <f>party!$A$24</f>
        <v>Steve Smith</v>
      </c>
      <c r="K7" s="10"/>
      <c r="L7" s="10"/>
      <c r="M7" s="152" t="str">
        <f>references!$D$3</f>
        <v>Historical Emissions for CMIP6 (v1.0)</v>
      </c>
      <c r="N7" s="29"/>
      <c r="O7" s="29"/>
      <c r="P7" s="29"/>
      <c r="Q7" s="29"/>
      <c r="R7" s="3" t="str">
        <f>url!$A$3</f>
        <v>Historical Emissions for CMIP6 (v1.0)</v>
      </c>
      <c r="S7" s="16" t="str">
        <f>party!A6</f>
        <v>Charlotte Pascoe</v>
      </c>
      <c r="T7" s="20" t="b">
        <v>1</v>
      </c>
      <c r="U7" s="20" t="s">
        <v>1412</v>
      </c>
    </row>
    <row r="8" spans="1:27" s="2" customFormat="1" ht="128" x14ac:dyDescent="0.2">
      <c r="A8" s="12" t="s">
        <v>105</v>
      </c>
      <c r="B8" s="11" t="s">
        <v>105</v>
      </c>
      <c r="C8" s="13" t="s">
        <v>106</v>
      </c>
      <c r="D8" s="16" t="b">
        <v>1</v>
      </c>
      <c r="E8" s="13">
        <v>1</v>
      </c>
      <c r="F8" s="16" t="s">
        <v>107</v>
      </c>
      <c r="G8" s="19" t="s">
        <v>6346</v>
      </c>
      <c r="H8" s="84" t="s">
        <v>1777</v>
      </c>
      <c r="I8" s="34" t="s">
        <v>73</v>
      </c>
      <c r="J8" s="10" t="str">
        <f>party!$A$3</f>
        <v>Bernd Funke</v>
      </c>
      <c r="K8" s="10" t="str">
        <f>party!$A$15</f>
        <v>Katja Matthes</v>
      </c>
      <c r="L8" s="10"/>
      <c r="M8" s="152" t="str">
        <f>references!$D$110</f>
        <v>SOLARIS-HEPPA  Recommendations for CMIP6 solar forcing data</v>
      </c>
      <c r="N8" s="152"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8" s="29"/>
      <c r="P8" s="29"/>
      <c r="Q8" s="29"/>
      <c r="R8" s="3" t="str">
        <f>url!$A$178</f>
        <v>SOLARIS-HEPPA Solar Forcing Data for CMIP6</v>
      </c>
      <c r="S8" s="16" t="str">
        <f>party!A6</f>
        <v>Charlotte Pascoe</v>
      </c>
      <c r="T8" s="20" t="b">
        <v>1</v>
      </c>
      <c r="U8" s="20" t="s">
        <v>1412</v>
      </c>
    </row>
    <row r="9" spans="1:27" s="2" customFormat="1" ht="176" x14ac:dyDescent="0.2">
      <c r="A9" s="12" t="s">
        <v>113</v>
      </c>
      <c r="B9" s="11" t="s">
        <v>113</v>
      </c>
      <c r="C9" s="13" t="s">
        <v>114</v>
      </c>
      <c r="D9" s="16" t="b">
        <v>1</v>
      </c>
      <c r="E9" s="13">
        <v>1</v>
      </c>
      <c r="F9" s="16" t="s">
        <v>115</v>
      </c>
      <c r="G9" s="19" t="s">
        <v>6347</v>
      </c>
      <c r="H9" s="84" t="s">
        <v>1778</v>
      </c>
      <c r="I9" s="34" t="s">
        <v>73</v>
      </c>
      <c r="J9" s="10" t="str">
        <f>party!A3</f>
        <v>Bernd Funke</v>
      </c>
      <c r="K9" s="10" t="str">
        <f>party!A15</f>
        <v>Katja Matthes</v>
      </c>
      <c r="L9" s="10"/>
      <c r="M9" s="152" t="str">
        <f>references!$D$110</f>
        <v>SOLARIS-HEPPA  Recommendations for CMIP6 solar forcing data</v>
      </c>
      <c r="N9" s="152" t="str">
        <f>references!$D$105</f>
        <v>Funke, B., M. López-Puertas, G. P. Stiller, T. von Clarmann (2014), Mesospheric and stratospheric NOy produced by energetic particle precipitation during 2002–2012, J. Geophys. Res. Atmos., 119, 4429-4446</v>
      </c>
      <c r="O9" s="152" t="str">
        <f>references!$D$106</f>
        <v>Funke, B., M. López-Puertas, L. Holt, C. E. Randall, G. P. Stiller, T. von Clarmann (2014), Hemispheric distributions and interannual variability of NOy produced by energetic particle precipitation in 2002–2012, J. Geophys. Res. Atmos., 119, 13,565–13,582</v>
      </c>
      <c r="P9" s="152"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9" s="29"/>
      <c r="R9" s="3" t="str">
        <f>url!$A$178</f>
        <v>SOLARIS-HEPPA Solar Forcing Data for CMIP6</v>
      </c>
      <c r="S9" s="16" t="str">
        <f>party!A6</f>
        <v>Charlotte Pascoe</v>
      </c>
      <c r="T9" s="20" t="b">
        <v>1</v>
      </c>
      <c r="U9" s="20" t="s">
        <v>1412</v>
      </c>
    </row>
    <row r="10" spans="1:27" s="2" customFormat="1" ht="48" x14ac:dyDescent="0.2">
      <c r="A10" s="12" t="s">
        <v>119</v>
      </c>
      <c r="B10" s="11" t="s">
        <v>119</v>
      </c>
      <c r="C10" s="13" t="s">
        <v>120</v>
      </c>
      <c r="D10" s="16"/>
      <c r="E10" s="13">
        <v>1</v>
      </c>
      <c r="F10" s="16" t="s">
        <v>121</v>
      </c>
      <c r="G10" s="19" t="s">
        <v>1780</v>
      </c>
      <c r="H10" s="84" t="s">
        <v>1779</v>
      </c>
      <c r="I10" s="34" t="s">
        <v>73</v>
      </c>
      <c r="J10" s="10" t="str">
        <f>party!$A$5</f>
        <v>Bob Andres</v>
      </c>
      <c r="K10" s="10"/>
      <c r="L10" s="10"/>
      <c r="M10" s="152" t="str">
        <f>references!$D$3</f>
        <v>Historical Emissions for CMIP6 (v1.0)</v>
      </c>
      <c r="N10" s="29"/>
      <c r="O10" s="29"/>
      <c r="P10" s="29"/>
      <c r="Q10" s="29"/>
      <c r="R10" s="3" t="str">
        <f>url!$A$3</f>
        <v>Historical Emissions for CMIP6 (v1.0)</v>
      </c>
      <c r="S10" s="16" t="str">
        <f>party!A6</f>
        <v>Charlotte Pascoe</v>
      </c>
      <c r="T10" s="20" t="b">
        <v>1</v>
      </c>
      <c r="U10" s="20" t="s">
        <v>1412</v>
      </c>
    </row>
    <row r="11" spans="1:27" s="2" customFormat="1" ht="64" x14ac:dyDescent="0.2">
      <c r="A11" s="12" t="s">
        <v>122</v>
      </c>
      <c r="B11" s="11" t="s">
        <v>122</v>
      </c>
      <c r="C11" s="13" t="s">
        <v>123</v>
      </c>
      <c r="D11" s="16"/>
      <c r="E11" s="13">
        <v>1</v>
      </c>
      <c r="F11" s="16" t="s">
        <v>124</v>
      </c>
      <c r="G11" s="19" t="s">
        <v>1781</v>
      </c>
      <c r="H11" s="84" t="s">
        <v>6686</v>
      </c>
      <c r="I11" s="34" t="s">
        <v>73</v>
      </c>
      <c r="J11" s="10" t="str">
        <f>party!$A$12</f>
        <v>Johannes Kaiser</v>
      </c>
      <c r="K11" s="10" t="str">
        <f>party!$A$7</f>
        <v>Claire Granier</v>
      </c>
      <c r="L11" s="10"/>
      <c r="M11" s="152" t="str">
        <f>references!$D$3</f>
        <v>Historical Emissions for CMIP6 (v1.0)</v>
      </c>
      <c r="N11" s="29"/>
      <c r="O11" s="29"/>
      <c r="P11" s="29"/>
      <c r="Q11" s="29"/>
      <c r="R11" s="3" t="str">
        <f>url!$A$3</f>
        <v>Historical Emissions for CMIP6 (v1.0)</v>
      </c>
      <c r="S11" s="16" t="str">
        <f>party!A6</f>
        <v>Charlotte Pascoe</v>
      </c>
      <c r="T11" s="20" t="b">
        <v>1</v>
      </c>
      <c r="U11" s="20" t="s">
        <v>1412</v>
      </c>
    </row>
    <row r="12" spans="1:27" s="2" customFormat="1" ht="128" x14ac:dyDescent="0.2">
      <c r="A12" s="12" t="s">
        <v>753</v>
      </c>
      <c r="B12" s="11" t="s">
        <v>756</v>
      </c>
      <c r="C12" s="13" t="s">
        <v>754</v>
      </c>
      <c r="D12" s="16"/>
      <c r="E12" s="13">
        <v>1</v>
      </c>
      <c r="F12" s="16" t="s">
        <v>755</v>
      </c>
      <c r="G12" s="19" t="s">
        <v>1783</v>
      </c>
      <c r="H12" s="84" t="s">
        <v>1782</v>
      </c>
      <c r="I12" s="34" t="s">
        <v>73</v>
      </c>
      <c r="J12" s="10" t="str">
        <f>party!$A$18</f>
        <v>Malte Meinshausen</v>
      </c>
      <c r="K12" s="10" t="str">
        <f>party!$A$2</f>
        <v>Alexander Nauels</v>
      </c>
      <c r="L12" s="10"/>
      <c r="M12" s="152" t="str">
        <f>references!$D$5</f>
        <v>Historical GHG concentrations for CMIP6 Historical Runs</v>
      </c>
      <c r="N12" s="15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2" s="29"/>
      <c r="P12" s="29"/>
      <c r="Q12" s="29"/>
      <c r="R12" s="3" t="str">
        <f>url!$A$169</f>
        <v>Historical greenhouse gas concentrations</v>
      </c>
      <c r="S12" s="16" t="str">
        <f>party!A6</f>
        <v>Charlotte Pascoe</v>
      </c>
      <c r="T12" s="20" t="b">
        <v>1</v>
      </c>
      <c r="U12" s="20" t="s">
        <v>1412</v>
      </c>
    </row>
    <row r="13" spans="1:27" s="2" customFormat="1" ht="64" x14ac:dyDescent="0.2">
      <c r="A13" s="12" t="s">
        <v>751</v>
      </c>
      <c r="B13" s="11" t="s">
        <v>751</v>
      </c>
      <c r="C13" s="13" t="s">
        <v>752</v>
      </c>
      <c r="D13" s="16" t="b">
        <v>1</v>
      </c>
      <c r="E13" s="13">
        <v>1</v>
      </c>
      <c r="F13" s="16" t="s">
        <v>129</v>
      </c>
      <c r="G13" s="19" t="s">
        <v>6261</v>
      </c>
      <c r="H13" s="84" t="s">
        <v>1784</v>
      </c>
      <c r="I13" s="34" t="s">
        <v>73</v>
      </c>
      <c r="J13" s="10" t="str">
        <f>party!$A$10</f>
        <v>George Hurtt</v>
      </c>
      <c r="K13" s="10" t="str">
        <f>party!$A$16</f>
        <v>Louise Chini</v>
      </c>
      <c r="L13" s="10"/>
      <c r="M13" s="152" t="str">
        <f>references!$D$6</f>
        <v>Global Gridded Land Use Forcing Datasets (LUH2 v0.1)</v>
      </c>
      <c r="N13" s="152" t="str">
        <f>references!$D$96</f>
        <v>Hurtt, G., L. Chini,  S. Frolking, R. Sahajpal, Land Use Harmonisation (LUH2 v1.0h) land use forcing data (850-2100), (2016).</v>
      </c>
      <c r="O13" s="29"/>
      <c r="P13" s="29"/>
      <c r="Q13" s="29"/>
      <c r="R13" s="3" t="str">
        <f>url!$A$164</f>
        <v>Land Use Harmonisation (LUH2 v1.0h) land use forcing data (850-2100)</v>
      </c>
      <c r="S13" s="16" t="str">
        <f>party!A6</f>
        <v>Charlotte Pascoe</v>
      </c>
      <c r="T13" s="20" t="b">
        <v>1</v>
      </c>
      <c r="U13" s="20" t="s">
        <v>1412</v>
      </c>
    </row>
    <row r="14" spans="1:27" s="2" customFormat="1" ht="80" x14ac:dyDescent="0.2">
      <c r="A14" s="12" t="s">
        <v>141</v>
      </c>
      <c r="B14" s="11" t="s">
        <v>142</v>
      </c>
      <c r="C14" s="13" t="s">
        <v>143</v>
      </c>
      <c r="D14" s="16"/>
      <c r="E14" s="13">
        <v>1</v>
      </c>
      <c r="F14" s="16" t="s">
        <v>144</v>
      </c>
      <c r="G14" s="19" t="s">
        <v>4034</v>
      </c>
      <c r="H14" s="84" t="s">
        <v>6429</v>
      </c>
      <c r="I14" s="34" t="s">
        <v>73</v>
      </c>
      <c r="J14" s="10" t="str">
        <f>party!$A$20</f>
        <v>Michaela I Hegglin</v>
      </c>
      <c r="K14" s="10"/>
      <c r="L14" s="10"/>
      <c r="M14" s="152" t="str">
        <f>references!$D$116</f>
        <v>IGAC/SPARC Chemistry-Climate Model Initiative (CCMI) Forcing Databases in Support of CMIP6</v>
      </c>
      <c r="N14" s="152" t="str">
        <f>references!$D$7</f>
        <v>Ozone and stratospheric water vapour concentration databases for CMIP6</v>
      </c>
      <c r="P14" s="29"/>
      <c r="Q14" s="29"/>
      <c r="R14" s="3" t="str">
        <f>url!$A$187</f>
        <v>IGAC/SPARC Chemistry-Climate Model Initiative (CCMI) Forcing Databases in Support of CMIP6</v>
      </c>
      <c r="S14" s="16" t="str">
        <f>party!A6</f>
        <v>Charlotte Pascoe</v>
      </c>
      <c r="T14" s="20" t="b">
        <v>1</v>
      </c>
      <c r="U14" s="20" t="s">
        <v>1412</v>
      </c>
    </row>
    <row r="15" spans="1:27" s="2" customFormat="1" ht="64" x14ac:dyDescent="0.2">
      <c r="A15" s="12" t="s">
        <v>145</v>
      </c>
      <c r="B15" s="11" t="s">
        <v>146</v>
      </c>
      <c r="C15" s="13" t="s">
        <v>767</v>
      </c>
      <c r="D15" s="16"/>
      <c r="E15" s="13">
        <v>1</v>
      </c>
      <c r="F15" s="16" t="s">
        <v>147</v>
      </c>
      <c r="G15" s="19" t="s">
        <v>4035</v>
      </c>
      <c r="H15" s="84" t="s">
        <v>1786</v>
      </c>
      <c r="I15" s="34" t="s">
        <v>73</v>
      </c>
      <c r="J15" s="10" t="str">
        <f>party!$A$20</f>
        <v>Michaela I Hegglin</v>
      </c>
      <c r="K15" s="10"/>
      <c r="L15" s="10"/>
      <c r="M15" s="152" t="str">
        <f>references!$D$7</f>
        <v>Ozone and stratospheric water vapour concentration databases for CMIP6</v>
      </c>
      <c r="N15" s="29"/>
      <c r="O15" s="29"/>
      <c r="P15" s="29"/>
      <c r="Q15" s="29"/>
      <c r="R15" s="3" t="str">
        <f>url!$A$7</f>
        <v>Ozone and stratospheric water vapour concentration databases for CMIP6</v>
      </c>
      <c r="S15" s="16" t="str">
        <f>party!$A$6</f>
        <v>Charlotte Pascoe</v>
      </c>
      <c r="T15" s="20" t="b">
        <v>1</v>
      </c>
      <c r="U15" s="20" t="s">
        <v>1412</v>
      </c>
    </row>
    <row r="16" spans="1:27" s="2" customFormat="1" ht="128" x14ac:dyDescent="0.2">
      <c r="A16" s="12" t="s">
        <v>148</v>
      </c>
      <c r="B16" s="11" t="s">
        <v>148</v>
      </c>
      <c r="C16" s="13" t="s">
        <v>149</v>
      </c>
      <c r="D16" s="16" t="b">
        <v>1</v>
      </c>
      <c r="E16" s="13">
        <v>1</v>
      </c>
      <c r="F16" s="16" t="s">
        <v>150</v>
      </c>
      <c r="G16" s="19" t="s">
        <v>6348</v>
      </c>
      <c r="H16" s="84" t="s">
        <v>1778</v>
      </c>
      <c r="I16" s="34" t="s">
        <v>73</v>
      </c>
      <c r="J16" s="10" t="str">
        <f>party!$A$15</f>
        <v>Katja Matthes</v>
      </c>
      <c r="K16" s="10" t="str">
        <f>party!$A$3</f>
        <v>Bernd Funke</v>
      </c>
      <c r="L16" s="10" t="str">
        <f>party!$A$66</f>
        <v>Charles Jackman</v>
      </c>
      <c r="M16" s="152" t="str">
        <f>references!$D$110</f>
        <v>SOLARIS-HEPPA  Recommendations for CMIP6 solar forcing data</v>
      </c>
      <c r="N16" s="18" t="str">
        <f>references!$D$40</f>
        <v>SOLARIS-HEPPA  solar proton flux dataset home page</v>
      </c>
      <c r="O16" s="152"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6" s="29"/>
      <c r="Q16" s="29"/>
      <c r="R16" s="3" t="str">
        <f>url!$A$178</f>
        <v>SOLARIS-HEPPA Solar Forcing Data for CMIP6</v>
      </c>
      <c r="S16" s="16" t="str">
        <f>party!$A$6</f>
        <v>Charlotte Pascoe</v>
      </c>
      <c r="T16" s="20" t="b">
        <v>1</v>
      </c>
      <c r="U16" s="20" t="s">
        <v>1412</v>
      </c>
    </row>
    <row r="17" spans="1:21" s="2" customFormat="1" ht="128" x14ac:dyDescent="0.2">
      <c r="A17" s="12" t="s">
        <v>6421</v>
      </c>
      <c r="B17" s="11" t="s">
        <v>6421</v>
      </c>
      <c r="C17" s="13" t="s">
        <v>6422</v>
      </c>
      <c r="D17" s="16" t="b">
        <v>1</v>
      </c>
      <c r="E17" s="13">
        <v>1</v>
      </c>
      <c r="F17" s="16" t="s">
        <v>151</v>
      </c>
      <c r="G17" s="19" t="s">
        <v>6423</v>
      </c>
      <c r="H17" s="84" t="s">
        <v>6420</v>
      </c>
      <c r="I17" s="34" t="s">
        <v>73</v>
      </c>
      <c r="J17" s="10" t="str">
        <f>party!A15</f>
        <v>Katja Matthes</v>
      </c>
      <c r="K17" s="10" t="str">
        <f>party!$A$3</f>
        <v>Bernd Funke</v>
      </c>
      <c r="L17" s="10"/>
      <c r="M17" s="152" t="str">
        <f>references!$D$110</f>
        <v>SOLARIS-HEPPA  Recommendations for CMIP6 solar forcing data</v>
      </c>
      <c r="N17" s="152"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7" s="29"/>
      <c r="P17" s="29"/>
      <c r="Q17" s="29"/>
      <c r="R17" s="3" t="str">
        <f>url!$A$178</f>
        <v>SOLARIS-HEPPA Solar Forcing Data for CMIP6</v>
      </c>
      <c r="S17" s="16" t="str">
        <f>party!$A$6</f>
        <v>Charlotte Pascoe</v>
      </c>
      <c r="T17" s="20" t="b">
        <v>1</v>
      </c>
      <c r="U17" s="20" t="s">
        <v>1412</v>
      </c>
    </row>
    <row r="18" spans="1:21" s="2" customFormat="1" ht="48" customHeight="1" x14ac:dyDescent="0.2">
      <c r="A18" s="12" t="s">
        <v>155</v>
      </c>
      <c r="B18" s="11" t="s">
        <v>155</v>
      </c>
      <c r="C18" s="13" t="s">
        <v>156</v>
      </c>
      <c r="D18" s="16"/>
      <c r="E18" s="13">
        <v>1</v>
      </c>
      <c r="F18" s="16" t="s">
        <v>157</v>
      </c>
      <c r="G18" s="19" t="s">
        <v>4036</v>
      </c>
      <c r="H18" s="84"/>
      <c r="I18" s="34" t="s">
        <v>73</v>
      </c>
      <c r="J18" s="10" t="str">
        <f>party!$A$17</f>
        <v>Larry Thomason</v>
      </c>
      <c r="K18" s="10"/>
      <c r="L18" s="10"/>
      <c r="M18" s="152" t="str">
        <f>references!$D$8</f>
        <v>Thomason, L., J.P. Vernier, A. Bourassa, F. Arefeuille, C. Bingen, T. Peter, B. Luo (2015), Stratospheric Aerosol Data Set (SADS Version 2) Prospectus, In preparation for GMD</v>
      </c>
      <c r="N18" s="29"/>
      <c r="O18" s="29"/>
      <c r="P18" s="29"/>
      <c r="Q18" s="29"/>
      <c r="R18" s="3" t="str">
        <f>url!$A$8</f>
        <v>Stratospheric Aerosol Data Set (SADS Version 2) Prospectus</v>
      </c>
      <c r="S18" s="16" t="str">
        <f>party!$A$6</f>
        <v>Charlotte Pascoe</v>
      </c>
      <c r="T18" s="20" t="b">
        <v>1</v>
      </c>
      <c r="U18" s="20" t="s">
        <v>1412</v>
      </c>
    </row>
    <row r="19" spans="1:21" s="2" customFormat="1" ht="103" customHeight="1" x14ac:dyDescent="0.2">
      <c r="A19" s="12" t="s">
        <v>779</v>
      </c>
      <c r="B19" s="11" t="s">
        <v>781</v>
      </c>
      <c r="C19" s="13" t="s">
        <v>783</v>
      </c>
      <c r="D19" s="16"/>
      <c r="E19" s="13">
        <v>1</v>
      </c>
      <c r="F19" s="16" t="s">
        <v>785</v>
      </c>
      <c r="G19" s="19" t="s">
        <v>4037</v>
      </c>
      <c r="H19" s="84" t="s">
        <v>1794</v>
      </c>
      <c r="I19" s="34" t="s">
        <v>167</v>
      </c>
      <c r="J19" s="10" t="str">
        <f>party!A21</f>
        <v>PCMDI</v>
      </c>
      <c r="K19" s="10"/>
      <c r="L19" s="10"/>
      <c r="M19" s="152" t="str">
        <f>references!D9</f>
        <v>AMIP Sea Surface Temperature and Sea Ice Concentration Boundary Conditions</v>
      </c>
      <c r="N19" s="29"/>
      <c r="O19" s="29"/>
      <c r="P19" s="29"/>
      <c r="Q19" s="29"/>
      <c r="R19" s="3" t="str">
        <f>url!$A$9</f>
        <v>AMIP Sea Surface Temperature and Sea Ice Concentration Boundary Conditions</v>
      </c>
      <c r="S19" s="16" t="str">
        <f>party!$A$6</f>
        <v>Charlotte Pascoe</v>
      </c>
      <c r="T19" s="20" t="b">
        <v>1</v>
      </c>
      <c r="U19" s="20" t="s">
        <v>1412</v>
      </c>
    </row>
    <row r="20" spans="1:21" s="2" customFormat="1" ht="64" x14ac:dyDescent="0.2">
      <c r="A20" s="12" t="s">
        <v>780</v>
      </c>
      <c r="B20" s="11" t="s">
        <v>782</v>
      </c>
      <c r="C20" s="13" t="s">
        <v>784</v>
      </c>
      <c r="D20" s="16"/>
      <c r="E20" s="13">
        <v>1</v>
      </c>
      <c r="F20" s="16" t="s">
        <v>786</v>
      </c>
      <c r="G20" s="19" t="s">
        <v>4038</v>
      </c>
      <c r="H20" s="84" t="s">
        <v>1795</v>
      </c>
      <c r="I20" s="34" t="s">
        <v>73</v>
      </c>
      <c r="J20" s="10" t="str">
        <f>party!$A$21</f>
        <v>PCMDI</v>
      </c>
      <c r="K20" s="10"/>
      <c r="L20" s="10"/>
      <c r="M20" s="152" t="str">
        <f>references!$D$9</f>
        <v>AMIP Sea Surface Temperature and Sea Ice Concentration Boundary Conditions</v>
      </c>
      <c r="N20" s="29"/>
      <c r="O20" s="29"/>
      <c r="P20" s="29"/>
      <c r="Q20" s="29"/>
      <c r="R20" s="3" t="str">
        <f>url!$A$9</f>
        <v>AMIP Sea Surface Temperature and Sea Ice Concentration Boundary Conditions</v>
      </c>
      <c r="S20" s="16" t="str">
        <f>party!$A$6</f>
        <v>Charlotte Pascoe</v>
      </c>
      <c r="T20" s="20" t="b">
        <v>1</v>
      </c>
      <c r="U20" s="20" t="s">
        <v>1412</v>
      </c>
    </row>
    <row r="21" spans="1:21" s="2" customFormat="1" ht="32" x14ac:dyDescent="0.2">
      <c r="A21" s="12" t="s">
        <v>177</v>
      </c>
      <c r="B21" s="11" t="s">
        <v>178</v>
      </c>
      <c r="C21" s="13" t="s">
        <v>179</v>
      </c>
      <c r="D21" s="16" t="b">
        <v>1</v>
      </c>
      <c r="E21" s="13">
        <v>1</v>
      </c>
      <c r="F21" s="16" t="s">
        <v>180</v>
      </c>
      <c r="G21" s="19" t="s">
        <v>1798</v>
      </c>
      <c r="H21" s="84" t="s">
        <v>1797</v>
      </c>
      <c r="I21" s="34"/>
      <c r="J21" s="10"/>
      <c r="K21" s="10"/>
      <c r="L21" s="10"/>
      <c r="M21" s="153" t="str">
        <f>references!$D$14</f>
        <v>Overview CMIP6-Endorsed MIPs</v>
      </c>
      <c r="N21" s="29"/>
      <c r="O21" s="29"/>
      <c r="P21" s="29"/>
      <c r="Q21" s="29"/>
      <c r="R21" s="3"/>
      <c r="S21" s="16" t="str">
        <f>party!$A$6</f>
        <v>Charlotte Pascoe</v>
      </c>
      <c r="T21" s="20" t="b">
        <v>1</v>
      </c>
      <c r="U21" s="20" t="s">
        <v>45</v>
      </c>
    </row>
    <row r="22" spans="1:21" s="2" customFormat="1" ht="128" x14ac:dyDescent="0.2">
      <c r="A22" s="12" t="s">
        <v>790</v>
      </c>
      <c r="B22" s="11" t="s">
        <v>791</v>
      </c>
      <c r="C22" s="13" t="s">
        <v>758</v>
      </c>
      <c r="D22" s="16"/>
      <c r="E22" s="13">
        <v>1</v>
      </c>
      <c r="F22" s="16" t="s">
        <v>759</v>
      </c>
      <c r="G22" s="19" t="s">
        <v>1796</v>
      </c>
      <c r="H22" s="84" t="s">
        <v>1797</v>
      </c>
      <c r="I22" s="34" t="s">
        <v>73</v>
      </c>
      <c r="J22" s="10" t="str">
        <f>party!$A$18</f>
        <v>Malte Meinshausen</v>
      </c>
      <c r="K22" s="10" t="str">
        <f>party!$A$2</f>
        <v>Alexander Nauels</v>
      </c>
      <c r="L22" s="10"/>
      <c r="M22" s="152" t="str">
        <f>references!$D$5</f>
        <v>Historical GHG concentrations for CMIP6 Historical Runs</v>
      </c>
      <c r="N22" s="15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2" s="29"/>
      <c r="P22" s="29"/>
      <c r="Q22" s="29"/>
      <c r="R22" s="3" t="str">
        <f>url!$A$169</f>
        <v>Historical greenhouse gas concentrations</v>
      </c>
      <c r="S22" s="16" t="str">
        <f>party!$A$6</f>
        <v>Charlotte Pascoe</v>
      </c>
      <c r="T22" s="20" t="b">
        <v>1</v>
      </c>
      <c r="U22" s="20" t="s">
        <v>45</v>
      </c>
    </row>
    <row r="23" spans="1:21" s="2" customFormat="1" ht="128" x14ac:dyDescent="0.2">
      <c r="A23" s="12" t="s">
        <v>750</v>
      </c>
      <c r="B23" s="11" t="s">
        <v>760</v>
      </c>
      <c r="C23" s="13" t="s">
        <v>761</v>
      </c>
      <c r="D23" s="16"/>
      <c r="E23" s="13">
        <v>1</v>
      </c>
      <c r="F23" s="16" t="s">
        <v>762</v>
      </c>
      <c r="G23" s="19" t="s">
        <v>3439</v>
      </c>
      <c r="H23" s="84" t="s">
        <v>1797</v>
      </c>
      <c r="I23" s="34" t="s">
        <v>73</v>
      </c>
      <c r="J23" s="10" t="str">
        <f>party!$A$18</f>
        <v>Malte Meinshausen</v>
      </c>
      <c r="K23" s="10" t="str">
        <f>party!$A$2</f>
        <v>Alexander Nauels</v>
      </c>
      <c r="L23" s="10"/>
      <c r="M23" s="152" t="str">
        <f>references!$D$5</f>
        <v>Historical GHG concentrations for CMIP6 Historical Runs</v>
      </c>
      <c r="N23" s="15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3" s="29"/>
      <c r="P23" s="29"/>
      <c r="Q23" s="29"/>
      <c r="R23" s="3" t="str">
        <f>url!$A$169</f>
        <v>Historical greenhouse gas concentrations</v>
      </c>
      <c r="S23" s="16" t="str">
        <f>party!$A$6</f>
        <v>Charlotte Pascoe</v>
      </c>
      <c r="T23" s="20" t="b">
        <v>1</v>
      </c>
      <c r="U23" s="20" t="s">
        <v>45</v>
      </c>
    </row>
    <row r="24" spans="1:21" ht="32" x14ac:dyDescent="0.2">
      <c r="A24" s="12" t="s">
        <v>776</v>
      </c>
      <c r="B24" s="11" t="s">
        <v>776</v>
      </c>
      <c r="C24" s="13" t="s">
        <v>777</v>
      </c>
      <c r="E24" s="13">
        <v>1</v>
      </c>
      <c r="F24" s="16" t="s">
        <v>778</v>
      </c>
      <c r="G24" s="19" t="s">
        <v>1800</v>
      </c>
      <c r="H24" s="84" t="s">
        <v>1799</v>
      </c>
      <c r="I24" s="34" t="s">
        <v>73</v>
      </c>
      <c r="J24" s="10" t="str">
        <f>party!$A$23</f>
        <v>Stefan Kinne</v>
      </c>
      <c r="K24" s="10" t="str">
        <f>party!$A$4</f>
        <v>Bjorn Stevens</v>
      </c>
      <c r="L24" s="10" t="str">
        <f>party!$A$14</f>
        <v>Karsten Peters</v>
      </c>
      <c r="M24" s="152" t="str">
        <f>references!$D$2</f>
        <v>Aerosol forcing fields for CMIP6</v>
      </c>
      <c r="R24" s="3" t="str">
        <f>url!$A$2</f>
        <v>Aerosol forcing fields for CMIP6</v>
      </c>
      <c r="S24" s="16" t="str">
        <f>party!$A$6</f>
        <v>Charlotte Pascoe</v>
      </c>
      <c r="T24" s="20" t="b">
        <v>1</v>
      </c>
      <c r="U24" s="20" t="s">
        <v>45</v>
      </c>
    </row>
    <row r="25" spans="1:21" ht="32" x14ac:dyDescent="0.2">
      <c r="A25" s="41" t="s">
        <v>787</v>
      </c>
      <c r="B25" s="11" t="s">
        <v>787</v>
      </c>
      <c r="C25" s="13" t="s">
        <v>788</v>
      </c>
      <c r="E25" s="13">
        <v>1</v>
      </c>
      <c r="F25" s="16" t="s">
        <v>789</v>
      </c>
      <c r="G25" s="19" t="s">
        <v>1801</v>
      </c>
      <c r="H25" s="84" t="s">
        <v>1799</v>
      </c>
      <c r="I25" s="34" t="s">
        <v>73</v>
      </c>
      <c r="J25" s="10" t="str">
        <f>party!$A$23</f>
        <v>Stefan Kinne</v>
      </c>
      <c r="K25" s="10" t="str">
        <f>party!$A$4</f>
        <v>Bjorn Stevens</v>
      </c>
      <c r="L25" s="10" t="str">
        <f>party!$A$14</f>
        <v>Karsten Peters</v>
      </c>
      <c r="M25" s="152" t="str">
        <f>references!$D$2</f>
        <v>Aerosol forcing fields for CMIP6</v>
      </c>
      <c r="R25" s="3" t="str">
        <f>url!$A$2</f>
        <v>Aerosol forcing fields for CMIP6</v>
      </c>
      <c r="S25" s="16" t="str">
        <f>party!$A$6</f>
        <v>Charlotte Pascoe</v>
      </c>
      <c r="T25" s="20" t="b">
        <v>1</v>
      </c>
      <c r="U25" s="20" t="s">
        <v>45</v>
      </c>
    </row>
    <row r="26" spans="1:21" s="2" customFormat="1" ht="128" x14ac:dyDescent="0.2">
      <c r="A26" s="3" t="s">
        <v>757</v>
      </c>
      <c r="B26" s="11" t="s">
        <v>775</v>
      </c>
      <c r="C26" s="13" t="s">
        <v>774</v>
      </c>
      <c r="D26" s="16"/>
      <c r="E26" s="13">
        <v>1</v>
      </c>
      <c r="F26" s="16" t="s">
        <v>773</v>
      </c>
      <c r="G26" s="19" t="s">
        <v>6419</v>
      </c>
      <c r="H26" s="84" t="s">
        <v>1799</v>
      </c>
      <c r="I26" s="34" t="s">
        <v>73</v>
      </c>
      <c r="J26" s="10" t="str">
        <f>party!A26</f>
        <v>WGCM</v>
      </c>
      <c r="K26" s="10" t="str">
        <f>party!$A$3</f>
        <v>Bernd Funke</v>
      </c>
      <c r="L26" s="10"/>
      <c r="M26" s="152" t="str">
        <f>references!$D$110</f>
        <v>SOLARIS-HEPPA  Recommendations for CMIP6 solar forcing data</v>
      </c>
      <c r="N26" s="152"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26" s="29"/>
      <c r="P26" s="29"/>
      <c r="Q26" s="29"/>
      <c r="R26" s="3" t="str">
        <f>url!$A$178</f>
        <v>SOLARIS-HEPPA Solar Forcing Data for CMIP6</v>
      </c>
      <c r="S26" s="16" t="str">
        <f>party!$A$6</f>
        <v>Charlotte Pascoe</v>
      </c>
      <c r="T26" s="20" t="b">
        <v>1</v>
      </c>
      <c r="U26" s="20" t="s">
        <v>45</v>
      </c>
    </row>
    <row r="27" spans="1:21" s="2" customFormat="1" ht="48" x14ac:dyDescent="0.2">
      <c r="A27" s="3" t="s">
        <v>768</v>
      </c>
      <c r="B27" s="11" t="s">
        <v>768</v>
      </c>
      <c r="C27" s="13" t="s">
        <v>769</v>
      </c>
      <c r="D27" s="16"/>
      <c r="E27" s="13">
        <v>1</v>
      </c>
      <c r="F27" s="16" t="s">
        <v>770</v>
      </c>
      <c r="G27" s="19" t="s">
        <v>1802</v>
      </c>
      <c r="H27" s="84" t="s">
        <v>1799</v>
      </c>
      <c r="I27" s="34" t="s">
        <v>73</v>
      </c>
      <c r="J27" s="10" t="str">
        <f>party!$A$17</f>
        <v>Larry Thomason</v>
      </c>
      <c r="K27" s="10"/>
      <c r="L27" s="10"/>
      <c r="M27" s="152" t="str">
        <f>references!$D$8</f>
        <v>Thomason, L., J.P. Vernier, A. Bourassa, F. Arefeuille, C. Bingen, T. Peter, B. Luo (2015), Stratospheric Aerosol Data Set (SADS Version 2) Prospectus, In preparation for GMD</v>
      </c>
      <c r="N27" s="29"/>
      <c r="O27" s="29"/>
      <c r="P27" s="29"/>
      <c r="Q27" s="29"/>
      <c r="R27" s="3" t="str">
        <f>url!$A$8</f>
        <v>Stratospheric Aerosol Data Set (SADS Version 2) Prospectus</v>
      </c>
      <c r="S27" s="16" t="str">
        <f>party!$A$6</f>
        <v>Charlotte Pascoe</v>
      </c>
      <c r="T27" s="20" t="b">
        <v>1</v>
      </c>
      <c r="U27" s="20" t="s">
        <v>45</v>
      </c>
    </row>
    <row r="28" spans="1:21" s="2" customFormat="1" ht="64" x14ac:dyDescent="0.2">
      <c r="A28" s="3" t="s">
        <v>896</v>
      </c>
      <c r="B28" s="11" t="s">
        <v>897</v>
      </c>
      <c r="C28" s="13" t="s">
        <v>898</v>
      </c>
      <c r="D28" s="16"/>
      <c r="E28" s="13">
        <v>1</v>
      </c>
      <c r="F28" s="16" t="s">
        <v>899</v>
      </c>
      <c r="G28" s="19" t="s">
        <v>1803</v>
      </c>
      <c r="H28" s="84" t="s">
        <v>1799</v>
      </c>
      <c r="I28" s="34" t="s">
        <v>73</v>
      </c>
      <c r="J28" s="10" t="str">
        <f>party!$A$20</f>
        <v>Michaela I Hegglin</v>
      </c>
      <c r="K28" s="10"/>
      <c r="L28" s="10"/>
      <c r="M28" s="152" t="str">
        <f>references!$D$7</f>
        <v>Ozone and stratospheric water vapour concentration databases for CMIP6</v>
      </c>
      <c r="N28" s="29"/>
      <c r="O28" s="29"/>
      <c r="P28" s="29"/>
      <c r="Q28" s="29"/>
      <c r="R28" s="3" t="str">
        <f>url!$A$7</f>
        <v>Ozone and stratospheric water vapour concentration databases for CMIP6</v>
      </c>
      <c r="S28" s="16" t="str">
        <f>party!$A$6</f>
        <v>Charlotte Pascoe</v>
      </c>
      <c r="T28" s="20" t="b">
        <v>1</v>
      </c>
      <c r="U28" s="20" t="s">
        <v>45</v>
      </c>
    </row>
    <row r="29" spans="1:21" s="2" customFormat="1" ht="64" x14ac:dyDescent="0.2">
      <c r="A29" s="3" t="s">
        <v>765</v>
      </c>
      <c r="B29" s="11" t="s">
        <v>764</v>
      </c>
      <c r="C29" s="13" t="s">
        <v>766</v>
      </c>
      <c r="D29" s="16"/>
      <c r="E29" s="13">
        <v>1</v>
      </c>
      <c r="F29" s="16" t="s">
        <v>771</v>
      </c>
      <c r="G29" s="19" t="s">
        <v>1804</v>
      </c>
      <c r="H29" s="84" t="s">
        <v>1799</v>
      </c>
      <c r="I29" s="34" t="s">
        <v>73</v>
      </c>
      <c r="J29" s="10" t="str">
        <f>party!$A$20</f>
        <v>Michaela I Hegglin</v>
      </c>
      <c r="K29" s="10"/>
      <c r="L29" s="10"/>
      <c r="M29" s="152" t="str">
        <f>references!$D$7</f>
        <v>Ozone and stratospheric water vapour concentration databases for CMIP6</v>
      </c>
      <c r="N29" s="29"/>
      <c r="O29" s="29"/>
      <c r="P29" s="29"/>
      <c r="Q29" s="29"/>
      <c r="R29" s="3" t="str">
        <f>url!$A$7</f>
        <v>Ozone and stratospheric water vapour concentration databases for CMIP6</v>
      </c>
      <c r="S29" s="16" t="str">
        <f>party!$A$6</f>
        <v>Charlotte Pascoe</v>
      </c>
      <c r="T29" s="20" t="b">
        <v>1</v>
      </c>
      <c r="U29" s="20" t="s">
        <v>45</v>
      </c>
    </row>
    <row r="30" spans="1:21" s="2" customFormat="1" ht="48" x14ac:dyDescent="0.2">
      <c r="A30" s="12" t="s">
        <v>749</v>
      </c>
      <c r="B30" s="11" t="s">
        <v>749</v>
      </c>
      <c r="C30" s="3" t="s">
        <v>763</v>
      </c>
      <c r="D30" s="183"/>
      <c r="E30" s="3">
        <v>1</v>
      </c>
      <c r="F30" s="16" t="s">
        <v>772</v>
      </c>
      <c r="G30" s="19" t="s">
        <v>5016</v>
      </c>
      <c r="H30" s="84" t="s">
        <v>1799</v>
      </c>
      <c r="I30" s="34" t="s">
        <v>73</v>
      </c>
      <c r="J30" s="10" t="str">
        <f>party!$A$10</f>
        <v>George Hurtt</v>
      </c>
      <c r="K30" s="10" t="str">
        <f>party!$A$16</f>
        <v>Louise Chini</v>
      </c>
      <c r="L30" s="10"/>
      <c r="M30" s="152" t="str">
        <f>references!$D$6</f>
        <v>Global Gridded Land Use Forcing Datasets (LUH2 v0.1)</v>
      </c>
      <c r="N30" s="152" t="str">
        <f>references!$D$96</f>
        <v>Hurtt, G., L. Chini,  S. Frolking, R. Sahajpal, Land Use Harmonisation (LUH2 v1.0h) land use forcing data (850-2100), (2016).</v>
      </c>
      <c r="O30" s="29"/>
      <c r="P30" s="29"/>
      <c r="Q30" s="29"/>
      <c r="R30" s="3" t="str">
        <f>url!$A$164</f>
        <v>Land Use Harmonisation (LUH2 v1.0h) land use forcing data (850-2100)</v>
      </c>
      <c r="S30" s="16" t="str">
        <f>party!$A$6</f>
        <v>Charlotte Pascoe</v>
      </c>
      <c r="T30" s="20" t="b">
        <v>1</v>
      </c>
      <c r="U30" s="20" t="s">
        <v>45</v>
      </c>
    </row>
    <row r="31" spans="1:21" s="2" customFormat="1" ht="48" x14ac:dyDescent="0.2">
      <c r="A31" s="12" t="s">
        <v>1995</v>
      </c>
      <c r="B31" s="11" t="s">
        <v>1995</v>
      </c>
      <c r="C31" s="3" t="s">
        <v>1996</v>
      </c>
      <c r="D31" s="183"/>
      <c r="E31" s="3">
        <v>1</v>
      </c>
      <c r="F31" s="16" t="s">
        <v>1997</v>
      </c>
      <c r="G31" s="19" t="s">
        <v>5017</v>
      </c>
      <c r="H31" s="84" t="s">
        <v>1799</v>
      </c>
      <c r="I31" s="34" t="s">
        <v>73</v>
      </c>
      <c r="J31" s="10" t="str">
        <f>party!$A$10</f>
        <v>George Hurtt</v>
      </c>
      <c r="K31" s="10" t="str">
        <f>party!$A$16</f>
        <v>Louise Chini</v>
      </c>
      <c r="L31" s="10"/>
      <c r="M31" s="152" t="str">
        <f>references!$D$6</f>
        <v>Global Gridded Land Use Forcing Datasets (LUH2 v0.1)</v>
      </c>
      <c r="N31" s="152" t="str">
        <f>references!$D$96</f>
        <v>Hurtt, G., L. Chini,  S. Frolking, R. Sahajpal, Land Use Harmonisation (LUH2 v1.0h) land use forcing data (850-2100), (2016).</v>
      </c>
      <c r="O31" s="29"/>
      <c r="P31" s="29"/>
      <c r="Q31" s="29"/>
      <c r="R31" s="3" t="str">
        <f>url!$A$164</f>
        <v>Land Use Harmonisation (LUH2 v1.0h) land use forcing data (850-2100)</v>
      </c>
      <c r="S31" s="16" t="str">
        <f>party!$A$6</f>
        <v>Charlotte Pascoe</v>
      </c>
      <c r="T31" s="20" t="b">
        <v>1</v>
      </c>
      <c r="U31" s="20" t="s">
        <v>45</v>
      </c>
    </row>
    <row r="32" spans="1:21" ht="112" x14ac:dyDescent="0.2">
      <c r="A32" s="12" t="s">
        <v>5652</v>
      </c>
      <c r="B32" s="11" t="s">
        <v>3440</v>
      </c>
      <c r="C32" s="13" t="s">
        <v>3451</v>
      </c>
      <c r="E32" s="13">
        <v>1</v>
      </c>
      <c r="F32" s="16" t="s">
        <v>3470</v>
      </c>
      <c r="G32" s="19" t="s">
        <v>3473</v>
      </c>
      <c r="H32" s="84" t="s">
        <v>1805</v>
      </c>
      <c r="I32" s="34" t="s">
        <v>73</v>
      </c>
      <c r="J32" s="10" t="str">
        <f>party!A27</f>
        <v>Brian O'Neill</v>
      </c>
      <c r="K32" s="10" t="str">
        <f>party!A28</f>
        <v>Claudia Tebaldi</v>
      </c>
      <c r="L32" s="10" t="str">
        <f>party!A29</f>
        <v>Detlef van Vuuren</v>
      </c>
      <c r="M32"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2" s="29" t="str">
        <f>references!D14</f>
        <v>Overview CMIP6-Endorsed MIPs</v>
      </c>
      <c r="S32" s="16" t="str">
        <f>party!A6</f>
        <v>Charlotte Pascoe</v>
      </c>
      <c r="T32" s="20" t="b">
        <v>1</v>
      </c>
      <c r="U32" s="20" t="s">
        <v>349</v>
      </c>
    </row>
    <row r="33" spans="1:21" ht="112" x14ac:dyDescent="0.2">
      <c r="A33" s="12" t="s">
        <v>5653</v>
      </c>
      <c r="B33" s="11" t="s">
        <v>3441</v>
      </c>
      <c r="C33" s="13" t="s">
        <v>3452</v>
      </c>
      <c r="E33" s="13">
        <v>2</v>
      </c>
      <c r="F33" s="16" t="s">
        <v>3471</v>
      </c>
      <c r="G33" s="19" t="s">
        <v>3474</v>
      </c>
      <c r="H33" s="84" t="s">
        <v>1806</v>
      </c>
      <c r="I33" s="34" t="s">
        <v>73</v>
      </c>
      <c r="J33" s="10" t="str">
        <f>party!A27</f>
        <v>Brian O'Neill</v>
      </c>
      <c r="K33" s="10" t="str">
        <f>party!A28</f>
        <v>Claudia Tebaldi</v>
      </c>
      <c r="L33" s="10" t="str">
        <f>party!A29</f>
        <v>Detlef van Vuuren</v>
      </c>
      <c r="M33"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3" s="29" t="str">
        <f>references!D14</f>
        <v>Overview CMIP6-Endorsed MIPs</v>
      </c>
      <c r="S33" s="16" t="str">
        <f>party!A6</f>
        <v>Charlotte Pascoe</v>
      </c>
      <c r="T33" s="20" t="b">
        <v>1</v>
      </c>
      <c r="U33" s="20" t="s">
        <v>349</v>
      </c>
    </row>
    <row r="34" spans="1:21" ht="112" x14ac:dyDescent="0.2">
      <c r="A34" s="12" t="s">
        <v>5654</v>
      </c>
      <c r="B34" s="11" t="s">
        <v>3442</v>
      </c>
      <c r="C34" s="13" t="s">
        <v>3453</v>
      </c>
      <c r="E34" s="13">
        <v>1</v>
      </c>
      <c r="F34" s="16" t="s">
        <v>3472</v>
      </c>
      <c r="G34" s="19" t="s">
        <v>3475</v>
      </c>
      <c r="H34" s="84" t="s">
        <v>1807</v>
      </c>
      <c r="I34" s="34" t="s">
        <v>73</v>
      </c>
      <c r="J34" s="10" t="str">
        <f>party!A27</f>
        <v>Brian O'Neill</v>
      </c>
      <c r="K34" s="10" t="str">
        <f>party!A28</f>
        <v>Claudia Tebaldi</v>
      </c>
      <c r="L34" s="10" t="str">
        <f>party!A29</f>
        <v>Detlef van Vuuren</v>
      </c>
      <c r="M34"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4" s="29" t="str">
        <f>references!D14</f>
        <v>Overview CMIP6-Endorsed MIPs</v>
      </c>
      <c r="S34" s="16" t="str">
        <f>party!A6</f>
        <v>Charlotte Pascoe</v>
      </c>
      <c r="T34" s="20" t="b">
        <v>1</v>
      </c>
      <c r="U34" s="20" t="s">
        <v>349</v>
      </c>
    </row>
    <row r="35" spans="1:21" ht="112" x14ac:dyDescent="0.2">
      <c r="A35" s="12" t="s">
        <v>5655</v>
      </c>
      <c r="B35" s="11" t="s">
        <v>3443</v>
      </c>
      <c r="C35" s="13" t="s">
        <v>3454</v>
      </c>
      <c r="E35" s="13">
        <v>2</v>
      </c>
      <c r="F35" s="16" t="s">
        <v>3467</v>
      </c>
      <c r="G35" s="19" t="s">
        <v>3476</v>
      </c>
      <c r="H35" s="84" t="s">
        <v>1808</v>
      </c>
      <c r="I35" s="34" t="s">
        <v>73</v>
      </c>
      <c r="J35" s="10" t="str">
        <f>party!A27</f>
        <v>Brian O'Neill</v>
      </c>
      <c r="K35" s="10" t="str">
        <f>party!A28</f>
        <v>Claudia Tebaldi</v>
      </c>
      <c r="L35" s="10" t="str">
        <f>party!A29</f>
        <v>Detlef van Vuuren</v>
      </c>
      <c r="M35"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5" s="29" t="str">
        <f>references!D14</f>
        <v>Overview CMIP6-Endorsed MIPs</v>
      </c>
      <c r="S35" s="16" t="str">
        <f>party!A6</f>
        <v>Charlotte Pascoe</v>
      </c>
      <c r="T35" s="20" t="b">
        <v>1</v>
      </c>
      <c r="U35" s="20" t="s">
        <v>349</v>
      </c>
    </row>
    <row r="36" spans="1:21" ht="112" x14ac:dyDescent="0.2">
      <c r="A36" s="12" t="s">
        <v>5656</v>
      </c>
      <c r="B36" s="11" t="s">
        <v>3444</v>
      </c>
      <c r="C36" s="13" t="s">
        <v>3455</v>
      </c>
      <c r="E36" s="13">
        <v>4</v>
      </c>
      <c r="F36" s="16" t="s">
        <v>3468</v>
      </c>
      <c r="G36" s="19" t="s">
        <v>3477</v>
      </c>
      <c r="H36" s="84" t="s">
        <v>1809</v>
      </c>
      <c r="I36" s="34" t="s">
        <v>73</v>
      </c>
      <c r="J36" s="10" t="str">
        <f>party!A27</f>
        <v>Brian O'Neill</v>
      </c>
      <c r="K36" s="10" t="str">
        <f>party!A28</f>
        <v>Claudia Tebaldi</v>
      </c>
      <c r="L36" s="10" t="str">
        <f>party!A29</f>
        <v>Detlef van Vuuren</v>
      </c>
      <c r="M36"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6" s="29" t="str">
        <f>references!D14</f>
        <v>Overview CMIP6-Endorsed MIPs</v>
      </c>
      <c r="S36" s="16" t="str">
        <f>party!A6</f>
        <v>Charlotte Pascoe</v>
      </c>
      <c r="T36" s="20" t="b">
        <v>1</v>
      </c>
      <c r="U36" s="20" t="s">
        <v>349</v>
      </c>
    </row>
    <row r="37" spans="1:21" ht="112" x14ac:dyDescent="0.2">
      <c r="A37" s="12" t="s">
        <v>5657</v>
      </c>
      <c r="B37" s="11" t="s">
        <v>3445</v>
      </c>
      <c r="C37" s="13" t="s">
        <v>3456</v>
      </c>
      <c r="E37" s="13">
        <v>2</v>
      </c>
      <c r="F37" s="16" t="s">
        <v>3469</v>
      </c>
      <c r="G37" s="19" t="s">
        <v>3478</v>
      </c>
      <c r="H37" s="84" t="s">
        <v>1810</v>
      </c>
      <c r="I37" s="34" t="s">
        <v>73</v>
      </c>
      <c r="J37" s="10" t="str">
        <f>party!A27</f>
        <v>Brian O'Neill</v>
      </c>
      <c r="K37" s="10" t="str">
        <f>party!A28</f>
        <v>Claudia Tebaldi</v>
      </c>
      <c r="L37" s="10" t="str">
        <f>party!A29</f>
        <v>Detlef van Vuuren</v>
      </c>
      <c r="M37"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7" s="13" t="str">
        <f>references!$D$66</f>
        <v>O’Neill, B. C., C. Tebaldi, D. van Vuuren, V. Eyring, P. Fridelingstein, G. Hurtt, R. Knutti, E. Kriegler, J.-F. Lamarque, J. Lowe, J. Meehl, R. Moss, K. Riahi, B. M. Sanderson (2016),  The Scenario Model Intercomparison Project (ScenarioMIP) for CMIP6, Geosci. Model Dev., 9, 3461-3482</v>
      </c>
      <c r="S37" s="16" t="str">
        <f>party!A6</f>
        <v>Charlotte Pascoe</v>
      </c>
      <c r="T37" s="20" t="b">
        <v>1</v>
      </c>
      <c r="U37" s="20" t="s">
        <v>349</v>
      </c>
    </row>
    <row r="38" spans="1:21" ht="112" x14ac:dyDescent="0.2">
      <c r="A38" s="12" t="s">
        <v>5678</v>
      </c>
      <c r="B38" s="11" t="s">
        <v>3446</v>
      </c>
      <c r="C38" s="13" t="s">
        <v>3457</v>
      </c>
      <c r="E38" s="13">
        <v>4</v>
      </c>
      <c r="F38" s="16" t="s">
        <v>3464</v>
      </c>
      <c r="G38" s="19" t="s">
        <v>3479</v>
      </c>
      <c r="H38" s="84" t="s">
        <v>1811</v>
      </c>
      <c r="I38" s="34" t="s">
        <v>167</v>
      </c>
      <c r="J38" s="10" t="str">
        <f>party!A27</f>
        <v>Brian O'Neill</v>
      </c>
      <c r="K38" s="10" t="str">
        <f>party!A28</f>
        <v>Claudia Tebaldi</v>
      </c>
      <c r="L38" s="10" t="str">
        <f>party!A29</f>
        <v>Detlef van Vuuren</v>
      </c>
      <c r="M38"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8" s="29" t="str">
        <f>references!D14</f>
        <v>Overview CMIP6-Endorsed MIPs</v>
      </c>
      <c r="S38" s="16" t="str">
        <f>party!A6</f>
        <v>Charlotte Pascoe</v>
      </c>
      <c r="T38" s="20" t="b">
        <v>1</v>
      </c>
      <c r="U38" s="20" t="s">
        <v>349</v>
      </c>
    </row>
    <row r="39" spans="1:21" ht="112" x14ac:dyDescent="0.2">
      <c r="A39" s="12" t="s">
        <v>5679</v>
      </c>
      <c r="B39" s="11" t="s">
        <v>3447</v>
      </c>
      <c r="C39" s="13" t="s">
        <v>3458</v>
      </c>
      <c r="E39" s="13">
        <v>2</v>
      </c>
      <c r="F39" s="16" t="s">
        <v>3465</v>
      </c>
      <c r="G39" s="19" t="s">
        <v>3480</v>
      </c>
      <c r="H39" s="84" t="s">
        <v>1812</v>
      </c>
      <c r="I39" s="34" t="s">
        <v>73</v>
      </c>
      <c r="J39" s="10" t="str">
        <f>party!A27</f>
        <v>Brian O'Neill</v>
      </c>
      <c r="K39" s="10" t="str">
        <f>party!A28</f>
        <v>Claudia Tebaldi</v>
      </c>
      <c r="L39" s="10" t="str">
        <f>party!A29</f>
        <v>Detlef van Vuuren</v>
      </c>
      <c r="M39"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9" s="29" t="str">
        <f>references!D14</f>
        <v>Overview CMIP6-Endorsed MIPs</v>
      </c>
      <c r="S39" s="16" t="str">
        <f>party!A6</f>
        <v>Charlotte Pascoe</v>
      </c>
      <c r="T39" s="20" t="b">
        <v>1</v>
      </c>
      <c r="U39" s="20" t="s">
        <v>349</v>
      </c>
    </row>
    <row r="40" spans="1:21" ht="112" x14ac:dyDescent="0.2">
      <c r="A40" s="12" t="s">
        <v>5680</v>
      </c>
      <c r="B40" s="11" t="s">
        <v>3448</v>
      </c>
      <c r="C40" s="13" t="s">
        <v>3459</v>
      </c>
      <c r="E40" s="13">
        <v>4</v>
      </c>
      <c r="F40" s="16" t="s">
        <v>3466</v>
      </c>
      <c r="G40" s="19" t="s">
        <v>3481</v>
      </c>
      <c r="H40" s="84" t="s">
        <v>1813</v>
      </c>
      <c r="I40" s="34" t="s">
        <v>73</v>
      </c>
      <c r="J40" s="10" t="str">
        <f>party!A27</f>
        <v>Brian O'Neill</v>
      </c>
      <c r="K40" s="10" t="str">
        <f>party!A28</f>
        <v>Claudia Tebaldi</v>
      </c>
      <c r="L40" s="10" t="str">
        <f>party!A29</f>
        <v>Detlef van Vuuren</v>
      </c>
      <c r="M40"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0" s="29" t="str">
        <f>references!D14</f>
        <v>Overview CMIP6-Endorsed MIPs</v>
      </c>
      <c r="S40" s="16" t="str">
        <f>party!A6</f>
        <v>Charlotte Pascoe</v>
      </c>
      <c r="T40" s="20" t="b">
        <v>1</v>
      </c>
      <c r="U40" s="20" t="s">
        <v>349</v>
      </c>
    </row>
    <row r="41" spans="1:21" ht="96" x14ac:dyDescent="0.2">
      <c r="A41" s="12" t="s">
        <v>5681</v>
      </c>
      <c r="B41" s="11" t="s">
        <v>3449</v>
      </c>
      <c r="C41" s="13" t="s">
        <v>3460</v>
      </c>
      <c r="E41" s="13">
        <v>4</v>
      </c>
      <c r="F41" s="16" t="s">
        <v>3462</v>
      </c>
      <c r="G41" s="19" t="s">
        <v>3482</v>
      </c>
      <c r="H41" s="150" t="s">
        <v>3409</v>
      </c>
      <c r="I41" s="34" t="s">
        <v>73</v>
      </c>
      <c r="J41" s="10" t="str">
        <f>party!A27</f>
        <v>Brian O'Neill</v>
      </c>
      <c r="K41" s="10" t="str">
        <f>party!A28</f>
        <v>Claudia Tebaldi</v>
      </c>
      <c r="L41" s="10" t="str">
        <f>party!A29</f>
        <v>Detlef van Vuuren</v>
      </c>
      <c r="M41" s="153" t="str">
        <f>references!$D$66</f>
        <v>O’Neill, B. C., C. Tebaldi, D. van Vuuren, V. Eyring, P. Fridelingstein, G. Hurtt, R. Knutti, E. Kriegler, J.-F. Lamarque, J. Lowe, J. Meehl, R. Moss, K. Riahi, B. M. Sanderson (2016),  The Scenario Model Intercomparison Project (ScenarioMIP) for CMIP6, Geosci. Model Dev., 9, 3461-3482</v>
      </c>
      <c r="S41" s="16" t="str">
        <f>party!A$6</f>
        <v>Charlotte Pascoe</v>
      </c>
      <c r="T41" s="20" t="b">
        <v>1</v>
      </c>
      <c r="U41" s="20" t="s">
        <v>349</v>
      </c>
    </row>
    <row r="42" spans="1:21" ht="96" x14ac:dyDescent="0.2">
      <c r="A42" s="12" t="s">
        <v>5682</v>
      </c>
      <c r="B42" s="11" t="s">
        <v>3450</v>
      </c>
      <c r="C42" s="13" t="s">
        <v>3461</v>
      </c>
      <c r="E42" s="13">
        <v>4</v>
      </c>
      <c r="F42" s="16" t="s">
        <v>3463</v>
      </c>
      <c r="G42" s="19" t="s">
        <v>3483</v>
      </c>
      <c r="H42" s="84" t="s">
        <v>3377</v>
      </c>
      <c r="I42" s="34" t="s">
        <v>73</v>
      </c>
      <c r="J42" s="10" t="str">
        <f>party!A27</f>
        <v>Brian O'Neill</v>
      </c>
      <c r="K42" s="10" t="str">
        <f>party!A28</f>
        <v>Claudia Tebaldi</v>
      </c>
      <c r="L42" s="10" t="str">
        <f>party!A29</f>
        <v>Detlef van Vuuren</v>
      </c>
      <c r="M42" s="153" t="str">
        <f>references!$D$66</f>
        <v>O’Neill, B. C., C. Tebaldi, D. van Vuuren, V. Eyring, P. Fridelingstein, G. Hurtt, R. Knutti, E. Kriegler, J.-F. Lamarque, J. Lowe, J. Meehl, R. Moss, K. Riahi, B. M. Sanderson (2016),  The Scenario Model Intercomparison Project (ScenarioMIP) for CMIP6, Geosci. Model Dev., 9, 3461-3482</v>
      </c>
      <c r="S42" s="16" t="str">
        <f>party!A$6</f>
        <v>Charlotte Pascoe</v>
      </c>
      <c r="T42" s="20" t="b">
        <v>1</v>
      </c>
      <c r="U42" s="20" t="s">
        <v>349</v>
      </c>
    </row>
    <row r="43" spans="1:21" ht="80" x14ac:dyDescent="0.2">
      <c r="A43" s="12" t="s">
        <v>5658</v>
      </c>
      <c r="B43" s="11" t="s">
        <v>3490</v>
      </c>
      <c r="C43" s="13" t="s">
        <v>3491</v>
      </c>
      <c r="D43" s="16" t="b">
        <v>1</v>
      </c>
      <c r="E43" s="13">
        <v>4</v>
      </c>
      <c r="F43" s="16" t="s">
        <v>3492</v>
      </c>
      <c r="G43" s="19" t="s">
        <v>3507</v>
      </c>
      <c r="H43" s="84" t="s">
        <v>3493</v>
      </c>
      <c r="I43" s="34" t="s">
        <v>73</v>
      </c>
      <c r="J43" s="10" t="str">
        <f>party!A$27</f>
        <v>Brian O'Neill</v>
      </c>
      <c r="K43" s="10" t="str">
        <f>party!A$28</f>
        <v>Claudia Tebaldi</v>
      </c>
      <c r="L43" s="10" t="str">
        <f>party!A$29</f>
        <v>Detlef van Vuuren</v>
      </c>
      <c r="M43" s="153" t="str">
        <f>references!$D$66</f>
        <v>O’Neill, B. C., C. Tebaldi, D. van Vuuren, V. Eyring, P. Fridelingstein, G. Hurtt, R. Knutti, E. Kriegler, J.-F. Lamarque, J. Lowe, J. Meehl, R. Moss, K. Riahi, B. M. Sanderson (2016),  The Scenario Model Intercomparison Project (ScenarioMIP) for CMIP6, Geosci. Model Dev., 9, 3461-3482</v>
      </c>
      <c r="U43" s="20" t="s">
        <v>349</v>
      </c>
    </row>
    <row r="44" spans="1:21" ht="112" x14ac:dyDescent="0.2">
      <c r="A44" s="12" t="s">
        <v>5659</v>
      </c>
      <c r="B44" s="11" t="s">
        <v>354</v>
      </c>
      <c r="C44" s="13" t="s">
        <v>357</v>
      </c>
      <c r="E44" s="13">
        <v>1</v>
      </c>
      <c r="F44" s="16" t="s">
        <v>401</v>
      </c>
      <c r="G44" s="19" t="s">
        <v>5662</v>
      </c>
      <c r="H44" s="84" t="s">
        <v>1805</v>
      </c>
      <c r="I44" s="34" t="s">
        <v>73</v>
      </c>
      <c r="J44" s="10" t="str">
        <f>party!A27</f>
        <v>Brian O'Neill</v>
      </c>
      <c r="K44" s="10" t="str">
        <f>party!A28</f>
        <v>Claudia Tebaldi</v>
      </c>
      <c r="L44" s="10" t="str">
        <f>party!A29</f>
        <v>Detlef van Vuuren</v>
      </c>
      <c r="M44"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4" s="29" t="str">
        <f>references!D14</f>
        <v>Overview CMIP6-Endorsed MIPs</v>
      </c>
      <c r="S44" s="16" t="str">
        <f>party!A6</f>
        <v>Charlotte Pascoe</v>
      </c>
      <c r="T44" s="20" t="b">
        <v>1</v>
      </c>
      <c r="U44" s="20" t="s">
        <v>349</v>
      </c>
    </row>
    <row r="45" spans="1:21" ht="112" x14ac:dyDescent="0.2">
      <c r="A45" s="12" t="s">
        <v>5661</v>
      </c>
      <c r="B45" s="11" t="s">
        <v>524</v>
      </c>
      <c r="C45" s="13" t="s">
        <v>364</v>
      </c>
      <c r="E45" s="13">
        <v>2</v>
      </c>
      <c r="F45" s="16" t="s">
        <v>402</v>
      </c>
      <c r="G45" s="19" t="s">
        <v>5663</v>
      </c>
      <c r="H45" s="84" t="s">
        <v>1806</v>
      </c>
      <c r="I45" s="34" t="s">
        <v>73</v>
      </c>
      <c r="J45" s="10" t="str">
        <f>party!A27</f>
        <v>Brian O'Neill</v>
      </c>
      <c r="K45" s="10" t="str">
        <f>party!A28</f>
        <v>Claudia Tebaldi</v>
      </c>
      <c r="L45" s="10" t="str">
        <f>party!A29</f>
        <v>Detlef van Vuuren</v>
      </c>
      <c r="M45"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5" s="29" t="str">
        <f>references!D14</f>
        <v>Overview CMIP6-Endorsed MIPs</v>
      </c>
      <c r="S45" s="16" t="str">
        <f>party!A6</f>
        <v>Charlotte Pascoe</v>
      </c>
      <c r="T45" s="20" t="b">
        <v>1</v>
      </c>
      <c r="U45" s="20" t="s">
        <v>349</v>
      </c>
    </row>
    <row r="46" spans="1:21" ht="112" x14ac:dyDescent="0.2">
      <c r="A46" s="12" t="s">
        <v>5660</v>
      </c>
      <c r="B46" s="11" t="s">
        <v>355</v>
      </c>
      <c r="C46" s="13" t="s">
        <v>358</v>
      </c>
      <c r="E46" s="13">
        <v>1</v>
      </c>
      <c r="F46" s="16" t="s">
        <v>403</v>
      </c>
      <c r="G46" s="19" t="s">
        <v>5664</v>
      </c>
      <c r="H46" s="84" t="s">
        <v>1807</v>
      </c>
      <c r="I46" s="34" t="s">
        <v>73</v>
      </c>
      <c r="J46" s="10" t="str">
        <f>party!A27</f>
        <v>Brian O'Neill</v>
      </c>
      <c r="K46" s="10" t="str">
        <f>party!A28</f>
        <v>Claudia Tebaldi</v>
      </c>
      <c r="L46" s="10" t="str">
        <f>party!A29</f>
        <v>Detlef van Vuuren</v>
      </c>
      <c r="M46"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6" s="29" t="str">
        <f>references!D14</f>
        <v>Overview CMIP6-Endorsed MIPs</v>
      </c>
      <c r="S46" s="16" t="str">
        <f>party!A6</f>
        <v>Charlotte Pascoe</v>
      </c>
      <c r="T46" s="20" t="b">
        <v>1</v>
      </c>
      <c r="U46" s="20" t="s">
        <v>349</v>
      </c>
    </row>
    <row r="47" spans="1:21" ht="112" x14ac:dyDescent="0.2">
      <c r="A47" s="12" t="s">
        <v>5674</v>
      </c>
      <c r="B47" s="11" t="s">
        <v>356</v>
      </c>
      <c r="C47" s="13" t="s">
        <v>359</v>
      </c>
      <c r="E47" s="13">
        <v>2</v>
      </c>
      <c r="F47" s="16" t="s">
        <v>404</v>
      </c>
      <c r="G47" s="19" t="s">
        <v>5665</v>
      </c>
      <c r="H47" s="84" t="s">
        <v>1808</v>
      </c>
      <c r="I47" s="34" t="s">
        <v>73</v>
      </c>
      <c r="J47" s="10" t="str">
        <f>party!A27</f>
        <v>Brian O'Neill</v>
      </c>
      <c r="K47" s="10" t="str">
        <f>party!A28</f>
        <v>Claudia Tebaldi</v>
      </c>
      <c r="L47" s="10" t="str">
        <f>party!A29</f>
        <v>Detlef van Vuuren</v>
      </c>
      <c r="M47"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7" s="29" t="str">
        <f>references!D14</f>
        <v>Overview CMIP6-Endorsed MIPs</v>
      </c>
      <c r="S47" s="16" t="str">
        <f>party!A6</f>
        <v>Charlotte Pascoe</v>
      </c>
      <c r="T47" s="20" t="b">
        <v>1</v>
      </c>
      <c r="U47" s="20" t="s">
        <v>349</v>
      </c>
    </row>
    <row r="48" spans="1:21" ht="112" x14ac:dyDescent="0.2">
      <c r="A48" s="12" t="s">
        <v>5675</v>
      </c>
      <c r="B48" s="11" t="s">
        <v>378</v>
      </c>
      <c r="C48" s="13" t="s">
        <v>379</v>
      </c>
      <c r="E48" s="13">
        <v>4</v>
      </c>
      <c r="F48" s="16" t="s">
        <v>400</v>
      </c>
      <c r="G48" s="19" t="s">
        <v>5666</v>
      </c>
      <c r="H48" s="84" t="s">
        <v>1809</v>
      </c>
      <c r="I48" s="34" t="s">
        <v>73</v>
      </c>
      <c r="J48" s="10" t="str">
        <f>party!A27</f>
        <v>Brian O'Neill</v>
      </c>
      <c r="K48" s="10" t="str">
        <f>party!A28</f>
        <v>Claudia Tebaldi</v>
      </c>
      <c r="L48" s="10" t="str">
        <f>party!A29</f>
        <v>Detlef van Vuuren</v>
      </c>
      <c r="M48"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8" s="29" t="str">
        <f>references!D14</f>
        <v>Overview CMIP6-Endorsed MIPs</v>
      </c>
      <c r="S48" s="16" t="str">
        <f>party!A6</f>
        <v>Charlotte Pascoe</v>
      </c>
      <c r="T48" s="20" t="b">
        <v>1</v>
      </c>
      <c r="U48" s="20" t="s">
        <v>349</v>
      </c>
    </row>
    <row r="49" spans="1:21" ht="112" x14ac:dyDescent="0.2">
      <c r="A49" s="12" t="s">
        <v>5676</v>
      </c>
      <c r="B49" s="11" t="s">
        <v>3349</v>
      </c>
      <c r="C49" s="13" t="s">
        <v>3350</v>
      </c>
      <c r="E49" s="13">
        <v>2</v>
      </c>
      <c r="F49" s="16" t="s">
        <v>3351</v>
      </c>
      <c r="G49" s="19" t="s">
        <v>5667</v>
      </c>
      <c r="H49" s="84" t="s">
        <v>1810</v>
      </c>
      <c r="I49" s="34" t="s">
        <v>73</v>
      </c>
      <c r="J49" s="10" t="str">
        <f>party!A27</f>
        <v>Brian O'Neill</v>
      </c>
      <c r="K49" s="10" t="str">
        <f>party!A28</f>
        <v>Claudia Tebaldi</v>
      </c>
      <c r="L49" s="10" t="str">
        <f>party!A29</f>
        <v>Detlef van Vuuren</v>
      </c>
      <c r="M49"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9" s="13" t="str">
        <f>references!$D$66</f>
        <v>O’Neill, B. C., C. Tebaldi, D. van Vuuren, V. Eyring, P. Fridelingstein, G. Hurtt, R. Knutti, E. Kriegler, J.-F. Lamarque, J. Lowe, J. Meehl, R. Moss, K. Riahi, B. M. Sanderson (2016),  The Scenario Model Intercomparison Project (ScenarioMIP) for CMIP6, Geosci. Model Dev., 9, 3461-3482</v>
      </c>
      <c r="S49" s="16" t="str">
        <f>party!A6</f>
        <v>Charlotte Pascoe</v>
      </c>
      <c r="T49" s="20" t="b">
        <v>1</v>
      </c>
      <c r="U49" s="20" t="s">
        <v>349</v>
      </c>
    </row>
    <row r="50" spans="1:21" ht="112" x14ac:dyDescent="0.2">
      <c r="A50" s="12" t="s">
        <v>5677</v>
      </c>
      <c r="B50" s="11" t="s">
        <v>428</v>
      </c>
      <c r="C50" s="13" t="s">
        <v>390</v>
      </c>
      <c r="E50" s="13">
        <v>4</v>
      </c>
      <c r="F50" s="16" t="s">
        <v>399</v>
      </c>
      <c r="G50" s="19" t="s">
        <v>5668</v>
      </c>
      <c r="H50" s="84" t="s">
        <v>1811</v>
      </c>
      <c r="I50" s="34" t="s">
        <v>167</v>
      </c>
      <c r="J50" s="10" t="str">
        <f>party!A27</f>
        <v>Brian O'Neill</v>
      </c>
      <c r="K50" s="10" t="str">
        <f>party!A28</f>
        <v>Claudia Tebaldi</v>
      </c>
      <c r="L50" s="10" t="str">
        <f>party!A29</f>
        <v>Detlef van Vuuren</v>
      </c>
      <c r="M50"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0" s="29" t="str">
        <f>references!D14</f>
        <v>Overview CMIP6-Endorsed MIPs</v>
      </c>
      <c r="S50" s="16" t="str">
        <f>party!A6</f>
        <v>Charlotte Pascoe</v>
      </c>
      <c r="T50" s="20" t="b">
        <v>1</v>
      </c>
      <c r="U50" s="20" t="s">
        <v>349</v>
      </c>
    </row>
    <row r="51" spans="1:21" ht="112" x14ac:dyDescent="0.2">
      <c r="A51" s="12" t="s">
        <v>5683</v>
      </c>
      <c r="B51" s="11" t="s">
        <v>429</v>
      </c>
      <c r="C51" s="13" t="s">
        <v>431</v>
      </c>
      <c r="E51" s="13">
        <v>2</v>
      </c>
      <c r="F51" s="16" t="s">
        <v>433</v>
      </c>
      <c r="G51" s="19" t="s">
        <v>5669</v>
      </c>
      <c r="H51" s="84" t="s">
        <v>1812</v>
      </c>
      <c r="I51" s="34" t="s">
        <v>73</v>
      </c>
      <c r="J51" s="10" t="str">
        <f>party!A27</f>
        <v>Brian O'Neill</v>
      </c>
      <c r="K51" s="10" t="str">
        <f>party!A28</f>
        <v>Claudia Tebaldi</v>
      </c>
      <c r="L51" s="10" t="str">
        <f>party!A29</f>
        <v>Detlef van Vuuren</v>
      </c>
      <c r="M51"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1" s="29" t="str">
        <f>references!D14</f>
        <v>Overview CMIP6-Endorsed MIPs</v>
      </c>
      <c r="S51" s="16" t="str">
        <f>party!A6</f>
        <v>Charlotte Pascoe</v>
      </c>
      <c r="T51" s="20" t="b">
        <v>1</v>
      </c>
      <c r="U51" s="20" t="s">
        <v>349</v>
      </c>
    </row>
    <row r="52" spans="1:21" ht="112" x14ac:dyDescent="0.2">
      <c r="A52" s="12" t="s">
        <v>5684</v>
      </c>
      <c r="B52" s="11" t="s">
        <v>430</v>
      </c>
      <c r="C52" s="13" t="s">
        <v>432</v>
      </c>
      <c r="E52" s="13">
        <v>4</v>
      </c>
      <c r="F52" s="16" t="s">
        <v>434</v>
      </c>
      <c r="G52" s="19" t="s">
        <v>5670</v>
      </c>
      <c r="H52" s="84" t="s">
        <v>1813</v>
      </c>
      <c r="I52" s="34" t="s">
        <v>73</v>
      </c>
      <c r="J52" s="10" t="str">
        <f>party!A27</f>
        <v>Brian O'Neill</v>
      </c>
      <c r="K52" s="10" t="str">
        <f>party!A28</f>
        <v>Claudia Tebaldi</v>
      </c>
      <c r="L52" s="10" t="str">
        <f>party!A29</f>
        <v>Detlef van Vuuren</v>
      </c>
      <c r="M52"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2" s="29" t="str">
        <f>references!D14</f>
        <v>Overview CMIP6-Endorsed MIPs</v>
      </c>
      <c r="S52" s="16" t="str">
        <f>party!A6</f>
        <v>Charlotte Pascoe</v>
      </c>
      <c r="T52" s="20" t="b">
        <v>1</v>
      </c>
      <c r="U52" s="20" t="s">
        <v>349</v>
      </c>
    </row>
    <row r="53" spans="1:21" ht="96" x14ac:dyDescent="0.2">
      <c r="A53" s="12" t="s">
        <v>5685</v>
      </c>
      <c r="B53" s="11" t="s">
        <v>3411</v>
      </c>
      <c r="C53" s="13" t="s">
        <v>3412</v>
      </c>
      <c r="E53" s="13">
        <v>4</v>
      </c>
      <c r="F53" s="16" t="s">
        <v>3413</v>
      </c>
      <c r="G53" s="19" t="s">
        <v>5671</v>
      </c>
      <c r="H53" s="150" t="s">
        <v>3409</v>
      </c>
      <c r="I53" s="34" t="s">
        <v>73</v>
      </c>
      <c r="J53" s="10" t="str">
        <f>party!A27</f>
        <v>Brian O'Neill</v>
      </c>
      <c r="K53" s="10" t="str">
        <f>party!A28</f>
        <v>Claudia Tebaldi</v>
      </c>
      <c r="L53" s="10" t="str">
        <f>party!A29</f>
        <v>Detlef van Vuuren</v>
      </c>
      <c r="M53" s="153" t="str">
        <f>references!$D$66</f>
        <v>O’Neill, B. C., C. Tebaldi, D. van Vuuren, V. Eyring, P. Fridelingstein, G. Hurtt, R. Knutti, E. Kriegler, J.-F. Lamarque, J. Lowe, J. Meehl, R. Moss, K. Riahi, B. M. Sanderson (2016),  The Scenario Model Intercomparison Project (ScenarioMIP) for CMIP6, Geosci. Model Dev., 9, 3461-3482</v>
      </c>
      <c r="S53" s="16" t="str">
        <f>party!A6</f>
        <v>Charlotte Pascoe</v>
      </c>
      <c r="T53" s="20" t="b">
        <v>1</v>
      </c>
      <c r="U53" s="20" t="s">
        <v>349</v>
      </c>
    </row>
    <row r="54" spans="1:21" ht="80" x14ac:dyDescent="0.2">
      <c r="A54" s="12" t="s">
        <v>5686</v>
      </c>
      <c r="B54" s="11" t="s">
        <v>3378</v>
      </c>
      <c r="C54" s="13" t="s">
        <v>3495</v>
      </c>
      <c r="E54" s="13">
        <v>4</v>
      </c>
      <c r="F54" s="16" t="s">
        <v>3379</v>
      </c>
      <c r="G54" s="19" t="s">
        <v>5672</v>
      </c>
      <c r="H54" s="84" t="s">
        <v>3377</v>
      </c>
      <c r="I54" s="34" t="s">
        <v>73</v>
      </c>
      <c r="J54" s="10" t="str">
        <f>party!A$27</f>
        <v>Brian O'Neill</v>
      </c>
      <c r="K54" s="10" t="str">
        <f>party!A$28</f>
        <v>Claudia Tebaldi</v>
      </c>
      <c r="L54" s="10" t="str">
        <f>party!A$29</f>
        <v>Detlef van Vuuren</v>
      </c>
      <c r="M54" s="153" t="str">
        <f>references!$D$66</f>
        <v>O’Neill, B. C., C. Tebaldi, D. van Vuuren, V. Eyring, P. Fridelingstein, G. Hurtt, R. Knutti, E. Kriegler, J.-F. Lamarque, J. Lowe, J. Meehl, R. Moss, K. Riahi, B. M. Sanderson (2016),  The Scenario Model Intercomparison Project (ScenarioMIP) for CMIP6, Geosci. Model Dev., 9, 3461-3482</v>
      </c>
      <c r="S54" s="16" t="str">
        <f>party!A$6</f>
        <v>Charlotte Pascoe</v>
      </c>
      <c r="T54" s="20" t="b">
        <v>1</v>
      </c>
      <c r="U54" s="20" t="s">
        <v>349</v>
      </c>
    </row>
    <row r="55" spans="1:21" ht="80" x14ac:dyDescent="0.2">
      <c r="A55" s="12" t="s">
        <v>5687</v>
      </c>
      <c r="B55" s="11" t="s">
        <v>3503</v>
      </c>
      <c r="C55" s="13" t="s">
        <v>3494</v>
      </c>
      <c r="D55" s="16" t="b">
        <v>1</v>
      </c>
      <c r="E55" s="13">
        <v>4</v>
      </c>
      <c r="F55" s="16" t="s">
        <v>3504</v>
      </c>
      <c r="G55" s="19" t="s">
        <v>5673</v>
      </c>
      <c r="H55" s="84" t="s">
        <v>3493</v>
      </c>
      <c r="I55" s="34" t="s">
        <v>73</v>
      </c>
      <c r="J55" s="10" t="str">
        <f>party!A$27</f>
        <v>Brian O'Neill</v>
      </c>
      <c r="K55" s="10" t="str">
        <f>party!A$28</f>
        <v>Claudia Tebaldi</v>
      </c>
      <c r="L55" s="10" t="str">
        <f>party!A$29</f>
        <v>Detlef van Vuuren</v>
      </c>
      <c r="M55" s="153" t="str">
        <f>references!$D$66</f>
        <v>O’Neill, B. C., C. Tebaldi, D. van Vuuren, V. Eyring, P. Fridelingstein, G. Hurtt, R. Knutti, E. Kriegler, J.-F. Lamarque, J. Lowe, J. Meehl, R. Moss, K. Riahi, B. M. Sanderson (2016),  The Scenario Model Intercomparison Project (ScenarioMIP) for CMIP6, Geosci. Model Dev., 9, 3461-3482</v>
      </c>
      <c r="U55" s="20" t="s">
        <v>349</v>
      </c>
    </row>
    <row r="56" spans="1:21" ht="112" x14ac:dyDescent="0.2">
      <c r="A56" s="12" t="s">
        <v>5688</v>
      </c>
      <c r="B56" s="11" t="s">
        <v>360</v>
      </c>
      <c r="C56" s="13" t="s">
        <v>361</v>
      </c>
      <c r="E56" s="13">
        <v>1</v>
      </c>
      <c r="F56" s="16" t="s">
        <v>396</v>
      </c>
      <c r="G56" s="19" t="s">
        <v>3508</v>
      </c>
      <c r="H56" s="84" t="s">
        <v>1805</v>
      </c>
      <c r="I56" s="34" t="s">
        <v>73</v>
      </c>
      <c r="J56" s="10" t="str">
        <f>party!A27</f>
        <v>Brian O'Neill</v>
      </c>
      <c r="K56" s="10" t="str">
        <f>party!A28</f>
        <v>Claudia Tebaldi</v>
      </c>
      <c r="L56" s="10" t="str">
        <f>party!A29</f>
        <v>Detlef van Vuuren</v>
      </c>
      <c r="M56"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6" s="29" t="str">
        <f>references!D14</f>
        <v>Overview CMIP6-Endorsed MIPs</v>
      </c>
      <c r="S56" s="16" t="str">
        <f>party!A6</f>
        <v>Charlotte Pascoe</v>
      </c>
      <c r="T56" s="20" t="b">
        <v>1</v>
      </c>
      <c r="U56" s="20" t="s">
        <v>349</v>
      </c>
    </row>
    <row r="57" spans="1:21" ht="112" x14ac:dyDescent="0.2">
      <c r="A57" s="12" t="s">
        <v>5689</v>
      </c>
      <c r="B57" s="11" t="s">
        <v>362</v>
      </c>
      <c r="C57" s="13" t="s">
        <v>363</v>
      </c>
      <c r="E57" s="13">
        <v>2</v>
      </c>
      <c r="F57" s="16" t="s">
        <v>397</v>
      </c>
      <c r="G57" s="19" t="s">
        <v>3517</v>
      </c>
      <c r="H57" s="84" t="s">
        <v>1806</v>
      </c>
      <c r="I57" s="34" t="s">
        <v>73</v>
      </c>
      <c r="J57" s="10" t="str">
        <f>party!A27</f>
        <v>Brian O'Neill</v>
      </c>
      <c r="K57" s="10" t="str">
        <f>party!A28</f>
        <v>Claudia Tebaldi</v>
      </c>
      <c r="L57" s="10" t="str">
        <f>party!A29</f>
        <v>Detlef van Vuuren</v>
      </c>
      <c r="M57"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7" s="29" t="str">
        <f>references!D14</f>
        <v>Overview CMIP6-Endorsed MIPs</v>
      </c>
      <c r="S57" s="16" t="str">
        <f>party!A6</f>
        <v>Charlotte Pascoe</v>
      </c>
      <c r="T57" s="20" t="b">
        <v>1</v>
      </c>
      <c r="U57" s="20" t="s">
        <v>349</v>
      </c>
    </row>
    <row r="58" spans="1:21" ht="112" x14ac:dyDescent="0.2">
      <c r="A58" s="12" t="s">
        <v>5690</v>
      </c>
      <c r="B58" s="11" t="s">
        <v>367</v>
      </c>
      <c r="C58" s="13" t="s">
        <v>368</v>
      </c>
      <c r="E58" s="13">
        <v>1</v>
      </c>
      <c r="F58" s="16" t="s">
        <v>398</v>
      </c>
      <c r="G58" s="19" t="s">
        <v>3518</v>
      </c>
      <c r="H58" s="84" t="s">
        <v>1814</v>
      </c>
      <c r="I58" s="34" t="s">
        <v>73</v>
      </c>
      <c r="J58" s="10" t="str">
        <f>party!A27</f>
        <v>Brian O'Neill</v>
      </c>
      <c r="K58" s="10" t="str">
        <f>party!A28</f>
        <v>Claudia Tebaldi</v>
      </c>
      <c r="L58" s="10" t="str">
        <f>party!A29</f>
        <v>Detlef van Vuuren</v>
      </c>
      <c r="M58"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8" s="29" t="str">
        <f>references!D14</f>
        <v>Overview CMIP6-Endorsed MIPs</v>
      </c>
      <c r="S58" s="16" t="str">
        <f>party!A6</f>
        <v>Charlotte Pascoe</v>
      </c>
      <c r="T58" s="20" t="b">
        <v>1</v>
      </c>
      <c r="U58" s="20" t="s">
        <v>349</v>
      </c>
    </row>
    <row r="59" spans="1:21" ht="112" x14ac:dyDescent="0.2">
      <c r="A59" s="12" t="s">
        <v>5691</v>
      </c>
      <c r="B59" s="11" t="s">
        <v>365</v>
      </c>
      <c r="C59" s="13" t="s">
        <v>366</v>
      </c>
      <c r="E59" s="13">
        <v>2</v>
      </c>
      <c r="F59" s="16" t="s">
        <v>395</v>
      </c>
      <c r="G59" s="19" t="s">
        <v>3519</v>
      </c>
      <c r="H59" s="84" t="s">
        <v>1808</v>
      </c>
      <c r="I59" s="34" t="s">
        <v>73</v>
      </c>
      <c r="J59" s="10" t="str">
        <f>party!A27</f>
        <v>Brian O'Neill</v>
      </c>
      <c r="K59" s="10" t="str">
        <f>party!A28</f>
        <v>Claudia Tebaldi</v>
      </c>
      <c r="L59" s="10" t="str">
        <f>party!A29</f>
        <v>Detlef van Vuuren</v>
      </c>
      <c r="M59"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9" s="29" t="str">
        <f>references!D14</f>
        <v>Overview CMIP6-Endorsed MIPs</v>
      </c>
      <c r="S59" s="16" t="str">
        <f>party!A6</f>
        <v>Charlotte Pascoe</v>
      </c>
      <c r="T59" s="20" t="b">
        <v>1</v>
      </c>
      <c r="U59" s="20" t="s">
        <v>349</v>
      </c>
    </row>
    <row r="60" spans="1:21" ht="112" x14ac:dyDescent="0.2">
      <c r="A60" s="12" t="s">
        <v>5692</v>
      </c>
      <c r="B60" s="11" t="s">
        <v>380</v>
      </c>
      <c r="C60" s="13" t="s">
        <v>381</v>
      </c>
      <c r="E60" s="13">
        <v>4</v>
      </c>
      <c r="F60" s="16" t="s">
        <v>394</v>
      </c>
      <c r="G60" s="19" t="s">
        <v>3516</v>
      </c>
      <c r="H60" s="84" t="s">
        <v>1809</v>
      </c>
      <c r="I60" s="34" t="s">
        <v>73</v>
      </c>
      <c r="J60" s="10" t="str">
        <f>party!A27</f>
        <v>Brian O'Neill</v>
      </c>
      <c r="K60" s="10" t="str">
        <f>party!A28</f>
        <v>Claudia Tebaldi</v>
      </c>
      <c r="L60" s="10" t="str">
        <f>party!A29</f>
        <v>Detlef van Vuuren</v>
      </c>
      <c r="M60"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0" s="29" t="str">
        <f>references!D14</f>
        <v>Overview CMIP6-Endorsed MIPs</v>
      </c>
      <c r="S60" s="16" t="str">
        <f>party!A6</f>
        <v>Charlotte Pascoe</v>
      </c>
      <c r="T60" s="20" t="b">
        <v>1</v>
      </c>
      <c r="U60" s="20" t="s">
        <v>349</v>
      </c>
    </row>
    <row r="61" spans="1:21" ht="112" x14ac:dyDescent="0.2">
      <c r="A61" s="12" t="s">
        <v>5693</v>
      </c>
      <c r="B61" s="11" t="s">
        <v>3352</v>
      </c>
      <c r="C61" s="13" t="s">
        <v>3353</v>
      </c>
      <c r="E61" s="13">
        <v>2</v>
      </c>
      <c r="F61" s="16" t="s">
        <v>3354</v>
      </c>
      <c r="G61" s="19" t="s">
        <v>3515</v>
      </c>
      <c r="H61" s="84" t="s">
        <v>1810</v>
      </c>
      <c r="I61" s="34" t="s">
        <v>73</v>
      </c>
      <c r="J61" s="10" t="str">
        <f>party!A27</f>
        <v>Brian O'Neill</v>
      </c>
      <c r="K61" s="10" t="str">
        <f>party!A28</f>
        <v>Claudia Tebaldi</v>
      </c>
      <c r="L61" s="10" t="str">
        <f>party!A29</f>
        <v>Detlef van Vuuren</v>
      </c>
      <c r="M61"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1" s="13" t="str">
        <f>references!$D$66</f>
        <v>O’Neill, B. C., C. Tebaldi, D. van Vuuren, V. Eyring, P. Fridelingstein, G. Hurtt, R. Knutti, E. Kriegler, J.-F. Lamarque, J. Lowe, J. Meehl, R. Moss, K. Riahi, B. M. Sanderson (2016),  The Scenario Model Intercomparison Project (ScenarioMIP) for CMIP6, Geosci. Model Dev., 9, 3461-3482</v>
      </c>
      <c r="S61" s="16" t="str">
        <f>party!A6</f>
        <v>Charlotte Pascoe</v>
      </c>
      <c r="T61" s="20" t="b">
        <v>1</v>
      </c>
      <c r="U61" s="20" t="s">
        <v>349</v>
      </c>
    </row>
    <row r="62" spans="1:21" ht="112" x14ac:dyDescent="0.2">
      <c r="A62" s="12" t="s">
        <v>5694</v>
      </c>
      <c r="B62" s="11" t="s">
        <v>391</v>
      </c>
      <c r="C62" s="13" t="s">
        <v>392</v>
      </c>
      <c r="E62" s="13">
        <v>4</v>
      </c>
      <c r="F62" s="16" t="s">
        <v>393</v>
      </c>
      <c r="G62" s="19" t="s">
        <v>3514</v>
      </c>
      <c r="H62" s="84" t="s">
        <v>1811</v>
      </c>
      <c r="I62" s="34" t="s">
        <v>167</v>
      </c>
      <c r="J62" s="10" t="str">
        <f>party!A27</f>
        <v>Brian O'Neill</v>
      </c>
      <c r="K62" s="10" t="str">
        <f>party!A28</f>
        <v>Claudia Tebaldi</v>
      </c>
      <c r="L62" s="10" t="str">
        <f>party!A29</f>
        <v>Detlef van Vuuren</v>
      </c>
      <c r="M62"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2" s="29" t="str">
        <f>references!D14</f>
        <v>Overview CMIP6-Endorsed MIPs</v>
      </c>
      <c r="S62" s="16" t="str">
        <f>party!A6</f>
        <v>Charlotte Pascoe</v>
      </c>
      <c r="T62" s="20" t="b">
        <v>1</v>
      </c>
      <c r="U62" s="20" t="s">
        <v>349</v>
      </c>
    </row>
    <row r="63" spans="1:21" ht="112" x14ac:dyDescent="0.2">
      <c r="A63" s="12" t="s">
        <v>5695</v>
      </c>
      <c r="B63" s="11" t="s">
        <v>435</v>
      </c>
      <c r="C63" s="13" t="s">
        <v>437</v>
      </c>
      <c r="E63" s="13">
        <v>2</v>
      </c>
      <c r="F63" s="16" t="s">
        <v>439</v>
      </c>
      <c r="G63" s="19" t="s">
        <v>3513</v>
      </c>
      <c r="H63" s="84" t="s">
        <v>1812</v>
      </c>
      <c r="I63" s="34" t="s">
        <v>73</v>
      </c>
      <c r="J63" s="10" t="str">
        <f>party!A27</f>
        <v>Brian O'Neill</v>
      </c>
      <c r="K63" s="10" t="str">
        <f>party!A28</f>
        <v>Claudia Tebaldi</v>
      </c>
      <c r="L63" s="10" t="str">
        <f>party!A29</f>
        <v>Detlef van Vuuren</v>
      </c>
      <c r="M63"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3" s="29" t="str">
        <f>references!D14</f>
        <v>Overview CMIP6-Endorsed MIPs</v>
      </c>
      <c r="S63" s="16" t="str">
        <f>party!A6</f>
        <v>Charlotte Pascoe</v>
      </c>
      <c r="T63" s="20" t="b">
        <v>1</v>
      </c>
      <c r="U63" s="20" t="s">
        <v>349</v>
      </c>
    </row>
    <row r="64" spans="1:21" ht="112" x14ac:dyDescent="0.2">
      <c r="A64" s="12" t="s">
        <v>5696</v>
      </c>
      <c r="B64" s="11" t="s">
        <v>436</v>
      </c>
      <c r="C64" s="13" t="s">
        <v>438</v>
      </c>
      <c r="E64" s="13">
        <v>4</v>
      </c>
      <c r="F64" s="16" t="s">
        <v>440</v>
      </c>
      <c r="G64" s="19" t="s">
        <v>3512</v>
      </c>
      <c r="H64" s="84" t="s">
        <v>1813</v>
      </c>
      <c r="I64" s="34" t="s">
        <v>73</v>
      </c>
      <c r="J64" s="10" t="str">
        <f>party!A27</f>
        <v>Brian O'Neill</v>
      </c>
      <c r="K64" s="10" t="str">
        <f>party!A28</f>
        <v>Claudia Tebaldi</v>
      </c>
      <c r="L64" s="10" t="str">
        <f>party!A29</f>
        <v>Detlef van Vuuren</v>
      </c>
      <c r="M64"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4" s="29" t="str">
        <f>references!D14</f>
        <v>Overview CMIP6-Endorsed MIPs</v>
      </c>
      <c r="S64" s="16" t="str">
        <f>party!A6</f>
        <v>Charlotte Pascoe</v>
      </c>
      <c r="T64" s="20" t="b">
        <v>1</v>
      </c>
      <c r="U64" s="20" t="s">
        <v>349</v>
      </c>
    </row>
    <row r="65" spans="1:21" ht="96" x14ac:dyDescent="0.2">
      <c r="A65" s="12" t="s">
        <v>5697</v>
      </c>
      <c r="B65" s="11" t="s">
        <v>3414</v>
      </c>
      <c r="C65" s="13" t="s">
        <v>3415</v>
      </c>
      <c r="E65" s="13">
        <v>4</v>
      </c>
      <c r="F65" s="16" t="s">
        <v>3416</v>
      </c>
      <c r="G65" s="19" t="s">
        <v>3511</v>
      </c>
      <c r="H65" s="150" t="s">
        <v>3409</v>
      </c>
      <c r="I65" s="34" t="s">
        <v>73</v>
      </c>
      <c r="J65" s="10" t="str">
        <f>party!A27</f>
        <v>Brian O'Neill</v>
      </c>
      <c r="K65" s="10" t="str">
        <f>party!A28</f>
        <v>Claudia Tebaldi</v>
      </c>
      <c r="L65" s="10" t="str">
        <f>party!A29</f>
        <v>Detlef van Vuuren</v>
      </c>
      <c r="M65" s="153" t="str">
        <f>references!$D$66</f>
        <v>O’Neill, B. C., C. Tebaldi, D. van Vuuren, V. Eyring, P. Fridelingstein, G. Hurtt, R. Knutti, E. Kriegler, J.-F. Lamarque, J. Lowe, J. Meehl, R. Moss, K. Riahi, B. M. Sanderson (2016),  The Scenario Model Intercomparison Project (ScenarioMIP) for CMIP6, Geosci. Model Dev., 9, 3461-3482</v>
      </c>
      <c r="S65" s="16" t="str">
        <f>party!A6</f>
        <v>Charlotte Pascoe</v>
      </c>
      <c r="T65" s="20" t="b">
        <v>1</v>
      </c>
      <c r="U65" s="20" t="s">
        <v>349</v>
      </c>
    </row>
    <row r="66" spans="1:21" ht="80" x14ac:dyDescent="0.2">
      <c r="A66" s="12" t="s">
        <v>5698</v>
      </c>
      <c r="B66" s="11" t="s">
        <v>3380</v>
      </c>
      <c r="C66" s="13" t="s">
        <v>3381</v>
      </c>
      <c r="E66" s="13">
        <v>4</v>
      </c>
      <c r="F66" s="16" t="s">
        <v>3382</v>
      </c>
      <c r="G66" s="19" t="s">
        <v>3510</v>
      </c>
      <c r="H66" s="84" t="s">
        <v>3377</v>
      </c>
      <c r="I66" s="34" t="s">
        <v>73</v>
      </c>
      <c r="J66" s="10" t="str">
        <f>party!A$27</f>
        <v>Brian O'Neill</v>
      </c>
      <c r="K66" s="10" t="str">
        <f>party!A$28</f>
        <v>Claudia Tebaldi</v>
      </c>
      <c r="L66" s="10" t="str">
        <f>party!A$29</f>
        <v>Detlef van Vuuren</v>
      </c>
      <c r="M66" s="153" t="str">
        <f>references!$D$66</f>
        <v>O’Neill, B. C., C. Tebaldi, D. van Vuuren, V. Eyring, P. Fridelingstein, G. Hurtt, R. Knutti, E. Kriegler, J.-F. Lamarque, J. Lowe, J. Meehl, R. Moss, K. Riahi, B. M. Sanderson (2016),  The Scenario Model Intercomparison Project (ScenarioMIP) for CMIP6, Geosci. Model Dev., 9, 3461-3482</v>
      </c>
      <c r="S66" s="16" t="str">
        <f>party!A$6</f>
        <v>Charlotte Pascoe</v>
      </c>
      <c r="T66" s="20" t="b">
        <v>1</v>
      </c>
      <c r="U66" s="20" t="s">
        <v>349</v>
      </c>
    </row>
    <row r="67" spans="1:21" ht="80" x14ac:dyDescent="0.2">
      <c r="A67" s="12" t="s">
        <v>5699</v>
      </c>
      <c r="B67" s="11" t="s">
        <v>3496</v>
      </c>
      <c r="C67" s="13" t="s">
        <v>3497</v>
      </c>
      <c r="D67" s="16" t="b">
        <v>1</v>
      </c>
      <c r="E67" s="13">
        <v>4</v>
      </c>
      <c r="F67" s="16" t="s">
        <v>3505</v>
      </c>
      <c r="G67" s="19" t="s">
        <v>3509</v>
      </c>
      <c r="H67" s="84" t="s">
        <v>3493</v>
      </c>
      <c r="I67" s="34" t="s">
        <v>73</v>
      </c>
      <c r="J67" s="10" t="str">
        <f>party!A$27</f>
        <v>Brian O'Neill</v>
      </c>
      <c r="K67" s="10" t="str">
        <f>party!A$28</f>
        <v>Claudia Tebaldi</v>
      </c>
      <c r="L67" s="10" t="str">
        <f>party!A$29</f>
        <v>Detlef van Vuuren</v>
      </c>
      <c r="M67" s="153" t="str">
        <f>references!$D$66</f>
        <v>O’Neill, B. C., C. Tebaldi, D. van Vuuren, V. Eyring, P. Fridelingstein, G. Hurtt, R. Knutti, E. Kriegler, J.-F. Lamarque, J. Lowe, J. Meehl, R. Moss, K. Riahi, B. M. Sanderson (2016),  The Scenario Model Intercomparison Project (ScenarioMIP) for CMIP6, Geosci. Model Dev., 9, 3461-3482</v>
      </c>
      <c r="U67" s="20" t="s">
        <v>349</v>
      </c>
    </row>
    <row r="68" spans="1:21" ht="112" x14ac:dyDescent="0.2">
      <c r="A68" s="12" t="s">
        <v>5700</v>
      </c>
      <c r="B68" s="11" t="s">
        <v>370</v>
      </c>
      <c r="C68" s="13" t="s">
        <v>369</v>
      </c>
      <c r="E68" s="13">
        <v>1</v>
      </c>
      <c r="F68" s="16" t="s">
        <v>405</v>
      </c>
      <c r="G68" s="19" t="s">
        <v>3526</v>
      </c>
      <c r="H68" s="84" t="s">
        <v>1815</v>
      </c>
      <c r="I68" s="34" t="s">
        <v>73</v>
      </c>
      <c r="J68" s="10" t="str">
        <f>party!A27</f>
        <v>Brian O'Neill</v>
      </c>
      <c r="K68" s="10" t="str">
        <f>party!A28</f>
        <v>Claudia Tebaldi</v>
      </c>
      <c r="L68" s="10" t="str">
        <f>party!A29</f>
        <v>Detlef van Vuuren</v>
      </c>
      <c r="M68"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8" s="29" t="str">
        <f>references!D14</f>
        <v>Overview CMIP6-Endorsed MIPs</v>
      </c>
      <c r="S68" s="16" t="str">
        <f>party!A6</f>
        <v>Charlotte Pascoe</v>
      </c>
      <c r="T68" s="20" t="b">
        <v>1</v>
      </c>
      <c r="U68" s="20" t="s">
        <v>349</v>
      </c>
    </row>
    <row r="69" spans="1:21" ht="112" x14ac:dyDescent="0.2">
      <c r="A69" s="12" t="s">
        <v>5701</v>
      </c>
      <c r="B69" s="11" t="s">
        <v>371</v>
      </c>
      <c r="C69" s="13" t="s">
        <v>372</v>
      </c>
      <c r="E69" s="13">
        <v>2</v>
      </c>
      <c r="F69" s="16" t="s">
        <v>406</v>
      </c>
      <c r="G69" s="19" t="s">
        <v>3527</v>
      </c>
      <c r="H69" s="84" t="s">
        <v>1816</v>
      </c>
      <c r="I69" s="34" t="s">
        <v>73</v>
      </c>
      <c r="J69" s="10" t="str">
        <f>party!A27</f>
        <v>Brian O'Neill</v>
      </c>
      <c r="K69" s="10" t="str">
        <f>party!A28</f>
        <v>Claudia Tebaldi</v>
      </c>
      <c r="L69" s="10" t="str">
        <f>party!A29</f>
        <v>Detlef van Vuuren</v>
      </c>
      <c r="M69"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9" s="29" t="str">
        <f>references!D14</f>
        <v>Overview CMIP6-Endorsed MIPs</v>
      </c>
      <c r="S69" s="16" t="str">
        <f>party!A6</f>
        <v>Charlotte Pascoe</v>
      </c>
      <c r="T69" s="20" t="b">
        <v>1</v>
      </c>
      <c r="U69" s="20" t="s">
        <v>349</v>
      </c>
    </row>
    <row r="70" spans="1:21" ht="112" x14ac:dyDescent="0.2">
      <c r="A70" s="12" t="s">
        <v>5702</v>
      </c>
      <c r="B70" s="11" t="s">
        <v>373</v>
      </c>
      <c r="C70" s="13" t="s">
        <v>374</v>
      </c>
      <c r="E70" s="13">
        <v>1</v>
      </c>
      <c r="F70" s="16" t="s">
        <v>407</v>
      </c>
      <c r="G70" s="19" t="s">
        <v>3528</v>
      </c>
      <c r="H70" s="84" t="s">
        <v>1817</v>
      </c>
      <c r="I70" s="34" t="s">
        <v>73</v>
      </c>
      <c r="J70" s="10" t="str">
        <f>party!A27</f>
        <v>Brian O'Neill</v>
      </c>
      <c r="K70" s="10" t="str">
        <f>party!A28</f>
        <v>Claudia Tebaldi</v>
      </c>
      <c r="L70" s="10" t="str">
        <f>party!A29</f>
        <v>Detlef van Vuuren</v>
      </c>
      <c r="M70"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0" s="29" t="str">
        <f>references!D14</f>
        <v>Overview CMIP6-Endorsed MIPs</v>
      </c>
      <c r="S70" s="16" t="str">
        <f>party!A6</f>
        <v>Charlotte Pascoe</v>
      </c>
      <c r="T70" s="20" t="b">
        <v>1</v>
      </c>
      <c r="U70" s="20" t="s">
        <v>349</v>
      </c>
    </row>
    <row r="71" spans="1:21" ht="112" x14ac:dyDescent="0.2">
      <c r="A71" s="12" t="s">
        <v>5703</v>
      </c>
      <c r="B71" s="11" t="s">
        <v>375</v>
      </c>
      <c r="C71" s="13" t="s">
        <v>376</v>
      </c>
      <c r="E71" s="13">
        <v>2</v>
      </c>
      <c r="F71" s="16" t="s">
        <v>408</v>
      </c>
      <c r="G71" s="19" t="s">
        <v>3529</v>
      </c>
      <c r="H71" s="84" t="s">
        <v>1818</v>
      </c>
      <c r="I71" s="34" t="s">
        <v>73</v>
      </c>
      <c r="J71" s="10" t="str">
        <f>party!A27</f>
        <v>Brian O'Neill</v>
      </c>
      <c r="K71" s="10" t="str">
        <f>party!A28</f>
        <v>Claudia Tebaldi</v>
      </c>
      <c r="L71" s="10" t="str">
        <f>party!A29</f>
        <v>Detlef van Vuuren</v>
      </c>
      <c r="M71"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1" s="29" t="str">
        <f>references!D14</f>
        <v>Overview CMIP6-Endorsed MIPs</v>
      </c>
      <c r="S71" s="16" t="str">
        <f>party!A6</f>
        <v>Charlotte Pascoe</v>
      </c>
      <c r="T71" s="20" t="b">
        <v>1</v>
      </c>
      <c r="U71" s="20" t="s">
        <v>349</v>
      </c>
    </row>
    <row r="72" spans="1:21" ht="112" x14ac:dyDescent="0.2">
      <c r="A72" s="12" t="s">
        <v>5704</v>
      </c>
      <c r="B72" s="11" t="s">
        <v>382</v>
      </c>
      <c r="C72" s="13" t="s">
        <v>383</v>
      </c>
      <c r="E72" s="13">
        <v>4</v>
      </c>
      <c r="F72" s="16" t="s">
        <v>409</v>
      </c>
      <c r="G72" s="19" t="s">
        <v>3530</v>
      </c>
      <c r="H72" s="84" t="s">
        <v>1809</v>
      </c>
      <c r="I72" s="34" t="s">
        <v>73</v>
      </c>
      <c r="J72" s="10" t="str">
        <f>party!A27</f>
        <v>Brian O'Neill</v>
      </c>
      <c r="K72" s="10" t="str">
        <f>party!A28</f>
        <v>Claudia Tebaldi</v>
      </c>
      <c r="L72" s="10" t="str">
        <f>party!A29</f>
        <v>Detlef van Vuuren</v>
      </c>
      <c r="M72"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2" s="29" t="str">
        <f>references!D14</f>
        <v>Overview CMIP6-Endorsed MIPs</v>
      </c>
      <c r="S72" s="16" t="str">
        <f>party!A6</f>
        <v>Charlotte Pascoe</v>
      </c>
      <c r="T72" s="20" t="b">
        <v>1</v>
      </c>
      <c r="U72" s="20" t="s">
        <v>349</v>
      </c>
    </row>
    <row r="73" spans="1:21" ht="112" x14ac:dyDescent="0.2">
      <c r="A73" s="12" t="s">
        <v>5705</v>
      </c>
      <c r="B73" s="11" t="s">
        <v>3355</v>
      </c>
      <c r="C73" s="13" t="s">
        <v>3356</v>
      </c>
      <c r="E73" s="13">
        <v>2</v>
      </c>
      <c r="F73" s="16" t="s">
        <v>3357</v>
      </c>
      <c r="G73" s="19" t="s">
        <v>3531</v>
      </c>
      <c r="H73" s="84" t="s">
        <v>1810</v>
      </c>
      <c r="I73" s="34" t="s">
        <v>73</v>
      </c>
      <c r="J73" s="10" t="str">
        <f>party!A27</f>
        <v>Brian O'Neill</v>
      </c>
      <c r="K73" s="10" t="str">
        <f>party!A28</f>
        <v>Claudia Tebaldi</v>
      </c>
      <c r="L73" s="10" t="str">
        <f>party!A29</f>
        <v>Detlef van Vuuren</v>
      </c>
      <c r="M73"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3" s="13" t="str">
        <f>references!$D$66</f>
        <v>O’Neill, B. C., C. Tebaldi, D. van Vuuren, V. Eyring, P. Fridelingstein, G. Hurtt, R. Knutti, E. Kriegler, J.-F. Lamarque, J. Lowe, J. Meehl, R. Moss, K. Riahi, B. M. Sanderson (2016),  The Scenario Model Intercomparison Project (ScenarioMIP) for CMIP6, Geosci. Model Dev., 9, 3461-3482</v>
      </c>
      <c r="S73" s="16" t="str">
        <f>party!A6</f>
        <v>Charlotte Pascoe</v>
      </c>
      <c r="T73" s="20" t="b">
        <v>1</v>
      </c>
      <c r="U73" s="20" t="s">
        <v>349</v>
      </c>
    </row>
    <row r="74" spans="1:21" ht="112" x14ac:dyDescent="0.2">
      <c r="A74" s="12" t="s">
        <v>5706</v>
      </c>
      <c r="B74" s="11" t="s">
        <v>410</v>
      </c>
      <c r="C74" s="13" t="s">
        <v>411</v>
      </c>
      <c r="E74" s="13">
        <v>4</v>
      </c>
      <c r="F74" s="16" t="s">
        <v>412</v>
      </c>
      <c r="G74" s="19" t="s">
        <v>3525</v>
      </c>
      <c r="H74" s="84" t="s">
        <v>1811</v>
      </c>
      <c r="I74" s="34" t="s">
        <v>167</v>
      </c>
      <c r="J74" s="10" t="str">
        <f>party!A27</f>
        <v>Brian O'Neill</v>
      </c>
      <c r="K74" s="10" t="str">
        <f>party!A28</f>
        <v>Claudia Tebaldi</v>
      </c>
      <c r="L74" s="10" t="str">
        <f>party!A29</f>
        <v>Detlef van Vuuren</v>
      </c>
      <c r="M74"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4" s="29" t="str">
        <f>references!D14</f>
        <v>Overview CMIP6-Endorsed MIPs</v>
      </c>
      <c r="S74" s="16" t="str">
        <f>party!A6</f>
        <v>Charlotte Pascoe</v>
      </c>
      <c r="T74" s="20" t="b">
        <v>1</v>
      </c>
      <c r="U74" s="20" t="s">
        <v>349</v>
      </c>
    </row>
    <row r="75" spans="1:21" ht="112" x14ac:dyDescent="0.2">
      <c r="A75" s="12" t="s">
        <v>5707</v>
      </c>
      <c r="B75" s="11" t="s">
        <v>442</v>
      </c>
      <c r="C75" s="13" t="s">
        <v>443</v>
      </c>
      <c r="E75" s="13">
        <v>2</v>
      </c>
      <c r="F75" s="16" t="s">
        <v>445</v>
      </c>
      <c r="G75" s="19" t="s">
        <v>3524</v>
      </c>
      <c r="H75" s="84" t="s">
        <v>1812</v>
      </c>
      <c r="I75" s="34" t="s">
        <v>73</v>
      </c>
      <c r="J75" s="10" t="str">
        <f>party!A27</f>
        <v>Brian O'Neill</v>
      </c>
      <c r="K75" s="10" t="str">
        <f>party!A28</f>
        <v>Claudia Tebaldi</v>
      </c>
      <c r="L75" s="10" t="str">
        <f>party!A29</f>
        <v>Detlef van Vuuren</v>
      </c>
      <c r="M75"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5" s="29" t="str">
        <f>references!D14</f>
        <v>Overview CMIP6-Endorsed MIPs</v>
      </c>
      <c r="S75" s="16" t="str">
        <f>party!A6</f>
        <v>Charlotte Pascoe</v>
      </c>
      <c r="T75" s="20" t="b">
        <v>1</v>
      </c>
      <c r="U75" s="20" t="s">
        <v>349</v>
      </c>
    </row>
    <row r="76" spans="1:21" ht="112" x14ac:dyDescent="0.2">
      <c r="A76" s="12" t="s">
        <v>5708</v>
      </c>
      <c r="B76" s="11" t="s">
        <v>441</v>
      </c>
      <c r="C76" s="13" t="s">
        <v>444</v>
      </c>
      <c r="E76" s="13">
        <v>4</v>
      </c>
      <c r="F76" s="16" t="s">
        <v>446</v>
      </c>
      <c r="G76" s="19" t="s">
        <v>3523</v>
      </c>
      <c r="H76" s="84" t="s">
        <v>1813</v>
      </c>
      <c r="I76" s="34" t="s">
        <v>73</v>
      </c>
      <c r="J76" s="10" t="str">
        <f>party!A27</f>
        <v>Brian O'Neill</v>
      </c>
      <c r="K76" s="10" t="str">
        <f>party!A28</f>
        <v>Claudia Tebaldi</v>
      </c>
      <c r="L76" s="10" t="str">
        <f>party!A29</f>
        <v>Detlef van Vuuren</v>
      </c>
      <c r="M76"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6" s="29" t="str">
        <f>references!D14</f>
        <v>Overview CMIP6-Endorsed MIPs</v>
      </c>
      <c r="S76" s="16" t="str">
        <f>party!A6</f>
        <v>Charlotte Pascoe</v>
      </c>
      <c r="T76" s="20" t="b">
        <v>1</v>
      </c>
      <c r="U76" s="20" t="s">
        <v>349</v>
      </c>
    </row>
    <row r="77" spans="1:21" ht="96" x14ac:dyDescent="0.2">
      <c r="A77" s="12" t="s">
        <v>5709</v>
      </c>
      <c r="B77" s="11" t="s">
        <v>3417</v>
      </c>
      <c r="C77" s="13" t="s">
        <v>3418</v>
      </c>
      <c r="E77" s="13">
        <v>4</v>
      </c>
      <c r="F77" s="16" t="s">
        <v>3419</v>
      </c>
      <c r="G77" s="19" t="s">
        <v>3522</v>
      </c>
      <c r="H77" s="150" t="s">
        <v>3409</v>
      </c>
      <c r="I77" s="34" t="s">
        <v>73</v>
      </c>
      <c r="J77" s="10" t="str">
        <f>party!A27</f>
        <v>Brian O'Neill</v>
      </c>
      <c r="K77" s="10" t="str">
        <f>party!A28</f>
        <v>Claudia Tebaldi</v>
      </c>
      <c r="L77" s="10" t="str">
        <f>party!A29</f>
        <v>Detlef van Vuuren</v>
      </c>
      <c r="M77" s="153" t="str">
        <f>references!$D$66</f>
        <v>O’Neill, B. C., C. Tebaldi, D. van Vuuren, V. Eyring, P. Fridelingstein, G. Hurtt, R. Knutti, E. Kriegler, J.-F. Lamarque, J. Lowe, J. Meehl, R. Moss, K. Riahi, B. M. Sanderson (2016),  The Scenario Model Intercomparison Project (ScenarioMIP) for CMIP6, Geosci. Model Dev., 9, 3461-3482</v>
      </c>
      <c r="S77" s="16" t="str">
        <f>party!A6</f>
        <v>Charlotte Pascoe</v>
      </c>
      <c r="T77" s="20" t="b">
        <v>1</v>
      </c>
      <c r="U77" s="20" t="s">
        <v>349</v>
      </c>
    </row>
    <row r="78" spans="1:21" ht="80" x14ac:dyDescent="0.2">
      <c r="A78" s="12" t="s">
        <v>5710</v>
      </c>
      <c r="B78" s="11" t="s">
        <v>3383</v>
      </c>
      <c r="C78" s="13" t="s">
        <v>3384</v>
      </c>
      <c r="E78" s="13">
        <v>4</v>
      </c>
      <c r="F78" s="16" t="s">
        <v>3385</v>
      </c>
      <c r="G78" s="19" t="s">
        <v>3521</v>
      </c>
      <c r="H78" s="84" t="s">
        <v>3377</v>
      </c>
      <c r="I78" s="34" t="s">
        <v>73</v>
      </c>
      <c r="J78" s="10" t="str">
        <f>party!A$27</f>
        <v>Brian O'Neill</v>
      </c>
      <c r="K78" s="10" t="str">
        <f>party!A$28</f>
        <v>Claudia Tebaldi</v>
      </c>
      <c r="L78" s="10" t="str">
        <f>party!A$29</f>
        <v>Detlef van Vuuren</v>
      </c>
      <c r="M78" s="153" t="str">
        <f>references!$D$66</f>
        <v>O’Neill, B. C., C. Tebaldi, D. van Vuuren, V. Eyring, P. Fridelingstein, G. Hurtt, R. Knutti, E. Kriegler, J.-F. Lamarque, J. Lowe, J. Meehl, R. Moss, K. Riahi, B. M. Sanderson (2016),  The Scenario Model Intercomparison Project (ScenarioMIP) for CMIP6, Geosci. Model Dev., 9, 3461-3482</v>
      </c>
      <c r="S78" s="16" t="str">
        <f>party!A$6</f>
        <v>Charlotte Pascoe</v>
      </c>
      <c r="T78" s="20" t="b">
        <v>1</v>
      </c>
      <c r="U78" s="20" t="s">
        <v>349</v>
      </c>
    </row>
    <row r="79" spans="1:21" ht="80" x14ac:dyDescent="0.2">
      <c r="A79" s="12" t="s">
        <v>5711</v>
      </c>
      <c r="B79" s="11" t="s">
        <v>3498</v>
      </c>
      <c r="C79" s="13" t="s">
        <v>3499</v>
      </c>
      <c r="D79" s="16" t="b">
        <v>1</v>
      </c>
      <c r="E79" s="13">
        <v>4</v>
      </c>
      <c r="F79" s="16" t="s">
        <v>3500</v>
      </c>
      <c r="G79" s="19" t="s">
        <v>3520</v>
      </c>
      <c r="H79" s="84" t="s">
        <v>3493</v>
      </c>
      <c r="I79" s="34" t="s">
        <v>73</v>
      </c>
      <c r="J79" s="10" t="str">
        <f>party!A$27</f>
        <v>Brian O'Neill</v>
      </c>
      <c r="K79" s="10" t="str">
        <f>party!A$28</f>
        <v>Claudia Tebaldi</v>
      </c>
      <c r="L79" s="10" t="str">
        <f>party!A$29</f>
        <v>Detlef van Vuuren</v>
      </c>
      <c r="M79" s="153" t="str">
        <f>references!$D$66</f>
        <v>O’Neill, B. C., C. Tebaldi, D. van Vuuren, V. Eyring, P. Fridelingstein, G. Hurtt, R. Knutti, E. Kriegler, J.-F. Lamarque, J. Lowe, J. Meehl, R. Moss, K. Riahi, B. M. Sanderson (2016),  The Scenario Model Intercomparison Project (ScenarioMIP) for CMIP6, Geosci. Model Dev., 9, 3461-3482</v>
      </c>
      <c r="S79" s="16" t="str">
        <f>party!A$6</f>
        <v>Charlotte Pascoe</v>
      </c>
      <c r="T79" s="20" t="b">
        <v>1</v>
      </c>
      <c r="U79" s="20" t="s">
        <v>349</v>
      </c>
    </row>
    <row r="80" spans="1:21" ht="112" x14ac:dyDescent="0.2">
      <c r="A80" s="12" t="s">
        <v>5712</v>
      </c>
      <c r="B80" s="11" t="s">
        <v>451</v>
      </c>
      <c r="C80" s="13" t="s">
        <v>452</v>
      </c>
      <c r="E80" s="13">
        <v>1</v>
      </c>
      <c r="F80" s="16" t="s">
        <v>453</v>
      </c>
      <c r="G80" s="19" t="s">
        <v>3532</v>
      </c>
      <c r="H80" s="84" t="s">
        <v>1815</v>
      </c>
      <c r="I80" s="34" t="s">
        <v>73</v>
      </c>
      <c r="J80" s="10" t="str">
        <f>party!A27</f>
        <v>Brian O'Neill</v>
      </c>
      <c r="K80" s="10" t="str">
        <f>party!A28</f>
        <v>Claudia Tebaldi</v>
      </c>
      <c r="L80" s="10" t="str">
        <f>party!A29</f>
        <v>Detlef van Vuuren</v>
      </c>
      <c r="M80"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0" s="29" t="str">
        <f>references!D14</f>
        <v>Overview CMIP6-Endorsed MIPs</v>
      </c>
      <c r="S80" s="16" t="str">
        <f>party!A6</f>
        <v>Charlotte Pascoe</v>
      </c>
      <c r="T80" s="20" t="b">
        <v>1</v>
      </c>
      <c r="U80" s="20" t="s">
        <v>349</v>
      </c>
    </row>
    <row r="81" spans="1:21" ht="112" x14ac:dyDescent="0.2">
      <c r="A81" s="12" t="s">
        <v>5713</v>
      </c>
      <c r="B81" s="11" t="s">
        <v>455</v>
      </c>
      <c r="C81" s="13" t="s">
        <v>454</v>
      </c>
      <c r="E81" s="13">
        <v>2</v>
      </c>
      <c r="F81" s="16" t="s">
        <v>461</v>
      </c>
      <c r="G81" s="19" t="s">
        <v>3533</v>
      </c>
      <c r="H81" s="84" t="s">
        <v>1816</v>
      </c>
      <c r="I81" s="34" t="s">
        <v>73</v>
      </c>
      <c r="J81" s="10" t="str">
        <f>party!A27</f>
        <v>Brian O'Neill</v>
      </c>
      <c r="K81" s="10" t="str">
        <f>party!A28</f>
        <v>Claudia Tebaldi</v>
      </c>
      <c r="L81" s="10" t="str">
        <f>party!A29</f>
        <v>Detlef van Vuuren</v>
      </c>
      <c r="M81"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1" s="29" t="str">
        <f>references!D14</f>
        <v>Overview CMIP6-Endorsed MIPs</v>
      </c>
      <c r="S81" s="16" t="str">
        <f>party!A6</f>
        <v>Charlotte Pascoe</v>
      </c>
      <c r="T81" s="20" t="b">
        <v>1</v>
      </c>
      <c r="U81" s="20" t="s">
        <v>349</v>
      </c>
    </row>
    <row r="82" spans="1:21" ht="112" x14ac:dyDescent="0.2">
      <c r="A82" s="12" t="s">
        <v>5714</v>
      </c>
      <c r="B82" s="11" t="s">
        <v>456</v>
      </c>
      <c r="C82" s="13" t="s">
        <v>459</v>
      </c>
      <c r="E82" s="13">
        <v>1</v>
      </c>
      <c r="F82" s="16" t="s">
        <v>460</v>
      </c>
      <c r="G82" s="19" t="s">
        <v>3534</v>
      </c>
      <c r="H82" s="84" t="s">
        <v>1817</v>
      </c>
      <c r="I82" s="34" t="s">
        <v>73</v>
      </c>
      <c r="J82" s="10" t="str">
        <f>party!A27</f>
        <v>Brian O'Neill</v>
      </c>
      <c r="K82" s="10" t="str">
        <f>party!A28</f>
        <v>Claudia Tebaldi</v>
      </c>
      <c r="L82" s="10" t="str">
        <f>party!A29</f>
        <v>Detlef van Vuuren</v>
      </c>
      <c r="M82"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2" s="29" t="str">
        <f>references!D14</f>
        <v>Overview CMIP6-Endorsed MIPs</v>
      </c>
      <c r="S82" s="16" t="str">
        <f>party!A6</f>
        <v>Charlotte Pascoe</v>
      </c>
      <c r="T82" s="20" t="b">
        <v>1</v>
      </c>
      <c r="U82" s="20" t="s">
        <v>349</v>
      </c>
    </row>
    <row r="83" spans="1:21" ht="112" x14ac:dyDescent="0.2">
      <c r="A83" s="12" t="s">
        <v>5715</v>
      </c>
      <c r="B83" s="11" t="s">
        <v>457</v>
      </c>
      <c r="C83" s="13" t="s">
        <v>462</v>
      </c>
      <c r="E83" s="13">
        <v>2</v>
      </c>
      <c r="F83" s="16" t="s">
        <v>463</v>
      </c>
      <c r="G83" s="19" t="s">
        <v>3535</v>
      </c>
      <c r="H83" s="84" t="s">
        <v>1818</v>
      </c>
      <c r="I83" s="34" t="s">
        <v>73</v>
      </c>
      <c r="J83" s="10" t="str">
        <f>party!A27</f>
        <v>Brian O'Neill</v>
      </c>
      <c r="K83" s="10" t="str">
        <f>party!A28</f>
        <v>Claudia Tebaldi</v>
      </c>
      <c r="L83" s="10" t="str">
        <f>party!A29</f>
        <v>Detlef van Vuuren</v>
      </c>
      <c r="M83"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3" s="29" t="str">
        <f>references!D14</f>
        <v>Overview CMIP6-Endorsed MIPs</v>
      </c>
      <c r="S83" s="16" t="str">
        <f>party!A6</f>
        <v>Charlotte Pascoe</v>
      </c>
      <c r="T83" s="20" t="b">
        <v>1</v>
      </c>
      <c r="U83" s="20" t="s">
        <v>349</v>
      </c>
    </row>
    <row r="84" spans="1:21" ht="112" x14ac:dyDescent="0.2">
      <c r="A84" s="12" t="s">
        <v>5716</v>
      </c>
      <c r="B84" s="11" t="s">
        <v>458</v>
      </c>
      <c r="C84" s="13" t="s">
        <v>465</v>
      </c>
      <c r="E84" s="13">
        <v>4</v>
      </c>
      <c r="F84" s="16" t="s">
        <v>464</v>
      </c>
      <c r="G84" s="19" t="s">
        <v>3536</v>
      </c>
      <c r="H84" s="84" t="s">
        <v>1809</v>
      </c>
      <c r="I84" s="34" t="s">
        <v>73</v>
      </c>
      <c r="J84" s="10" t="str">
        <f>party!$A$27</f>
        <v>Brian O'Neill</v>
      </c>
      <c r="K84" s="10" t="str">
        <f>party!$A$28</f>
        <v>Claudia Tebaldi</v>
      </c>
      <c r="L84" s="10" t="str">
        <f>party!$A$29</f>
        <v>Detlef van Vuuren</v>
      </c>
      <c r="M84"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4" s="29" t="str">
        <f>references!D14</f>
        <v>Overview CMIP6-Endorsed MIPs</v>
      </c>
      <c r="S84" s="16" t="str">
        <f>party!A6</f>
        <v>Charlotte Pascoe</v>
      </c>
      <c r="T84" s="20" t="b">
        <v>1</v>
      </c>
      <c r="U84" s="20" t="s">
        <v>349</v>
      </c>
    </row>
    <row r="85" spans="1:21" ht="112" x14ac:dyDescent="0.2">
      <c r="A85" s="12" t="s">
        <v>5717</v>
      </c>
      <c r="B85" s="11" t="s">
        <v>3360</v>
      </c>
      <c r="C85" s="13" t="s">
        <v>3359</v>
      </c>
      <c r="E85" s="13">
        <v>2</v>
      </c>
      <c r="F85" s="16" t="s">
        <v>3358</v>
      </c>
      <c r="G85" s="19" t="s">
        <v>3537</v>
      </c>
      <c r="H85" s="84" t="s">
        <v>1810</v>
      </c>
      <c r="I85" s="34" t="s">
        <v>73</v>
      </c>
      <c r="J85" s="10" t="str">
        <f>party!A27</f>
        <v>Brian O'Neill</v>
      </c>
      <c r="K85" s="10" t="str">
        <f>party!$A$28</f>
        <v>Claudia Tebaldi</v>
      </c>
      <c r="L85" s="10" t="str">
        <f>party!A29</f>
        <v>Detlef van Vuuren</v>
      </c>
      <c r="M85"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5" s="13" t="str">
        <f>references!$D$66</f>
        <v>O’Neill, B. C., C. Tebaldi, D. van Vuuren, V. Eyring, P. Fridelingstein, G. Hurtt, R. Knutti, E. Kriegler, J.-F. Lamarque, J. Lowe, J. Meehl, R. Moss, K. Riahi, B. M. Sanderson (2016),  The Scenario Model Intercomparison Project (ScenarioMIP) for CMIP6, Geosci. Model Dev., 9, 3461-3482</v>
      </c>
      <c r="S85" s="16" t="str">
        <f>party!A6</f>
        <v>Charlotte Pascoe</v>
      </c>
      <c r="T85" s="20" t="b">
        <v>1</v>
      </c>
      <c r="U85" s="20" t="s">
        <v>349</v>
      </c>
    </row>
    <row r="86" spans="1:21" ht="112" x14ac:dyDescent="0.2">
      <c r="A86" s="12" t="s">
        <v>5718</v>
      </c>
      <c r="B86" s="11" t="s">
        <v>466</v>
      </c>
      <c r="C86" s="13" t="s">
        <v>469</v>
      </c>
      <c r="E86" s="13">
        <v>4</v>
      </c>
      <c r="F86" s="16" t="s">
        <v>472</v>
      </c>
      <c r="G86" s="19" t="s">
        <v>3538</v>
      </c>
      <c r="H86" s="84" t="s">
        <v>1811</v>
      </c>
      <c r="I86" s="34" t="s">
        <v>167</v>
      </c>
      <c r="J86" s="10" t="str">
        <f>party!$A$27</f>
        <v>Brian O'Neill</v>
      </c>
      <c r="K86" s="10" t="str">
        <f>party!A28</f>
        <v>Claudia Tebaldi</v>
      </c>
      <c r="L86" s="10" t="str">
        <f>party!A29</f>
        <v>Detlef van Vuuren</v>
      </c>
      <c r="M86"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6" s="29" t="str">
        <f>references!D14</f>
        <v>Overview CMIP6-Endorsed MIPs</v>
      </c>
      <c r="S86" s="16" t="str">
        <f>party!A6</f>
        <v>Charlotte Pascoe</v>
      </c>
      <c r="T86" s="20" t="b">
        <v>1</v>
      </c>
      <c r="U86" s="20" t="s">
        <v>349</v>
      </c>
    </row>
    <row r="87" spans="1:21" ht="112" x14ac:dyDescent="0.2">
      <c r="A87" s="12" t="s">
        <v>5719</v>
      </c>
      <c r="B87" s="11" t="s">
        <v>467</v>
      </c>
      <c r="C87" s="13" t="s">
        <v>470</v>
      </c>
      <c r="E87" s="13">
        <v>2</v>
      </c>
      <c r="F87" s="16" t="s">
        <v>473</v>
      </c>
      <c r="G87" s="19" t="s">
        <v>3543</v>
      </c>
      <c r="H87" s="84" t="s">
        <v>1812</v>
      </c>
      <c r="I87" s="34" t="s">
        <v>73</v>
      </c>
      <c r="J87" s="10" t="str">
        <f>party!A27</f>
        <v>Brian O'Neill</v>
      </c>
      <c r="K87" s="10" t="str">
        <f>party!A28</f>
        <v>Claudia Tebaldi</v>
      </c>
      <c r="L87" s="10" t="str">
        <f>party!A29</f>
        <v>Detlef van Vuuren</v>
      </c>
      <c r="M87"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7" s="29" t="str">
        <f>references!D14</f>
        <v>Overview CMIP6-Endorsed MIPs</v>
      </c>
      <c r="S87" s="16" t="str">
        <f>party!A6</f>
        <v>Charlotte Pascoe</v>
      </c>
      <c r="T87" s="20" t="b">
        <v>1</v>
      </c>
      <c r="U87" s="20" t="s">
        <v>349</v>
      </c>
    </row>
    <row r="88" spans="1:21" ht="112" x14ac:dyDescent="0.2">
      <c r="A88" s="12" t="s">
        <v>5720</v>
      </c>
      <c r="B88" s="11" t="s">
        <v>468</v>
      </c>
      <c r="C88" s="13" t="s">
        <v>471</v>
      </c>
      <c r="E88" s="13">
        <v>4</v>
      </c>
      <c r="F88" s="16" t="s">
        <v>474</v>
      </c>
      <c r="G88" s="19" t="s">
        <v>3542</v>
      </c>
      <c r="H88" s="84" t="s">
        <v>1819</v>
      </c>
      <c r="I88" s="34" t="s">
        <v>73</v>
      </c>
      <c r="J88" s="10" t="str">
        <f>party!A27</f>
        <v>Brian O'Neill</v>
      </c>
      <c r="K88" s="10" t="str">
        <f>party!A28</f>
        <v>Claudia Tebaldi</v>
      </c>
      <c r="L88" s="10" t="str">
        <f>party!A29</f>
        <v>Detlef van Vuuren</v>
      </c>
      <c r="M88" s="15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8" s="29" t="str">
        <f>references!$D$14</f>
        <v>Overview CMIP6-Endorsed MIPs</v>
      </c>
      <c r="S88" s="16" t="str">
        <f>party!A6</f>
        <v>Charlotte Pascoe</v>
      </c>
      <c r="T88" s="20" t="b">
        <v>1</v>
      </c>
      <c r="U88" s="20" t="s">
        <v>349</v>
      </c>
    </row>
    <row r="89" spans="1:21" ht="96" x14ac:dyDescent="0.2">
      <c r="A89" s="12" t="s">
        <v>5721</v>
      </c>
      <c r="B89" s="11" t="s">
        <v>3420</v>
      </c>
      <c r="C89" s="13" t="s">
        <v>3421</v>
      </c>
      <c r="E89" s="13">
        <v>4</v>
      </c>
      <c r="F89" s="16" t="s">
        <v>3422</v>
      </c>
      <c r="G89" s="19" t="s">
        <v>3541</v>
      </c>
      <c r="H89" s="150" t="s">
        <v>3409</v>
      </c>
      <c r="I89" s="34" t="s">
        <v>73</v>
      </c>
      <c r="J89" s="10" t="str">
        <f>party!A27</f>
        <v>Brian O'Neill</v>
      </c>
      <c r="K89" s="10" t="str">
        <f>party!A28</f>
        <v>Claudia Tebaldi</v>
      </c>
      <c r="L89" s="10" t="str">
        <f>party!A29</f>
        <v>Detlef van Vuuren</v>
      </c>
      <c r="M89" s="153" t="str">
        <f>references!$D$66</f>
        <v>O’Neill, B. C., C. Tebaldi, D. van Vuuren, V. Eyring, P. Fridelingstein, G. Hurtt, R. Knutti, E. Kriegler, J.-F. Lamarque, J. Lowe, J. Meehl, R. Moss, K. Riahi, B. M. Sanderson (2016),  The Scenario Model Intercomparison Project (ScenarioMIP) for CMIP6, Geosci. Model Dev., 9, 3461-3482</v>
      </c>
      <c r="S89" s="16" t="str">
        <f>party!A6</f>
        <v>Charlotte Pascoe</v>
      </c>
      <c r="T89" s="20" t="b">
        <v>1</v>
      </c>
      <c r="U89" s="20" t="s">
        <v>349</v>
      </c>
    </row>
    <row r="90" spans="1:21" ht="80" x14ac:dyDescent="0.2">
      <c r="A90" s="12" t="s">
        <v>5722</v>
      </c>
      <c r="B90" s="11" t="s">
        <v>3386</v>
      </c>
      <c r="C90" s="13" t="s">
        <v>3387</v>
      </c>
      <c r="E90" s="13">
        <v>4</v>
      </c>
      <c r="F90" s="16" t="s">
        <v>3388</v>
      </c>
      <c r="G90" s="19" t="s">
        <v>3540</v>
      </c>
      <c r="H90" s="84" t="s">
        <v>3377</v>
      </c>
      <c r="I90" s="34" t="s">
        <v>73</v>
      </c>
      <c r="J90" s="10" t="str">
        <f>party!A$27</f>
        <v>Brian O'Neill</v>
      </c>
      <c r="K90" s="10" t="str">
        <f>party!A$28</f>
        <v>Claudia Tebaldi</v>
      </c>
      <c r="L90" s="10" t="str">
        <f>party!A$29</f>
        <v>Detlef van Vuuren</v>
      </c>
      <c r="M90" s="153" t="str">
        <f>references!$D$66</f>
        <v>O’Neill, B. C., C. Tebaldi, D. van Vuuren, V. Eyring, P. Fridelingstein, G. Hurtt, R. Knutti, E. Kriegler, J.-F. Lamarque, J. Lowe, J. Meehl, R. Moss, K. Riahi, B. M. Sanderson (2016),  The Scenario Model Intercomparison Project (ScenarioMIP) for CMIP6, Geosci. Model Dev., 9, 3461-3482</v>
      </c>
      <c r="S90" s="16" t="str">
        <f>party!A$6</f>
        <v>Charlotte Pascoe</v>
      </c>
      <c r="T90" s="20" t="b">
        <v>1</v>
      </c>
      <c r="U90" s="20" t="s">
        <v>349</v>
      </c>
    </row>
    <row r="91" spans="1:21" ht="80" x14ac:dyDescent="0.2">
      <c r="A91" s="12" t="s">
        <v>5723</v>
      </c>
      <c r="B91" s="11" t="s">
        <v>3506</v>
      </c>
      <c r="C91" s="13" t="s">
        <v>3501</v>
      </c>
      <c r="D91" s="16" t="b">
        <v>1</v>
      </c>
      <c r="E91" s="13">
        <v>4</v>
      </c>
      <c r="F91" s="16" t="s">
        <v>3502</v>
      </c>
      <c r="G91" s="19" t="s">
        <v>3539</v>
      </c>
      <c r="H91" s="84" t="s">
        <v>3493</v>
      </c>
      <c r="I91" s="34" t="s">
        <v>73</v>
      </c>
      <c r="J91" s="10" t="str">
        <f>party!A$27</f>
        <v>Brian O'Neill</v>
      </c>
      <c r="K91" s="10" t="str">
        <f>party!A$28</f>
        <v>Claudia Tebaldi</v>
      </c>
      <c r="L91" s="10" t="str">
        <f>party!A$29</f>
        <v>Detlef van Vuuren</v>
      </c>
      <c r="M91" s="153" t="str">
        <f>references!$D$66</f>
        <v>O’Neill, B. C., C. Tebaldi, D. van Vuuren, V. Eyring, P. Fridelingstein, G. Hurtt, R. Knutti, E. Kriegler, J.-F. Lamarque, J. Lowe, J. Meehl, R. Moss, K. Riahi, B. M. Sanderson (2016),  The Scenario Model Intercomparison Project (ScenarioMIP) for CMIP6, Geosci. Model Dev., 9, 3461-3482</v>
      </c>
      <c r="S91" s="16" t="str">
        <f>party!A$6</f>
        <v>Charlotte Pascoe</v>
      </c>
      <c r="T91" s="20" t="b">
        <v>1</v>
      </c>
      <c r="U91" s="20" t="s">
        <v>349</v>
      </c>
    </row>
    <row r="92" spans="1:21" ht="48" x14ac:dyDescent="0.2">
      <c r="A92" s="12" t="s">
        <v>4054</v>
      </c>
      <c r="B92" s="11" t="s">
        <v>506</v>
      </c>
      <c r="C92" s="13" t="s">
        <v>505</v>
      </c>
      <c r="E92" s="13">
        <v>4</v>
      </c>
      <c r="F92" s="16" t="s">
        <v>507</v>
      </c>
      <c r="G92" s="19" t="s">
        <v>4039</v>
      </c>
      <c r="I92" s="34" t="s">
        <v>73</v>
      </c>
      <c r="J92" s="10" t="str">
        <f>party!A30</f>
        <v>William Collins</v>
      </c>
      <c r="K92" s="10" t="str">
        <f>party!A31</f>
        <v>Jean-François Lamarque</v>
      </c>
      <c r="L92" s="10" t="str">
        <f>party!A19</f>
        <v>Michael Schulz</v>
      </c>
      <c r="M92" s="152" t="str">
        <f>references!D14</f>
        <v>Overview CMIP6-Endorsed MIPs</v>
      </c>
      <c r="N92" s="152" t="str">
        <f>references!$D$2</f>
        <v>Aerosol forcing fields for CMIP6</v>
      </c>
      <c r="R92" s="3" t="str">
        <f>url!$A$2</f>
        <v>Aerosol forcing fields for CMIP6</v>
      </c>
      <c r="S92" s="16" t="str">
        <f>party!A6</f>
        <v>Charlotte Pascoe</v>
      </c>
      <c r="T92" s="20" t="b">
        <v>1</v>
      </c>
      <c r="U92" s="20" t="s">
        <v>45</v>
      </c>
    </row>
    <row r="93" spans="1:21" ht="128" x14ac:dyDescent="0.2">
      <c r="A93" s="12" t="s">
        <v>4083</v>
      </c>
      <c r="B93" s="11" t="s">
        <v>4077</v>
      </c>
      <c r="C93" s="13" t="s">
        <v>4082</v>
      </c>
      <c r="E93" s="13">
        <v>4</v>
      </c>
      <c r="F93" s="16" t="s">
        <v>4078</v>
      </c>
      <c r="G93" s="19" t="s">
        <v>4079</v>
      </c>
      <c r="H93" s="151" t="s">
        <v>4075</v>
      </c>
      <c r="I93" s="34" t="s">
        <v>73</v>
      </c>
      <c r="J93" s="10" t="str">
        <f>party!A30</f>
        <v>William Collins</v>
      </c>
      <c r="K93" s="10" t="str">
        <f>party!A31</f>
        <v>Jean-François Lamarque</v>
      </c>
      <c r="L93" s="10" t="str">
        <f>party!A19</f>
        <v>Michael Schulz</v>
      </c>
      <c r="M93" s="152" t="str">
        <f>references!D14</f>
        <v>Overview CMIP6-Endorsed MIPs</v>
      </c>
      <c r="N93" s="152" t="str">
        <f>references!$D$5</f>
        <v>Historical GHG concentrations for CMIP6 Historical Runs</v>
      </c>
      <c r="O93" s="15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3" s="3" t="str">
        <f>url!$A$169</f>
        <v>Historical greenhouse gas concentrations</v>
      </c>
      <c r="S93" s="16" t="str">
        <f>party!A6</f>
        <v>Charlotte Pascoe</v>
      </c>
      <c r="T93" s="20" t="b">
        <v>1</v>
      </c>
      <c r="U93" s="20" t="s">
        <v>45</v>
      </c>
    </row>
    <row r="94" spans="1:21" ht="112" x14ac:dyDescent="0.2">
      <c r="A94" s="13" t="s">
        <v>4136</v>
      </c>
      <c r="B94" s="16" t="s">
        <v>4137</v>
      </c>
      <c r="C94" s="13" t="s">
        <v>550</v>
      </c>
      <c r="E94" s="13">
        <v>3</v>
      </c>
      <c r="F94" s="16" t="s">
        <v>520</v>
      </c>
      <c r="G94" s="13" t="s">
        <v>4138</v>
      </c>
      <c r="H94" s="150"/>
      <c r="I94" s="34" t="s">
        <v>73</v>
      </c>
      <c r="J94" s="10" t="str">
        <f>party!$A$30</f>
        <v>William Collins</v>
      </c>
      <c r="K94" s="10" t="str">
        <f>party!$A$31</f>
        <v>Jean-François Lamarque</v>
      </c>
      <c r="L94" s="10" t="str">
        <f>party!$A$19</f>
        <v>Michael Schulz</v>
      </c>
      <c r="M94" s="153" t="str">
        <f>references!$D$14</f>
        <v>Overview CMIP6-Endorsed MIPs</v>
      </c>
      <c r="S94" s="16" t="str">
        <f>party!$A$6</f>
        <v>Charlotte Pascoe</v>
      </c>
      <c r="T94" s="20" t="b">
        <v>1</v>
      </c>
      <c r="U94" s="20" t="s">
        <v>6219</v>
      </c>
    </row>
    <row r="95" spans="1:21" ht="64" x14ac:dyDescent="0.2">
      <c r="A95" s="12" t="s">
        <v>5294</v>
      </c>
      <c r="B95" s="11" t="s">
        <v>5290</v>
      </c>
      <c r="C95" s="13" t="s">
        <v>5288</v>
      </c>
      <c r="D95" s="16" t="b">
        <v>1</v>
      </c>
      <c r="E95" s="13">
        <v>1</v>
      </c>
      <c r="F95" s="16" t="s">
        <v>5292</v>
      </c>
      <c r="G95" s="19" t="s">
        <v>5313</v>
      </c>
      <c r="H95" s="151" t="s">
        <v>5287</v>
      </c>
      <c r="I95" s="10" t="s">
        <v>73</v>
      </c>
      <c r="J95" s="10" t="str">
        <f>party!$A$30</f>
        <v>William Collins</v>
      </c>
      <c r="K95" s="10" t="str">
        <f>party!$A$31</f>
        <v>Jean-François Lamarque</v>
      </c>
      <c r="L95" s="10" t="str">
        <f>party!$A$19</f>
        <v>Michael Schulz</v>
      </c>
      <c r="M95" s="153" t="str">
        <f>references!$D$14</f>
        <v>Overview CMIP6-Endorsed MIPs</v>
      </c>
      <c r="N95" s="13" t="str">
        <f>references!$D$16</f>
        <v>Karl E. Taylor, Ronald J. Stouffer and Gerald A. Meehl (2009) A Summary of the CMIP5 Experiment Design</v>
      </c>
      <c r="O95" s="22" t="str">
        <f>references!$D$64</f>
        <v>Pincus, R., P. M. Forster, and B. Stevens (2016), The Radiative Forcing Model Intercomparison Project (RFMIP): experimental protocol for CMIP6, Geosci. Model Dev., 9, 3447-3460</v>
      </c>
      <c r="P95" s="13"/>
      <c r="Q95" s="13"/>
      <c r="S95" s="16" t="str">
        <f>party!$A$6</f>
        <v>Charlotte Pascoe</v>
      </c>
      <c r="T95" s="20" t="b">
        <v>1</v>
      </c>
      <c r="U95" s="20" t="s">
        <v>6219</v>
      </c>
    </row>
    <row r="96" spans="1:21" ht="64" x14ac:dyDescent="0.2">
      <c r="A96" s="12" t="s">
        <v>5295</v>
      </c>
      <c r="B96" s="11" t="s">
        <v>5291</v>
      </c>
      <c r="C96" s="13" t="s">
        <v>5289</v>
      </c>
      <c r="D96" s="16" t="b">
        <v>1</v>
      </c>
      <c r="E96" s="13">
        <v>1</v>
      </c>
      <c r="F96" s="16" t="s">
        <v>5293</v>
      </c>
      <c r="G96" s="19" t="s">
        <v>5314</v>
      </c>
      <c r="H96" s="151" t="s">
        <v>5287</v>
      </c>
      <c r="I96" s="10" t="s">
        <v>73</v>
      </c>
      <c r="J96" s="10" t="str">
        <f>party!$A$30</f>
        <v>William Collins</v>
      </c>
      <c r="K96" s="10" t="str">
        <f>party!$A$31</f>
        <v>Jean-François Lamarque</v>
      </c>
      <c r="L96" s="10" t="str">
        <f>party!$A$19</f>
        <v>Michael Schulz</v>
      </c>
      <c r="M96" s="153" t="str">
        <f>references!$D$14</f>
        <v>Overview CMIP6-Endorsed MIPs</v>
      </c>
      <c r="N96" s="13" t="str">
        <f>references!$D$16</f>
        <v>Karl E. Taylor, Ronald J. Stouffer and Gerald A. Meehl (2009) A Summary of the CMIP5 Experiment Design</v>
      </c>
      <c r="O96" s="22" t="str">
        <f>references!$D$64</f>
        <v>Pincus, R., P. M. Forster, and B. Stevens (2016), The Radiative Forcing Model Intercomparison Project (RFMIP): experimental protocol for CMIP6, Geosci. Model Dev., 9, 3447-3460</v>
      </c>
      <c r="P96" s="13"/>
      <c r="Q96" s="13"/>
      <c r="S96" s="16" t="str">
        <f>party!$A$6</f>
        <v>Charlotte Pascoe</v>
      </c>
      <c r="T96" s="20" t="b">
        <v>1</v>
      </c>
      <c r="U96" s="20" t="s">
        <v>6219</v>
      </c>
    </row>
    <row r="97" spans="1:21" ht="128" x14ac:dyDescent="0.2">
      <c r="A97" s="12" t="s">
        <v>4104</v>
      </c>
      <c r="B97" s="11" t="s">
        <v>572</v>
      </c>
      <c r="C97" s="13" t="s">
        <v>517</v>
      </c>
      <c r="E97" s="13">
        <v>1</v>
      </c>
      <c r="F97" s="16" t="s">
        <v>519</v>
      </c>
      <c r="G97" s="19" t="s">
        <v>1820</v>
      </c>
      <c r="H97" s="151"/>
      <c r="I97" s="34" t="s">
        <v>73</v>
      </c>
      <c r="J97" s="10" t="str">
        <f>party!$A$30</f>
        <v>William Collins</v>
      </c>
      <c r="K97" s="10" t="str">
        <f>party!$A$31</f>
        <v>Jean-François Lamarque</v>
      </c>
      <c r="L97" s="10" t="str">
        <f>party!$A$19</f>
        <v>Michael Schulz</v>
      </c>
      <c r="M97" s="153" t="str">
        <f>references!$D$14</f>
        <v>Overview CMIP6-Endorsed MIPs</v>
      </c>
      <c r="N97" s="152" t="str">
        <f>references!$D$5</f>
        <v>Historical GHG concentrations for CMIP6 Historical Runs</v>
      </c>
      <c r="O97" s="15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7" s="3" t="str">
        <f>url!$A$169</f>
        <v>Historical greenhouse gas concentrations</v>
      </c>
      <c r="S97" s="16" t="str">
        <f>party!$A$6</f>
        <v>Charlotte Pascoe</v>
      </c>
      <c r="T97" s="20" t="b">
        <v>1</v>
      </c>
      <c r="U97" s="20" t="s">
        <v>45</v>
      </c>
    </row>
    <row r="98" spans="1:21" ht="80" x14ac:dyDescent="0.2">
      <c r="A98" s="12" t="s">
        <v>4105</v>
      </c>
      <c r="B98" s="11" t="s">
        <v>525</v>
      </c>
      <c r="C98" s="13" t="s">
        <v>528</v>
      </c>
      <c r="D98" s="16" t="b">
        <v>1</v>
      </c>
      <c r="E98" s="13">
        <v>3</v>
      </c>
      <c r="F98" s="16" t="s">
        <v>536</v>
      </c>
      <c r="G98" s="19" t="s">
        <v>1821</v>
      </c>
      <c r="H98" s="151"/>
      <c r="I98" s="34" t="s">
        <v>73</v>
      </c>
      <c r="J98" s="10" t="str">
        <f>party!$A$30</f>
        <v>William Collins</v>
      </c>
      <c r="K98" s="10" t="str">
        <f>party!$A$31</f>
        <v>Jean-François Lamarque</v>
      </c>
      <c r="L98" s="10" t="str">
        <f>party!$A$19</f>
        <v>Michael Schulz</v>
      </c>
      <c r="M98" s="153" t="str">
        <f>references!$D$14</f>
        <v>Overview CMIP6-Endorsed MIPs</v>
      </c>
      <c r="S98" s="16" t="str">
        <f>party!$A$6</f>
        <v>Charlotte Pascoe</v>
      </c>
      <c r="T98" s="20" t="b">
        <v>1</v>
      </c>
      <c r="U98" s="20" t="s">
        <v>349</v>
      </c>
    </row>
    <row r="99" spans="1:21" ht="64" x14ac:dyDescent="0.2">
      <c r="A99" s="12" t="s">
        <v>4106</v>
      </c>
      <c r="B99" s="11" t="s">
        <v>527</v>
      </c>
      <c r="C99" s="13" t="s">
        <v>529</v>
      </c>
      <c r="D99" s="16" t="b">
        <v>1</v>
      </c>
      <c r="E99" s="13">
        <v>3</v>
      </c>
      <c r="F99" s="16" t="s">
        <v>533</v>
      </c>
      <c r="G99" s="19" t="s">
        <v>1822</v>
      </c>
      <c r="H99" s="151"/>
      <c r="I99" s="34" t="s">
        <v>73</v>
      </c>
      <c r="J99" s="10" t="str">
        <f>party!$A$30</f>
        <v>William Collins</v>
      </c>
      <c r="K99" s="10" t="str">
        <f>party!$A$31</f>
        <v>Jean-François Lamarque</v>
      </c>
      <c r="L99" s="10" t="str">
        <f>party!$A$19</f>
        <v>Michael Schulz</v>
      </c>
      <c r="M99" s="153" t="str">
        <f>references!$D$14</f>
        <v>Overview CMIP6-Endorsed MIPs</v>
      </c>
      <c r="S99" s="16" t="str">
        <f>party!$A$6</f>
        <v>Charlotte Pascoe</v>
      </c>
      <c r="T99" s="20" t="b">
        <v>1</v>
      </c>
      <c r="U99" s="20" t="s">
        <v>349</v>
      </c>
    </row>
    <row r="100" spans="1:21" ht="80" x14ac:dyDescent="0.2">
      <c r="A100" s="12" t="s">
        <v>4107</v>
      </c>
      <c r="B100" s="11" t="s">
        <v>526</v>
      </c>
      <c r="C100" s="13" t="s">
        <v>530</v>
      </c>
      <c r="D100" s="16" t="b">
        <v>1</v>
      </c>
      <c r="E100" s="13">
        <v>3</v>
      </c>
      <c r="F100" s="16" t="s">
        <v>534</v>
      </c>
      <c r="G100" s="19" t="s">
        <v>1823</v>
      </c>
      <c r="H100" s="151"/>
      <c r="I100" s="34" t="s">
        <v>73</v>
      </c>
      <c r="J100" s="10" t="str">
        <f>party!$A$30</f>
        <v>William Collins</v>
      </c>
      <c r="K100" s="10" t="str">
        <f>party!$A$31</f>
        <v>Jean-François Lamarque</v>
      </c>
      <c r="L100" s="10" t="str">
        <f>party!$A$19</f>
        <v>Michael Schulz</v>
      </c>
      <c r="M100" s="153" t="str">
        <f>references!$D$14</f>
        <v>Overview CMIP6-Endorsed MIPs</v>
      </c>
      <c r="S100" s="16" t="str">
        <f>party!$A$6</f>
        <v>Charlotte Pascoe</v>
      </c>
      <c r="T100" s="20" t="b">
        <v>1</v>
      </c>
      <c r="U100" s="20" t="s">
        <v>349</v>
      </c>
    </row>
    <row r="101" spans="1:21" ht="96" x14ac:dyDescent="0.2">
      <c r="A101" s="12" t="s">
        <v>4108</v>
      </c>
      <c r="B101" s="11" t="s">
        <v>531</v>
      </c>
      <c r="C101" s="13" t="s">
        <v>532</v>
      </c>
      <c r="D101" s="16" t="b">
        <v>1</v>
      </c>
      <c r="E101" s="13">
        <v>4</v>
      </c>
      <c r="F101" s="16" t="s">
        <v>535</v>
      </c>
      <c r="G101" s="19" t="s">
        <v>1824</v>
      </c>
      <c r="H101" s="151"/>
      <c r="I101" s="34" t="s">
        <v>73</v>
      </c>
      <c r="J101" s="10" t="str">
        <f>party!$A$30</f>
        <v>William Collins</v>
      </c>
      <c r="K101" s="10" t="str">
        <f>party!$A$31</f>
        <v>Jean-François Lamarque</v>
      </c>
      <c r="L101" s="10" t="str">
        <f>party!$A$19</f>
        <v>Michael Schulz</v>
      </c>
      <c r="M101" s="153" t="str">
        <f>references!$D$14</f>
        <v>Overview CMIP6-Endorsed MIPs</v>
      </c>
      <c r="S101" s="16" t="str">
        <f>party!$A$6</f>
        <v>Charlotte Pascoe</v>
      </c>
      <c r="T101" s="20" t="b">
        <v>1</v>
      </c>
      <c r="U101" s="20" t="s">
        <v>349</v>
      </c>
    </row>
    <row r="102" spans="1:21" ht="48" x14ac:dyDescent="0.2">
      <c r="A102" s="13" t="s">
        <v>1421</v>
      </c>
      <c r="B102" s="16" t="s">
        <v>540</v>
      </c>
      <c r="C102" s="13" t="s">
        <v>1422</v>
      </c>
      <c r="E102" s="13">
        <v>3</v>
      </c>
      <c r="F102" s="16" t="s">
        <v>541</v>
      </c>
      <c r="G102" s="13" t="s">
        <v>1825</v>
      </c>
      <c r="H102" s="150"/>
      <c r="I102" s="34" t="s">
        <v>73</v>
      </c>
      <c r="J102" s="10" t="str">
        <f>party!$A$30</f>
        <v>William Collins</v>
      </c>
      <c r="K102" s="10" t="str">
        <f>party!$A$31</f>
        <v>Jean-François Lamarque</v>
      </c>
      <c r="L102" s="10" t="str">
        <f>party!$A$19</f>
        <v>Michael Schulz</v>
      </c>
      <c r="M102" s="153" t="str">
        <f>references!$D$14</f>
        <v>Overview CMIP6-Endorsed MIPs</v>
      </c>
      <c r="S102" s="16" t="str">
        <f>party!$A$6</f>
        <v>Charlotte Pascoe</v>
      </c>
      <c r="T102" s="20" t="b">
        <v>1</v>
      </c>
      <c r="U102" s="20" t="s">
        <v>6219</v>
      </c>
    </row>
    <row r="103" spans="1:21" ht="80" x14ac:dyDescent="0.2">
      <c r="A103" s="12" t="s">
        <v>5725</v>
      </c>
      <c r="B103" s="11" t="s">
        <v>1418</v>
      </c>
      <c r="C103" s="13" t="s">
        <v>1419</v>
      </c>
      <c r="D103" s="16" t="b">
        <v>1</v>
      </c>
      <c r="E103" s="13">
        <v>4</v>
      </c>
      <c r="F103" s="16" t="s">
        <v>1420</v>
      </c>
      <c r="G103" s="19" t="s">
        <v>1826</v>
      </c>
      <c r="H103" s="151" t="s">
        <v>4048</v>
      </c>
      <c r="I103" s="34" t="s">
        <v>73</v>
      </c>
      <c r="J103" s="10" t="str">
        <f>party!$A$30</f>
        <v>William Collins</v>
      </c>
      <c r="K103" s="10" t="str">
        <f>party!$A$31</f>
        <v>Jean-François Lamarque</v>
      </c>
      <c r="L103" s="10" t="str">
        <f>party!$A$19</f>
        <v>Michael Schulz</v>
      </c>
      <c r="M103" s="153" t="str">
        <f>references!$D$14</f>
        <v>Overview CMIP6-Endorsed MIPs</v>
      </c>
      <c r="S103" s="16" t="str">
        <f>party!$A$6</f>
        <v>Charlotte Pascoe</v>
      </c>
      <c r="T103" s="20" t="b">
        <v>1</v>
      </c>
      <c r="U103" s="20" t="s">
        <v>349</v>
      </c>
    </row>
    <row r="104" spans="1:21" ht="80" x14ac:dyDescent="0.2">
      <c r="A104" s="12" t="s">
        <v>5726</v>
      </c>
      <c r="B104" s="11" t="s">
        <v>1436</v>
      </c>
      <c r="C104" s="13" t="s">
        <v>1437</v>
      </c>
      <c r="E104" s="13">
        <v>4</v>
      </c>
      <c r="F104" s="16" t="s">
        <v>1438</v>
      </c>
      <c r="G104" s="19" t="s">
        <v>1827</v>
      </c>
      <c r="H104" s="151" t="s">
        <v>4048</v>
      </c>
      <c r="I104" s="34" t="s">
        <v>73</v>
      </c>
      <c r="J104" s="10" t="str">
        <f>party!$A$30</f>
        <v>William Collins</v>
      </c>
      <c r="K104" s="10" t="str">
        <f>party!$A$31</f>
        <v>Jean-François Lamarque</v>
      </c>
      <c r="L104" s="10" t="str">
        <f>party!$A$19</f>
        <v>Michael Schulz</v>
      </c>
      <c r="M104" s="153" t="str">
        <f>references!$D$14</f>
        <v>Overview CMIP6-Endorsed MIPs</v>
      </c>
      <c r="S104" s="16" t="str">
        <f>party!$A$6</f>
        <v>Charlotte Pascoe</v>
      </c>
      <c r="T104" s="20" t="b">
        <v>1</v>
      </c>
      <c r="U104" s="20" t="s">
        <v>349</v>
      </c>
    </row>
    <row r="105" spans="1:21" ht="80" x14ac:dyDescent="0.2">
      <c r="A105" s="12" t="s">
        <v>5727</v>
      </c>
      <c r="B105" s="11" t="s">
        <v>1423</v>
      </c>
      <c r="C105" s="13" t="s">
        <v>1428</v>
      </c>
      <c r="D105" s="16" t="b">
        <v>1</v>
      </c>
      <c r="E105" s="13">
        <v>4</v>
      </c>
      <c r="F105" s="16" t="s">
        <v>1424</v>
      </c>
      <c r="G105" s="19" t="s">
        <v>5728</v>
      </c>
      <c r="H105" s="151" t="s">
        <v>4048</v>
      </c>
      <c r="I105" s="34" t="s">
        <v>73</v>
      </c>
      <c r="J105" s="10" t="str">
        <f>party!$A$30</f>
        <v>William Collins</v>
      </c>
      <c r="K105" s="10" t="str">
        <f>party!$A$31</f>
        <v>Jean-François Lamarque</v>
      </c>
      <c r="L105" s="10" t="str">
        <f>party!$A$19</f>
        <v>Michael Schulz</v>
      </c>
      <c r="M105" s="153" t="str">
        <f>references!$D$14</f>
        <v>Overview CMIP6-Endorsed MIPs</v>
      </c>
      <c r="S105" s="16" t="str">
        <f>party!$A$6</f>
        <v>Charlotte Pascoe</v>
      </c>
      <c r="T105" s="20" t="b">
        <v>1</v>
      </c>
      <c r="U105" s="20" t="s">
        <v>349</v>
      </c>
    </row>
    <row r="106" spans="1:21" ht="80" x14ac:dyDescent="0.2">
      <c r="A106" s="12" t="s">
        <v>5729</v>
      </c>
      <c r="B106" s="11" t="s">
        <v>543</v>
      </c>
      <c r="C106" s="13" t="s">
        <v>542</v>
      </c>
      <c r="E106" s="13">
        <v>4</v>
      </c>
      <c r="F106" s="16" t="s">
        <v>1429</v>
      </c>
      <c r="G106" s="19" t="s">
        <v>1828</v>
      </c>
      <c r="H106" s="151" t="s">
        <v>4048</v>
      </c>
      <c r="I106" s="34" t="s">
        <v>73</v>
      </c>
      <c r="J106" s="10" t="str">
        <f>party!$A$30</f>
        <v>William Collins</v>
      </c>
      <c r="K106" s="10" t="str">
        <f>party!$A$31</f>
        <v>Jean-François Lamarque</v>
      </c>
      <c r="L106" s="10" t="str">
        <f>party!$A$19</f>
        <v>Michael Schulz</v>
      </c>
      <c r="M106" s="153" t="str">
        <f>references!$D$14</f>
        <v>Overview CMIP6-Endorsed MIPs</v>
      </c>
      <c r="S106" s="16" t="str">
        <f>party!$A$6</f>
        <v>Charlotte Pascoe</v>
      </c>
      <c r="T106" s="20" t="b">
        <v>1</v>
      </c>
      <c r="U106" s="20" t="s">
        <v>349</v>
      </c>
    </row>
    <row r="107" spans="1:21" ht="80" x14ac:dyDescent="0.2">
      <c r="A107" s="12" t="s">
        <v>5730</v>
      </c>
      <c r="B107" s="11" t="s">
        <v>1439</v>
      </c>
      <c r="C107" s="13" t="s">
        <v>1440</v>
      </c>
      <c r="E107" s="13">
        <v>4</v>
      </c>
      <c r="F107" s="16" t="s">
        <v>1441</v>
      </c>
      <c r="G107" s="19" t="s">
        <v>1829</v>
      </c>
      <c r="H107" s="151" t="s">
        <v>4048</v>
      </c>
      <c r="I107" s="34" t="s">
        <v>73</v>
      </c>
      <c r="J107" s="10" t="str">
        <f>party!$A$30</f>
        <v>William Collins</v>
      </c>
      <c r="K107" s="10" t="str">
        <f>party!$A$31</f>
        <v>Jean-François Lamarque</v>
      </c>
      <c r="L107" s="10" t="str">
        <f>party!$A$19</f>
        <v>Michael Schulz</v>
      </c>
      <c r="M107" s="153" t="str">
        <f>references!$D$14</f>
        <v>Overview CMIP6-Endorsed MIPs</v>
      </c>
      <c r="S107" s="16" t="str">
        <f>party!$A$6</f>
        <v>Charlotte Pascoe</v>
      </c>
      <c r="T107" s="20" t="b">
        <v>1</v>
      </c>
      <c r="U107" s="20" t="s">
        <v>349</v>
      </c>
    </row>
    <row r="108" spans="1:21" ht="64" x14ac:dyDescent="0.2">
      <c r="A108" s="12" t="s">
        <v>5731</v>
      </c>
      <c r="B108" s="11" t="s">
        <v>5732</v>
      </c>
      <c r="C108" s="13" t="s">
        <v>1435</v>
      </c>
      <c r="E108" s="13">
        <v>4</v>
      </c>
      <c r="F108" s="16" t="s">
        <v>5734</v>
      </c>
      <c r="G108" s="19" t="s">
        <v>5733</v>
      </c>
      <c r="H108" s="151" t="s">
        <v>4048</v>
      </c>
      <c r="I108" s="34" t="s">
        <v>73</v>
      </c>
      <c r="J108" s="10" t="str">
        <f>party!$A$30</f>
        <v>William Collins</v>
      </c>
      <c r="K108" s="10" t="str">
        <f>party!$A$31</f>
        <v>Jean-François Lamarque</v>
      </c>
      <c r="L108" s="10" t="str">
        <f>party!$A$19</f>
        <v>Michael Schulz</v>
      </c>
      <c r="M108" s="153" t="str">
        <f>references!$D$14</f>
        <v>Overview CMIP6-Endorsed MIPs</v>
      </c>
      <c r="S108" s="16" t="str">
        <f>party!$A$6</f>
        <v>Charlotte Pascoe</v>
      </c>
      <c r="T108" s="20" t="b">
        <v>1</v>
      </c>
      <c r="U108" s="20" t="s">
        <v>349</v>
      </c>
    </row>
    <row r="109" spans="1:21" ht="96" x14ac:dyDescent="0.2">
      <c r="A109" s="12" t="s">
        <v>1425</v>
      </c>
      <c r="B109" s="11" t="s">
        <v>1426</v>
      </c>
      <c r="C109" s="13" t="s">
        <v>1427</v>
      </c>
      <c r="D109" s="16" t="b">
        <v>1</v>
      </c>
      <c r="E109" s="13">
        <v>4</v>
      </c>
      <c r="F109" s="16" t="s">
        <v>1430</v>
      </c>
      <c r="G109" s="19" t="s">
        <v>1830</v>
      </c>
      <c r="H109" s="151" t="s">
        <v>4048</v>
      </c>
      <c r="I109" s="34" t="s">
        <v>73</v>
      </c>
      <c r="J109" s="10" t="str">
        <f>party!$A$30</f>
        <v>William Collins</v>
      </c>
      <c r="K109" s="10" t="str">
        <f>party!$A$31</f>
        <v>Jean-François Lamarque</v>
      </c>
      <c r="L109" s="10" t="str">
        <f>party!$A$19</f>
        <v>Michael Schulz</v>
      </c>
      <c r="M109" s="153" t="str">
        <f>references!$D$14</f>
        <v>Overview CMIP6-Endorsed MIPs</v>
      </c>
      <c r="S109" s="16" t="str">
        <f>party!$A$6</f>
        <v>Charlotte Pascoe</v>
      </c>
      <c r="T109" s="20" t="b">
        <v>1</v>
      </c>
      <c r="U109" s="20" t="s">
        <v>349</v>
      </c>
    </row>
    <row r="110" spans="1:21" ht="64" x14ac:dyDescent="0.2">
      <c r="A110" s="12" t="s">
        <v>544</v>
      </c>
      <c r="B110" s="11" t="s">
        <v>545</v>
      </c>
      <c r="C110" s="13" t="s">
        <v>546</v>
      </c>
      <c r="E110" s="13">
        <v>4</v>
      </c>
      <c r="F110" s="16" t="s">
        <v>547</v>
      </c>
      <c r="G110" s="19" t="s">
        <v>1831</v>
      </c>
      <c r="H110" s="151" t="s">
        <v>4048</v>
      </c>
      <c r="I110" s="34" t="s">
        <v>73</v>
      </c>
      <c r="J110" s="10" t="str">
        <f>party!$A$30</f>
        <v>William Collins</v>
      </c>
      <c r="K110" s="10" t="str">
        <f>party!$A$31</f>
        <v>Jean-François Lamarque</v>
      </c>
      <c r="L110" s="10" t="str">
        <f>party!$A$19</f>
        <v>Michael Schulz</v>
      </c>
      <c r="M110" s="153" t="str">
        <f>references!$D$14</f>
        <v>Overview CMIP6-Endorsed MIPs</v>
      </c>
      <c r="S110" s="16" t="str">
        <f>party!$A$6</f>
        <v>Charlotte Pascoe</v>
      </c>
      <c r="T110" s="20" t="b">
        <v>1</v>
      </c>
      <c r="U110" s="20" t="s">
        <v>349</v>
      </c>
    </row>
    <row r="111" spans="1:21" ht="64" x14ac:dyDescent="0.2">
      <c r="A111" s="12" t="s">
        <v>1431</v>
      </c>
      <c r="B111" s="11" t="s">
        <v>1432</v>
      </c>
      <c r="C111" s="13" t="s">
        <v>1433</v>
      </c>
      <c r="D111" s="16" t="b">
        <v>1</v>
      </c>
      <c r="E111" s="13">
        <v>4</v>
      </c>
      <c r="F111" s="16" t="s">
        <v>1434</v>
      </c>
      <c r="G111" s="19" t="s">
        <v>1832</v>
      </c>
      <c r="H111" s="151" t="s">
        <v>4048</v>
      </c>
      <c r="I111" s="34" t="s">
        <v>73</v>
      </c>
      <c r="J111" s="10" t="str">
        <f>party!$A$30</f>
        <v>William Collins</v>
      </c>
      <c r="K111" s="10" t="str">
        <f>party!$A$31</f>
        <v>Jean-François Lamarque</v>
      </c>
      <c r="L111" s="10" t="str">
        <f>party!$A$19</f>
        <v>Michael Schulz</v>
      </c>
      <c r="M111" s="153" t="str">
        <f>references!$D$14</f>
        <v>Overview CMIP6-Endorsed MIPs</v>
      </c>
      <c r="S111" s="16" t="str">
        <f>party!$A$6</f>
        <v>Charlotte Pascoe</v>
      </c>
      <c r="T111" s="20" t="b">
        <v>1</v>
      </c>
      <c r="U111" s="20" t="s">
        <v>349</v>
      </c>
    </row>
    <row r="112" spans="1:21" ht="128" x14ac:dyDescent="0.2">
      <c r="A112" s="12" t="s">
        <v>4139</v>
      </c>
      <c r="B112" s="11" t="s">
        <v>4139</v>
      </c>
      <c r="C112" s="13" t="s">
        <v>548</v>
      </c>
      <c r="E112" s="13">
        <v>3</v>
      </c>
      <c r="F112" s="16" t="s">
        <v>549</v>
      </c>
      <c r="G112" s="19" t="s">
        <v>4076</v>
      </c>
      <c r="H112" s="151" t="s">
        <v>4075</v>
      </c>
      <c r="I112" s="34" t="s">
        <v>73</v>
      </c>
      <c r="J112" s="10" t="str">
        <f>party!$A$30</f>
        <v>William Collins</v>
      </c>
      <c r="K112" s="10" t="str">
        <f>party!$A$31</f>
        <v>Jean-François Lamarque</v>
      </c>
      <c r="L112" s="10" t="str">
        <f>party!$A$19</f>
        <v>Michael Schulz</v>
      </c>
      <c r="M112" s="153" t="str">
        <f>references!$D$14</f>
        <v>Overview CMIP6-Endorsed MIPs</v>
      </c>
      <c r="N112" s="152" t="str">
        <f>references!$D$5</f>
        <v>Historical GHG concentrations for CMIP6 Historical Runs</v>
      </c>
      <c r="O112" s="15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2" s="3" t="str">
        <f>url!$A$169</f>
        <v>Historical greenhouse gas concentrations</v>
      </c>
      <c r="S112" s="16" t="str">
        <f>party!$A$6</f>
        <v>Charlotte Pascoe</v>
      </c>
      <c r="T112" s="20" t="b">
        <v>1</v>
      </c>
      <c r="U112" s="20" t="s">
        <v>45</v>
      </c>
    </row>
    <row r="113" spans="1:21" ht="128" x14ac:dyDescent="0.2">
      <c r="A113" s="12" t="s">
        <v>4068</v>
      </c>
      <c r="B113" s="11" t="s">
        <v>4064</v>
      </c>
      <c r="C113" s="13" t="s">
        <v>4071</v>
      </c>
      <c r="E113" s="13">
        <v>3</v>
      </c>
      <c r="F113" s="16" t="s">
        <v>4065</v>
      </c>
      <c r="G113" s="19" t="s">
        <v>4066</v>
      </c>
      <c r="H113" s="151" t="s">
        <v>4075</v>
      </c>
      <c r="I113" s="34" t="s">
        <v>73</v>
      </c>
      <c r="J113" s="10" t="str">
        <f>party!$A$30</f>
        <v>William Collins</v>
      </c>
      <c r="K113" s="10" t="str">
        <f>party!$A$31</f>
        <v>Jean-François Lamarque</v>
      </c>
      <c r="L113" s="10" t="str">
        <f>party!$A$19</f>
        <v>Michael Schulz</v>
      </c>
      <c r="M113" s="152" t="str">
        <f>references!$D$5</f>
        <v>Historical GHG concentrations for CMIP6 Historical Runs</v>
      </c>
      <c r="N113" s="15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3" s="3" t="str">
        <f>url!$A$169</f>
        <v>Historical greenhouse gas concentrations</v>
      </c>
      <c r="S113" s="16" t="str">
        <f>party!$A$6</f>
        <v>Charlotte Pascoe</v>
      </c>
      <c r="T113" s="20" t="b">
        <v>1</v>
      </c>
      <c r="U113" s="20" t="s">
        <v>1412</v>
      </c>
    </row>
    <row r="114" spans="1:21" ht="128" x14ac:dyDescent="0.2">
      <c r="A114" s="12" t="s">
        <v>4069</v>
      </c>
      <c r="B114" s="11" t="s">
        <v>4067</v>
      </c>
      <c r="C114" s="13" t="s">
        <v>4070</v>
      </c>
      <c r="E114" s="13">
        <v>3</v>
      </c>
      <c r="F114" s="16" t="s">
        <v>4072</v>
      </c>
      <c r="G114" s="19" t="s">
        <v>4073</v>
      </c>
      <c r="H114" s="151" t="s">
        <v>4075</v>
      </c>
      <c r="I114" s="34" t="s">
        <v>73</v>
      </c>
      <c r="J114" s="10" t="str">
        <f>party!$A$30</f>
        <v>William Collins</v>
      </c>
      <c r="K114" s="10" t="str">
        <f>party!$A$31</f>
        <v>Jean-François Lamarque</v>
      </c>
      <c r="L114" s="10" t="str">
        <f>party!$A$19</f>
        <v>Michael Schulz</v>
      </c>
      <c r="M114" s="152" t="str">
        <f>references!$D$5</f>
        <v>Historical GHG concentrations for CMIP6 Historical Runs</v>
      </c>
      <c r="N114" s="15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4" s="3" t="str">
        <f>url!$A$169</f>
        <v>Historical greenhouse gas concentrations</v>
      </c>
      <c r="S114" s="16" t="str">
        <f>party!$A$6</f>
        <v>Charlotte Pascoe</v>
      </c>
      <c r="T114" s="20" t="b">
        <v>1</v>
      </c>
      <c r="U114" s="20" t="s">
        <v>1412</v>
      </c>
    </row>
    <row r="115" spans="1:21" ht="48" x14ac:dyDescent="0.2">
      <c r="A115" s="12" t="s">
        <v>4115</v>
      </c>
      <c r="B115" s="11" t="s">
        <v>4116</v>
      </c>
      <c r="C115" s="13" t="s">
        <v>4118</v>
      </c>
      <c r="E115" s="13">
        <v>3</v>
      </c>
      <c r="F115" s="16" t="s">
        <v>4120</v>
      </c>
      <c r="G115" s="19" t="s">
        <v>4122</v>
      </c>
      <c r="H115" s="151" t="s">
        <v>4090</v>
      </c>
      <c r="I115" s="34" t="s">
        <v>73</v>
      </c>
      <c r="J115" s="10" t="str">
        <f>party!$A$30</f>
        <v>William Collins</v>
      </c>
      <c r="K115" s="10" t="str">
        <f>party!$A$31</f>
        <v>Jean-François Lamarque</v>
      </c>
      <c r="L115" s="10" t="str">
        <f>party!$A$19</f>
        <v>Michael Schulz</v>
      </c>
      <c r="M115" s="152" t="str">
        <f>references!$D$2</f>
        <v>Aerosol forcing fields for CMIP6</v>
      </c>
      <c r="N115" s="152"/>
      <c r="R115" s="3" t="str">
        <f>url!$A$2</f>
        <v>Aerosol forcing fields for CMIP6</v>
      </c>
      <c r="S115" s="16" t="str">
        <f>party!$A$6</f>
        <v>Charlotte Pascoe</v>
      </c>
      <c r="T115" s="20" t="b">
        <v>1</v>
      </c>
      <c r="U115" s="20" t="s">
        <v>1412</v>
      </c>
    </row>
    <row r="116" spans="1:21" ht="48" x14ac:dyDescent="0.2">
      <c r="A116" s="12" t="s">
        <v>4140</v>
      </c>
      <c r="B116" s="11" t="s">
        <v>4117</v>
      </c>
      <c r="C116" s="13" t="s">
        <v>4119</v>
      </c>
      <c r="E116" s="13">
        <v>3</v>
      </c>
      <c r="F116" s="16" t="s">
        <v>4121</v>
      </c>
      <c r="G116" s="19" t="s">
        <v>4123</v>
      </c>
      <c r="H116" s="151" t="s">
        <v>4090</v>
      </c>
      <c r="I116" s="34" t="s">
        <v>73</v>
      </c>
      <c r="J116" s="10" t="str">
        <f>party!$A$30</f>
        <v>William Collins</v>
      </c>
      <c r="K116" s="10" t="str">
        <f>party!$A$31</f>
        <v>Jean-François Lamarque</v>
      </c>
      <c r="L116" s="10" t="str">
        <f>party!$A$19</f>
        <v>Michael Schulz</v>
      </c>
      <c r="M116" s="152" t="str">
        <f>references!$D$2</f>
        <v>Aerosol forcing fields for CMIP6</v>
      </c>
      <c r="N116" s="152"/>
      <c r="R116" s="3" t="str">
        <f>url!$A$2</f>
        <v>Aerosol forcing fields for CMIP6</v>
      </c>
      <c r="S116" s="16" t="str">
        <f>party!$A$6</f>
        <v>Charlotte Pascoe</v>
      </c>
      <c r="T116" s="20" t="b">
        <v>1</v>
      </c>
      <c r="U116" s="20" t="s">
        <v>1412</v>
      </c>
    </row>
    <row r="117" spans="1:21" ht="128" x14ac:dyDescent="0.2">
      <c r="A117" s="12" t="s">
        <v>4130</v>
      </c>
      <c r="B117" s="11" t="s">
        <v>4080</v>
      </c>
      <c r="C117" s="13" t="s">
        <v>4081</v>
      </c>
      <c r="E117" s="13">
        <v>3</v>
      </c>
      <c r="F117" s="16" t="s">
        <v>4074</v>
      </c>
      <c r="G117" s="19" t="s">
        <v>4170</v>
      </c>
      <c r="H117" s="151" t="s">
        <v>4075</v>
      </c>
      <c r="I117" s="34" t="s">
        <v>73</v>
      </c>
      <c r="J117" s="10" t="str">
        <f>party!$A$30</f>
        <v>William Collins</v>
      </c>
      <c r="K117" s="10" t="str">
        <f>party!$A$31</f>
        <v>Jean-François Lamarque</v>
      </c>
      <c r="L117" s="10" t="str">
        <f>party!$A$19</f>
        <v>Michael Schulz</v>
      </c>
      <c r="M117" s="152" t="str">
        <f>references!$D$5</f>
        <v>Historical GHG concentrations for CMIP6 Historical Runs</v>
      </c>
      <c r="N117" s="15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7" s="3" t="str">
        <f>url!$A$169</f>
        <v>Historical greenhouse gas concentrations</v>
      </c>
      <c r="S117" s="16" t="str">
        <f>party!$A$6</f>
        <v>Charlotte Pascoe</v>
      </c>
      <c r="T117" s="20" t="b">
        <v>1</v>
      </c>
      <c r="U117" s="20" t="s">
        <v>1412</v>
      </c>
    </row>
    <row r="118" spans="1:21" ht="128" x14ac:dyDescent="0.2">
      <c r="A118" s="12" t="s">
        <v>4166</v>
      </c>
      <c r="B118" s="11" t="s">
        <v>4167</v>
      </c>
      <c r="C118" s="13" t="s">
        <v>4168</v>
      </c>
      <c r="E118" s="13">
        <v>3</v>
      </c>
      <c r="F118" s="16" t="s">
        <v>4169</v>
      </c>
      <c r="G118" s="19" t="s">
        <v>4171</v>
      </c>
      <c r="H118" s="151" t="s">
        <v>4075</v>
      </c>
      <c r="I118" s="34" t="s">
        <v>73</v>
      </c>
      <c r="J118" s="10" t="str">
        <f>party!$A$30</f>
        <v>William Collins</v>
      </c>
      <c r="K118" s="10" t="str">
        <f>party!$A$31</f>
        <v>Jean-François Lamarque</v>
      </c>
      <c r="L118" s="10" t="str">
        <f>party!$A$19</f>
        <v>Michael Schulz</v>
      </c>
      <c r="M118" s="152" t="str">
        <f>references!$D$5</f>
        <v>Historical GHG concentrations for CMIP6 Historical Runs</v>
      </c>
      <c r="N118" s="15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8" s="3" t="str">
        <f>url!$A$169</f>
        <v>Historical greenhouse gas concentrations</v>
      </c>
      <c r="S118" s="16" t="str">
        <f>party!$A$6</f>
        <v>Charlotte Pascoe</v>
      </c>
      <c r="T118" s="20" t="b">
        <v>1</v>
      </c>
      <c r="U118" s="20" t="s">
        <v>45</v>
      </c>
    </row>
    <row r="119" spans="1:21" ht="128" x14ac:dyDescent="0.2">
      <c r="A119" s="12" t="s">
        <v>4062</v>
      </c>
      <c r="B119" s="11" t="s">
        <v>4059</v>
      </c>
      <c r="C119" s="13" t="s">
        <v>4063</v>
      </c>
      <c r="E119" s="13">
        <v>3</v>
      </c>
      <c r="F119" s="16" t="s">
        <v>4060</v>
      </c>
      <c r="G119" s="85" t="s">
        <v>4061</v>
      </c>
      <c r="H119" s="127" t="s">
        <v>4101</v>
      </c>
      <c r="I119" s="34" t="s">
        <v>73</v>
      </c>
      <c r="J119" s="10" t="str">
        <f>party!$A$30</f>
        <v>William Collins</v>
      </c>
      <c r="K119" s="10" t="str">
        <f>party!$A$31</f>
        <v>Jean-François Lamarque</v>
      </c>
      <c r="L119" s="10" t="str">
        <f>party!$A$19</f>
        <v>Michael Schulz</v>
      </c>
      <c r="M119" s="152" t="str">
        <f>references!$D$5</f>
        <v>Historical GHG concentrations for CMIP6 Historical Runs</v>
      </c>
      <c r="N119" s="15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19" s="127"/>
      <c r="R119" s="3" t="str">
        <f>url!$A$169</f>
        <v>Historical greenhouse gas concentrations</v>
      </c>
      <c r="S119" s="169" t="s">
        <v>4</v>
      </c>
      <c r="T119" s="170" t="b">
        <v>1</v>
      </c>
      <c r="U119" s="170" t="s">
        <v>1412</v>
      </c>
    </row>
    <row r="120" spans="1:21" ht="128" x14ac:dyDescent="0.2">
      <c r="A120" s="12" t="s">
        <v>4162</v>
      </c>
      <c r="B120" s="11" t="s">
        <v>4161</v>
      </c>
      <c r="C120" s="13" t="s">
        <v>4163</v>
      </c>
      <c r="E120" s="13">
        <v>3</v>
      </c>
      <c r="F120" s="16" t="s">
        <v>4164</v>
      </c>
      <c r="G120" s="85" t="s">
        <v>4165</v>
      </c>
      <c r="H120" s="127" t="s">
        <v>4101</v>
      </c>
      <c r="I120" s="34" t="s">
        <v>73</v>
      </c>
      <c r="J120" s="10" t="str">
        <f>party!$A$30</f>
        <v>William Collins</v>
      </c>
      <c r="K120" s="10" t="str">
        <f>party!$A$31</f>
        <v>Jean-François Lamarque</v>
      </c>
      <c r="L120" s="10" t="str">
        <f>party!$A$19</f>
        <v>Michael Schulz</v>
      </c>
      <c r="M120" s="152" t="str">
        <f>references!$D$5</f>
        <v>Historical GHG concentrations for CMIP6 Historical Runs</v>
      </c>
      <c r="N120" s="15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20" s="127"/>
      <c r="R120" s="3" t="str">
        <f>url!$A$169</f>
        <v>Historical greenhouse gas concentrations</v>
      </c>
      <c r="S120" s="169" t="s">
        <v>4</v>
      </c>
      <c r="T120" s="170" t="b">
        <v>1</v>
      </c>
      <c r="U120" s="170" t="s">
        <v>45</v>
      </c>
    </row>
    <row r="121" spans="1:21" ht="48" x14ac:dyDescent="0.2">
      <c r="A121" s="13" t="s">
        <v>4114</v>
      </c>
      <c r="B121" s="16" t="s">
        <v>516</v>
      </c>
      <c r="C121" s="13" t="s">
        <v>551</v>
      </c>
      <c r="E121" s="13">
        <v>4</v>
      </c>
      <c r="F121" s="16" t="s">
        <v>520</v>
      </c>
      <c r="G121" s="13" t="s">
        <v>1833</v>
      </c>
      <c r="H121" s="150"/>
      <c r="I121" s="34" t="s">
        <v>73</v>
      </c>
      <c r="J121" s="10" t="str">
        <f>party!$A$30</f>
        <v>William Collins</v>
      </c>
      <c r="K121" s="10" t="str">
        <f>party!$A$31</f>
        <v>Jean-François Lamarque</v>
      </c>
      <c r="L121" s="10" t="str">
        <f>party!$A$19</f>
        <v>Michael Schulz</v>
      </c>
      <c r="M121" s="153" t="str">
        <f>references!$D$14</f>
        <v>Overview CMIP6-Endorsed MIPs</v>
      </c>
      <c r="Q121" s="127"/>
      <c r="S121" s="169" t="s">
        <v>4</v>
      </c>
      <c r="T121" s="170" t="b">
        <v>1</v>
      </c>
      <c r="U121" s="170" t="s">
        <v>6219</v>
      </c>
    </row>
    <row r="122" spans="1:21" ht="80" x14ac:dyDescent="0.2">
      <c r="A122" s="12" t="s">
        <v>4142</v>
      </c>
      <c r="B122" s="11" t="s">
        <v>4043</v>
      </c>
      <c r="C122" s="13" t="s">
        <v>552</v>
      </c>
      <c r="E122" s="13">
        <v>3</v>
      </c>
      <c r="F122" s="16" t="s">
        <v>4049</v>
      </c>
      <c r="G122" s="19" t="s">
        <v>4047</v>
      </c>
      <c r="H122" s="151" t="s">
        <v>4094</v>
      </c>
      <c r="I122" s="34" t="s">
        <v>73</v>
      </c>
      <c r="J122" s="10" t="str">
        <f>party!$A$30</f>
        <v>William Collins</v>
      </c>
      <c r="K122" s="10" t="str">
        <f>party!$A$31</f>
        <v>Jean-François Lamarque</v>
      </c>
      <c r="L122" s="10" t="str">
        <f>party!$A$19</f>
        <v>Michael Schulz</v>
      </c>
      <c r="M122" s="7" t="str">
        <f>references!$D$76</f>
        <v>Collins, W. J., J.-F. Lamarque, M. Schulz, O. Boucher, V. Eyring, M. I. Hegglin, A. Maycock, G. Myhre, M. Prather, D. Shindell, S. J. Smith (2016), AerChemMIP: Quantifying the effects of chemistry and aerosols in CMIP6, Geosci. Model Dev. Discuss., Published 12 July 2016</v>
      </c>
      <c r="N122" s="152" t="str">
        <f>references!$D$2</f>
        <v>Aerosol forcing fields for CMIP6</v>
      </c>
      <c r="R122" s="3" t="str">
        <f>url!$A$2</f>
        <v>Aerosol forcing fields for CMIP6</v>
      </c>
      <c r="S122" s="16" t="str">
        <f>party!$A$6</f>
        <v>Charlotte Pascoe</v>
      </c>
      <c r="T122" s="20" t="b">
        <v>1</v>
      </c>
      <c r="U122" s="20" t="s">
        <v>45</v>
      </c>
    </row>
    <row r="123" spans="1:21" ht="80" x14ac:dyDescent="0.2">
      <c r="A123" s="12" t="s">
        <v>4141</v>
      </c>
      <c r="B123" s="11" t="s">
        <v>4044</v>
      </c>
      <c r="C123" s="13" t="s">
        <v>4045</v>
      </c>
      <c r="E123" s="13">
        <v>3</v>
      </c>
      <c r="F123" s="16" t="s">
        <v>4050</v>
      </c>
      <c r="G123" s="19" t="s">
        <v>4046</v>
      </c>
      <c r="H123" s="151" t="s">
        <v>4093</v>
      </c>
      <c r="I123" s="34" t="s">
        <v>73</v>
      </c>
      <c r="J123" s="10" t="str">
        <f>party!$A$30</f>
        <v>William Collins</v>
      </c>
      <c r="K123" s="10" t="str">
        <f>party!$A$31</f>
        <v>Jean-François Lamarque</v>
      </c>
      <c r="L123" s="10" t="str">
        <f>party!$A$19</f>
        <v>Michael Schulz</v>
      </c>
      <c r="M123" s="7" t="str">
        <f>references!$D$76</f>
        <v>Collins, W. J., J.-F. Lamarque, M. Schulz, O. Boucher, V. Eyring, M. I. Hegglin, A. Maycock, G. Myhre, M. Prather, D. Shindell, S. J. Smith (2016), AerChemMIP: Quantifying the effects of chemistry and aerosols in CMIP6, Geosci. Model Dev. Discuss., Published 12 July 2016</v>
      </c>
      <c r="N123" s="152" t="str">
        <f>references!$D$2</f>
        <v>Aerosol forcing fields for CMIP6</v>
      </c>
      <c r="R123" s="3" t="str">
        <f>url!$A$2</f>
        <v>Aerosol forcing fields for CMIP6</v>
      </c>
      <c r="S123" s="16" t="str">
        <f>party!$A$6</f>
        <v>Charlotte Pascoe</v>
      </c>
      <c r="T123" s="20" t="b">
        <v>1</v>
      </c>
      <c r="U123" s="20" t="s">
        <v>45</v>
      </c>
    </row>
    <row r="124" spans="1:21" ht="80" x14ac:dyDescent="0.2">
      <c r="A124" s="12" t="s">
        <v>4143</v>
      </c>
      <c r="B124" s="11" t="s">
        <v>571</v>
      </c>
      <c r="C124" s="13" t="s">
        <v>553</v>
      </c>
      <c r="E124" s="13">
        <v>3</v>
      </c>
      <c r="F124" s="16" t="s">
        <v>4051</v>
      </c>
      <c r="G124" s="19" t="s">
        <v>4058</v>
      </c>
      <c r="H124" s="151" t="s">
        <v>4092</v>
      </c>
      <c r="I124" s="34" t="s">
        <v>73</v>
      </c>
      <c r="J124" s="10" t="str">
        <f>party!$A$30</f>
        <v>William Collins</v>
      </c>
      <c r="K124" s="10" t="str">
        <f>party!$A$31</f>
        <v>Jean-François Lamarque</v>
      </c>
      <c r="L124" s="10" t="str">
        <f>party!$A$19</f>
        <v>Michael Schulz</v>
      </c>
      <c r="M124" s="153" t="str">
        <f>references!$D$14</f>
        <v>Overview CMIP6-Endorsed MIPs</v>
      </c>
      <c r="N124" s="7" t="str">
        <f>references!$D$76</f>
        <v>Collins, W. J., J.-F. Lamarque, M. Schulz, O. Boucher, V. Eyring, M. I. Hegglin, A. Maycock, G. Myhre, M. Prather, D. Shindell, S. J. Smith (2016), AerChemMIP: Quantifying the effects of chemistry and aerosols in CMIP6, Geosci. Model Dev. Discuss., Published 12 July 2016</v>
      </c>
      <c r="O124" s="152" t="str">
        <f>references!$D$3</f>
        <v>Historical Emissions for CMIP6 (v1.0)</v>
      </c>
      <c r="R124" s="3" t="str">
        <f>url!$A$3</f>
        <v>Historical Emissions for CMIP6 (v1.0)</v>
      </c>
      <c r="S124" s="16" t="str">
        <f>party!$A$6</f>
        <v>Charlotte Pascoe</v>
      </c>
      <c r="T124" s="20" t="b">
        <v>1</v>
      </c>
      <c r="U124" s="20" t="s">
        <v>45</v>
      </c>
    </row>
    <row r="125" spans="1:21" ht="80" x14ac:dyDescent="0.2">
      <c r="A125" s="12" t="s">
        <v>4144</v>
      </c>
      <c r="B125" s="11" t="s">
        <v>4055</v>
      </c>
      <c r="C125" s="13" t="s">
        <v>4056</v>
      </c>
      <c r="E125" s="13">
        <v>3</v>
      </c>
      <c r="F125" s="16" t="s">
        <v>4057</v>
      </c>
      <c r="G125" s="19" t="s">
        <v>4089</v>
      </c>
      <c r="H125" s="151" t="s">
        <v>4092</v>
      </c>
      <c r="I125" s="34" t="s">
        <v>73</v>
      </c>
      <c r="J125" s="10" t="str">
        <f>party!$A$30</f>
        <v>William Collins</v>
      </c>
      <c r="K125" s="10" t="str">
        <f>party!$A$31</f>
        <v>Jean-François Lamarque</v>
      </c>
      <c r="L125" s="10" t="str">
        <f>party!$A$19</f>
        <v>Michael Schulz</v>
      </c>
      <c r="M125" s="7" t="str">
        <f>references!$D$76</f>
        <v>Collins, W. J., J.-F. Lamarque, M. Schulz, O. Boucher, V. Eyring, M. I. Hegglin, A. Maycock, G. Myhre, M. Prather, D. Shindell, S. J. Smith (2016), AerChemMIP: Quantifying the effects of chemistry and aerosols in CMIP6, Geosci. Model Dev. Discuss., Published 12 July 2016</v>
      </c>
      <c r="N125" s="152" t="str">
        <f>references!$D$3</f>
        <v>Historical Emissions for CMIP6 (v1.0)</v>
      </c>
      <c r="R125" s="3" t="str">
        <f>url!$A$3</f>
        <v>Historical Emissions for CMIP6 (v1.0)</v>
      </c>
      <c r="S125" s="16" t="str">
        <f>party!$A$6</f>
        <v>Charlotte Pascoe</v>
      </c>
      <c r="T125" s="20" t="b">
        <v>1</v>
      </c>
      <c r="U125" s="20" t="s">
        <v>1412</v>
      </c>
    </row>
    <row r="126" spans="1:21" ht="48" x14ac:dyDescent="0.2">
      <c r="A126" s="12" t="s">
        <v>4145</v>
      </c>
      <c r="B126" s="11" t="s">
        <v>4095</v>
      </c>
      <c r="C126" s="13" t="s">
        <v>554</v>
      </c>
      <c r="E126" s="13">
        <v>3</v>
      </c>
      <c r="F126" s="16" t="s">
        <v>4096</v>
      </c>
      <c r="G126" s="19" t="s">
        <v>4088</v>
      </c>
      <c r="H126" s="151" t="s">
        <v>4090</v>
      </c>
      <c r="I126" s="34" t="s">
        <v>73</v>
      </c>
      <c r="J126" s="10" t="str">
        <f>party!$A$30</f>
        <v>William Collins</v>
      </c>
      <c r="K126" s="10" t="str">
        <f>party!$A$31</f>
        <v>Jean-François Lamarque</v>
      </c>
      <c r="L126" s="10" t="str">
        <f>party!$A$19</f>
        <v>Michael Schulz</v>
      </c>
      <c r="M126" s="153" t="str">
        <f>references!$D$14</f>
        <v>Overview CMIP6-Endorsed MIPs</v>
      </c>
      <c r="N126" s="152" t="str">
        <f>references!$D$2</f>
        <v>Aerosol forcing fields for CMIP6</v>
      </c>
      <c r="Q126" s="127"/>
      <c r="R126" s="3" t="str">
        <f>url!$A$2</f>
        <v>Aerosol forcing fields for CMIP6</v>
      </c>
      <c r="S126" s="169" t="s">
        <v>4</v>
      </c>
      <c r="T126" s="170" t="b">
        <v>1</v>
      </c>
      <c r="U126" s="170" t="s">
        <v>45</v>
      </c>
    </row>
    <row r="127" spans="1:21" ht="48" x14ac:dyDescent="0.2">
      <c r="A127" s="12" t="s">
        <v>4146</v>
      </c>
      <c r="B127" s="11" t="s">
        <v>4097</v>
      </c>
      <c r="C127" s="13" t="s">
        <v>4098</v>
      </c>
      <c r="E127" s="13">
        <v>3</v>
      </c>
      <c r="F127" s="16" t="s">
        <v>4099</v>
      </c>
      <c r="G127" s="19" t="s">
        <v>4100</v>
      </c>
      <c r="H127" s="151" t="s">
        <v>4090</v>
      </c>
      <c r="I127" s="34" t="s">
        <v>73</v>
      </c>
      <c r="J127" s="10" t="str">
        <f>party!$A$30</f>
        <v>William Collins</v>
      </c>
      <c r="K127" s="10" t="str">
        <f>party!$A$31</f>
        <v>Jean-François Lamarque</v>
      </c>
      <c r="L127" s="10" t="str">
        <f>party!$A$19</f>
        <v>Michael Schulz</v>
      </c>
      <c r="M127" s="152" t="str">
        <f>references!$D$2</f>
        <v>Aerosol forcing fields for CMIP6</v>
      </c>
      <c r="Q127" s="127"/>
      <c r="R127" s="3" t="str">
        <f>url!$A$2</f>
        <v>Aerosol forcing fields for CMIP6</v>
      </c>
      <c r="S127" s="169" t="s">
        <v>4</v>
      </c>
      <c r="T127" s="170" t="b">
        <v>1</v>
      </c>
      <c r="U127" s="170" t="s">
        <v>45</v>
      </c>
    </row>
    <row r="128" spans="1:21" ht="48" x14ac:dyDescent="0.2">
      <c r="A128" s="12" t="s">
        <v>4147</v>
      </c>
      <c r="B128" s="11" t="s">
        <v>556</v>
      </c>
      <c r="C128" s="13" t="s">
        <v>555</v>
      </c>
      <c r="E128" s="13">
        <v>4</v>
      </c>
      <c r="F128" s="16" t="s">
        <v>559</v>
      </c>
      <c r="G128" s="19" t="s">
        <v>4087</v>
      </c>
      <c r="H128" s="151" t="s">
        <v>4091</v>
      </c>
      <c r="I128" s="34" t="s">
        <v>73</v>
      </c>
      <c r="J128" s="10" t="str">
        <f>party!$A$30</f>
        <v>William Collins</v>
      </c>
      <c r="K128" s="10" t="str">
        <f>party!$A$31</f>
        <v>Jean-François Lamarque</v>
      </c>
      <c r="L128" s="10" t="str">
        <f>party!$A$19</f>
        <v>Michael Schulz</v>
      </c>
      <c r="M128" s="153" t="str">
        <f>references!$D$14</f>
        <v>Overview CMIP6-Endorsed MIPs</v>
      </c>
      <c r="N128" s="152" t="str">
        <f>references!$D$2</f>
        <v>Aerosol forcing fields for CMIP6</v>
      </c>
      <c r="Q128" s="127"/>
      <c r="R128" s="3" t="str">
        <f>url!$A$2</f>
        <v>Aerosol forcing fields for CMIP6</v>
      </c>
      <c r="S128" s="169" t="s">
        <v>4</v>
      </c>
      <c r="T128" s="170" t="b">
        <v>1</v>
      </c>
      <c r="U128" s="170" t="s">
        <v>45</v>
      </c>
    </row>
    <row r="129" spans="1:21" ht="80" x14ac:dyDescent="0.2">
      <c r="A129" s="12" t="s">
        <v>4183</v>
      </c>
      <c r="B129" s="11" t="s">
        <v>4184</v>
      </c>
      <c r="C129" s="13" t="s">
        <v>4185</v>
      </c>
      <c r="E129" s="13">
        <v>4</v>
      </c>
      <c r="F129" s="16" t="s">
        <v>4186</v>
      </c>
      <c r="G129" s="19" t="s">
        <v>4187</v>
      </c>
      <c r="H129" s="151" t="s">
        <v>4188</v>
      </c>
      <c r="I129" s="34" t="s">
        <v>73</v>
      </c>
      <c r="J129" s="10" t="str">
        <f>party!$A$30</f>
        <v>William Collins</v>
      </c>
      <c r="K129" s="10" t="str">
        <f>party!$A$31</f>
        <v>Jean-François Lamarque</v>
      </c>
      <c r="L129" s="10" t="str">
        <f>party!$A$19</f>
        <v>Michael Schulz</v>
      </c>
      <c r="M129" s="152" t="str">
        <f>references!$D$2</f>
        <v>Aerosol forcing fields for CMIP6</v>
      </c>
      <c r="N129" s="7" t="str">
        <f>references!$D$76</f>
        <v>Collins, W. J., J.-F. Lamarque, M. Schulz, O. Boucher, V. Eyring, M. I. Hegglin, A. Maycock, G. Myhre, M. Prather, D. Shindell, S. J. Smith (2016), AerChemMIP: Quantifying the effects of chemistry and aerosols in CMIP6, Geosci. Model Dev. Discuss., Published 12 July 2016</v>
      </c>
      <c r="Q129" s="127"/>
      <c r="R129" s="3" t="str">
        <f>url!$A$2</f>
        <v>Aerosol forcing fields for CMIP6</v>
      </c>
      <c r="S129" s="169" t="s">
        <v>4</v>
      </c>
      <c r="T129" s="170" t="b">
        <v>1</v>
      </c>
      <c r="U129" s="170" t="s">
        <v>45</v>
      </c>
    </row>
    <row r="130" spans="1:21" ht="48" x14ac:dyDescent="0.2">
      <c r="A130" s="12" t="s">
        <v>4148</v>
      </c>
      <c r="B130" s="11" t="s">
        <v>557</v>
      </c>
      <c r="C130" s="13" t="s">
        <v>558</v>
      </c>
      <c r="E130" s="13">
        <v>3</v>
      </c>
      <c r="F130" s="16" t="s">
        <v>560</v>
      </c>
      <c r="G130" s="19" t="s">
        <v>4086</v>
      </c>
      <c r="H130" s="168" t="s">
        <v>4092</v>
      </c>
      <c r="I130" s="34" t="s">
        <v>73</v>
      </c>
      <c r="J130" s="10" t="str">
        <f>party!$A$30</f>
        <v>William Collins</v>
      </c>
      <c r="K130" s="10" t="str">
        <f>party!$A$31</f>
        <v>Jean-François Lamarque</v>
      </c>
      <c r="L130" s="10" t="str">
        <f>party!$A$19</f>
        <v>Michael Schulz</v>
      </c>
      <c r="M130" s="153" t="str">
        <f>references!$D$14</f>
        <v>Overview CMIP6-Endorsed MIPs</v>
      </c>
      <c r="N130" s="152" t="str">
        <f>references!$D$3</f>
        <v>Historical Emissions for CMIP6 (v1.0)</v>
      </c>
      <c r="Q130" s="127"/>
      <c r="R130" s="3" t="str">
        <f>url!$A$3</f>
        <v>Historical Emissions for CMIP6 (v1.0)</v>
      </c>
      <c r="S130" s="169" t="s">
        <v>4</v>
      </c>
      <c r="T130" s="170" t="b">
        <v>1</v>
      </c>
      <c r="U130" s="170" t="s">
        <v>45</v>
      </c>
    </row>
    <row r="131" spans="1:21" ht="48" x14ac:dyDescent="0.2">
      <c r="A131" s="12" t="s">
        <v>4149</v>
      </c>
      <c r="B131" s="11" t="s">
        <v>4149</v>
      </c>
      <c r="C131" s="13" t="s">
        <v>561</v>
      </c>
      <c r="E131" s="13">
        <v>4</v>
      </c>
      <c r="F131" s="16" t="s">
        <v>4158</v>
      </c>
      <c r="G131" s="19" t="s">
        <v>4159</v>
      </c>
      <c r="H131" s="151" t="s">
        <v>4075</v>
      </c>
      <c r="I131" s="34" t="s">
        <v>73</v>
      </c>
      <c r="J131" s="10" t="str">
        <f>party!$A$30</f>
        <v>William Collins</v>
      </c>
      <c r="K131" s="10" t="str">
        <f>party!$A$31</f>
        <v>Jean-François Lamarque</v>
      </c>
      <c r="L131" s="10" t="str">
        <f>party!$A$19</f>
        <v>Michael Schulz</v>
      </c>
      <c r="M131" s="153" t="str">
        <f>references!$D$14</f>
        <v>Overview CMIP6-Endorsed MIPs</v>
      </c>
      <c r="N131" s="152" t="str">
        <f>references!$D$5</f>
        <v>Historical GHG concentrations for CMIP6 Historical Runs</v>
      </c>
      <c r="Q131" s="127"/>
      <c r="R131" s="3" t="str">
        <f>url!$A$169</f>
        <v>Historical greenhouse gas concentrations</v>
      </c>
      <c r="S131" s="169" t="s">
        <v>4</v>
      </c>
      <c r="T131" s="170" t="b">
        <v>1</v>
      </c>
      <c r="U131" s="170" t="s">
        <v>45</v>
      </c>
    </row>
    <row r="132" spans="1:21" ht="48" x14ac:dyDescent="0.2">
      <c r="A132" s="12" t="s">
        <v>4150</v>
      </c>
      <c r="B132" s="11" t="s">
        <v>4157</v>
      </c>
      <c r="C132" s="13" t="s">
        <v>562</v>
      </c>
      <c r="E132" s="13">
        <v>4</v>
      </c>
      <c r="F132" s="16" t="s">
        <v>4156</v>
      </c>
      <c r="G132" s="19" t="s">
        <v>4155</v>
      </c>
      <c r="H132" s="151" t="s">
        <v>4075</v>
      </c>
      <c r="I132" s="34" t="s">
        <v>73</v>
      </c>
      <c r="J132" s="10" t="str">
        <f>party!$A$30</f>
        <v>William Collins</v>
      </c>
      <c r="K132" s="10" t="str">
        <f>party!$A$31</f>
        <v>Jean-François Lamarque</v>
      </c>
      <c r="L132" s="10" t="str">
        <f>party!$A$19</f>
        <v>Michael Schulz</v>
      </c>
      <c r="M132" s="153" t="str">
        <f>references!$D$14</f>
        <v>Overview CMIP6-Endorsed MIPs</v>
      </c>
      <c r="N132" s="152" t="str">
        <f>references!$D$5</f>
        <v>Historical GHG concentrations for CMIP6 Historical Runs</v>
      </c>
      <c r="Q132" s="127"/>
      <c r="R132" s="3" t="str">
        <f>url!$A$169</f>
        <v>Historical greenhouse gas concentrations</v>
      </c>
      <c r="S132" s="169" t="s">
        <v>4</v>
      </c>
      <c r="T132" s="170" t="b">
        <v>1</v>
      </c>
      <c r="U132" s="170" t="s">
        <v>45</v>
      </c>
    </row>
    <row r="133" spans="1:21" ht="64" x14ac:dyDescent="0.2">
      <c r="A133" s="12" t="s">
        <v>4195</v>
      </c>
      <c r="B133" s="11" t="s">
        <v>4196</v>
      </c>
      <c r="C133" s="13" t="s">
        <v>4197</v>
      </c>
      <c r="E133" s="13">
        <v>4</v>
      </c>
      <c r="F133" s="16" t="s">
        <v>4198</v>
      </c>
      <c r="G133" s="19" t="s">
        <v>4085</v>
      </c>
      <c r="H133" s="151" t="s">
        <v>4075</v>
      </c>
      <c r="I133" s="34" t="s">
        <v>73</v>
      </c>
      <c r="J133" s="10" t="str">
        <f>party!$A$30</f>
        <v>William Collins</v>
      </c>
      <c r="K133" s="10" t="str">
        <f>party!$A$31</f>
        <v>Jean-François Lamarque</v>
      </c>
      <c r="L133" s="10" t="str">
        <f>party!$A$19</f>
        <v>Michael Schulz</v>
      </c>
      <c r="M133" s="153" t="str">
        <f>references!$D$14</f>
        <v>Overview CMIP6-Endorsed MIPs</v>
      </c>
      <c r="N133" s="152" t="str">
        <f>references!$D$5</f>
        <v>Historical GHG concentrations for CMIP6 Historical Runs</v>
      </c>
      <c r="Q133" s="127"/>
      <c r="R133" s="3" t="str">
        <f>url!$A$169</f>
        <v>Historical greenhouse gas concentrations</v>
      </c>
      <c r="S133" s="169" t="s">
        <v>4</v>
      </c>
      <c r="T133" s="170" t="b">
        <v>1</v>
      </c>
      <c r="U133" s="170" t="s">
        <v>45</v>
      </c>
    </row>
    <row r="134" spans="1:21" ht="48" x14ac:dyDescent="0.2">
      <c r="A134" s="12" t="s">
        <v>5740</v>
      </c>
      <c r="B134" s="11" t="s">
        <v>566</v>
      </c>
      <c r="C134" s="13" t="s">
        <v>563</v>
      </c>
      <c r="E134" s="13">
        <v>4</v>
      </c>
      <c r="F134" s="16" t="s">
        <v>567</v>
      </c>
      <c r="G134" s="19" t="s">
        <v>5739</v>
      </c>
      <c r="H134" s="151" t="s">
        <v>4103</v>
      </c>
      <c r="I134" s="34" t="s">
        <v>73</v>
      </c>
      <c r="J134" s="10" t="str">
        <f>party!$A$30</f>
        <v>William Collins</v>
      </c>
      <c r="K134" s="10" t="str">
        <f>party!$A$31</f>
        <v>Jean-François Lamarque</v>
      </c>
      <c r="L134" s="10" t="str">
        <f>party!$A$19</f>
        <v>Michael Schulz</v>
      </c>
      <c r="M134" s="153" t="str">
        <f>references!$D$14</f>
        <v>Overview CMIP6-Endorsed MIPs</v>
      </c>
      <c r="N134" s="152" t="str">
        <f>references!$D$3</f>
        <v>Historical Emissions for CMIP6 (v1.0)</v>
      </c>
      <c r="Q134" s="127"/>
      <c r="R134" s="3" t="str">
        <f>url!$A$3</f>
        <v>Historical Emissions for CMIP6 (v1.0)</v>
      </c>
      <c r="S134" s="169" t="s">
        <v>4</v>
      </c>
      <c r="T134" s="170" t="b">
        <v>1</v>
      </c>
      <c r="U134" s="170" t="s">
        <v>45</v>
      </c>
    </row>
    <row r="135" spans="1:21" ht="80" x14ac:dyDescent="0.2">
      <c r="A135" s="12" t="s">
        <v>4215</v>
      </c>
      <c r="B135" s="11" t="s">
        <v>4216</v>
      </c>
      <c r="C135" s="13" t="s">
        <v>4218</v>
      </c>
      <c r="E135" s="13">
        <v>4</v>
      </c>
      <c r="F135" s="16" t="s">
        <v>4220</v>
      </c>
      <c r="G135" s="19" t="s">
        <v>4222</v>
      </c>
      <c r="H135" s="151" t="s">
        <v>4103</v>
      </c>
      <c r="I135" s="34" t="s">
        <v>73</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(2016), AerChemMIP: Quantifying the effects of chemistry and aerosols in CMIP6, Geosci. Model Dev. Discuss., Published 12 July 2016</v>
      </c>
      <c r="N135" s="152" t="str">
        <f>references!$D$3</f>
        <v>Historical Emissions for CMIP6 (v1.0)</v>
      </c>
      <c r="Q135" s="127"/>
      <c r="R135" s="3" t="str">
        <f>url!$A$3</f>
        <v>Historical Emissions for CMIP6 (v1.0)</v>
      </c>
      <c r="S135" s="169" t="s">
        <v>4</v>
      </c>
      <c r="T135" s="170" t="b">
        <v>1</v>
      </c>
      <c r="U135" s="170" t="s">
        <v>45</v>
      </c>
    </row>
    <row r="136" spans="1:21" ht="64" x14ac:dyDescent="0.2">
      <c r="A136" s="12" t="s">
        <v>4151</v>
      </c>
      <c r="B136" s="11" t="s">
        <v>565</v>
      </c>
      <c r="C136" s="13" t="s">
        <v>564</v>
      </c>
      <c r="E136" s="13">
        <v>4</v>
      </c>
      <c r="F136" s="16" t="s">
        <v>568</v>
      </c>
      <c r="G136" s="19" t="s">
        <v>4084</v>
      </c>
      <c r="H136" s="151" t="s">
        <v>4103</v>
      </c>
      <c r="I136" s="34" t="s">
        <v>73</v>
      </c>
      <c r="J136" s="10" t="str">
        <f>party!$A$30</f>
        <v>William Collins</v>
      </c>
      <c r="K136" s="10" t="str">
        <f>party!$A$31</f>
        <v>Jean-François Lamarque</v>
      </c>
      <c r="L136" s="10" t="str">
        <f>party!$A$19</f>
        <v>Michael Schulz</v>
      </c>
      <c r="M136" s="153" t="str">
        <f>references!$D$14</f>
        <v>Overview CMIP6-Endorsed MIPs</v>
      </c>
      <c r="N136" s="152" t="str">
        <f>references!$D$5</f>
        <v>Historical GHG concentrations for CMIP6 Historical Runs</v>
      </c>
      <c r="Q136" s="127"/>
      <c r="R136" s="3" t="str">
        <f>url!$A$169</f>
        <v>Historical greenhouse gas concentrations</v>
      </c>
      <c r="S136" s="169" t="s">
        <v>4</v>
      </c>
      <c r="T136" s="170" t="b">
        <v>1</v>
      </c>
      <c r="U136" s="170" t="s">
        <v>45</v>
      </c>
    </row>
    <row r="137" spans="1:21" ht="80" x14ac:dyDescent="0.2">
      <c r="A137" s="12" t="s">
        <v>4214</v>
      </c>
      <c r="B137" s="11" t="s">
        <v>4217</v>
      </c>
      <c r="C137" s="13" t="s">
        <v>4219</v>
      </c>
      <c r="E137" s="13">
        <v>4</v>
      </c>
      <c r="F137" s="16" t="s">
        <v>4221</v>
      </c>
      <c r="G137" s="19" t="s">
        <v>4223</v>
      </c>
      <c r="H137" s="151" t="s">
        <v>4103</v>
      </c>
      <c r="I137" s="34" t="s">
        <v>73</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(2016), AerChemMIP: Quantifying the effects of chemistry and aerosols in CMIP6, Geosci. Model Dev. Discuss., Published 12 July 2016</v>
      </c>
      <c r="N137" s="152" t="str">
        <f>references!$D$3</f>
        <v>Historical Emissions for CMIP6 (v1.0)</v>
      </c>
      <c r="Q137" s="127"/>
      <c r="R137" s="3" t="str">
        <f>url!$A$3</f>
        <v>Historical Emissions for CMIP6 (v1.0)</v>
      </c>
      <c r="S137" s="169" t="s">
        <v>4</v>
      </c>
      <c r="T137" s="170" t="b">
        <v>1</v>
      </c>
      <c r="U137" s="170" t="s">
        <v>45</v>
      </c>
    </row>
    <row r="138" spans="1:21" ht="48" x14ac:dyDescent="0.2">
      <c r="A138" s="12" t="s">
        <v>4152</v>
      </c>
      <c r="B138" s="11" t="s">
        <v>4153</v>
      </c>
      <c r="C138" s="13" t="s">
        <v>569</v>
      </c>
      <c r="E138" s="13">
        <v>3</v>
      </c>
      <c r="F138" s="16" t="s">
        <v>570</v>
      </c>
      <c r="G138" s="19" t="s">
        <v>4154</v>
      </c>
      <c r="H138" s="151" t="s">
        <v>4075</v>
      </c>
      <c r="I138" s="34" t="s">
        <v>73</v>
      </c>
      <c r="J138" s="10" t="str">
        <f>party!$A$30</f>
        <v>William Collins</v>
      </c>
      <c r="K138" s="10" t="str">
        <f>party!$A$31</f>
        <v>Jean-François Lamarque</v>
      </c>
      <c r="L138" s="10" t="str">
        <f>party!$A$19</f>
        <v>Michael Schulz</v>
      </c>
      <c r="M138" s="153" t="str">
        <f>references!$D$14</f>
        <v>Overview CMIP6-Endorsed MIPs</v>
      </c>
      <c r="N138" s="152" t="str">
        <f>references!$D$5</f>
        <v>Historical GHG concentrations for CMIP6 Historical Runs</v>
      </c>
      <c r="Q138" s="127"/>
      <c r="R138" s="3" t="str">
        <f>url!$A$169</f>
        <v>Historical greenhouse gas concentrations</v>
      </c>
      <c r="S138" s="169" t="s">
        <v>4</v>
      </c>
      <c r="T138" s="170" t="b">
        <v>1</v>
      </c>
      <c r="U138" s="170" t="s">
        <v>45</v>
      </c>
    </row>
    <row r="139" spans="1:21" ht="48" x14ac:dyDescent="0.2">
      <c r="A139" s="12" t="s">
        <v>4237</v>
      </c>
      <c r="B139" s="11" t="s">
        <v>573</v>
      </c>
      <c r="C139" s="13" t="s">
        <v>4239</v>
      </c>
      <c r="E139" s="13">
        <v>4</v>
      </c>
      <c r="F139" s="16" t="s">
        <v>4246</v>
      </c>
      <c r="G139" s="19" t="s">
        <v>4262</v>
      </c>
      <c r="H139" s="151" t="s">
        <v>4090</v>
      </c>
      <c r="I139" s="34" t="s">
        <v>73</v>
      </c>
      <c r="J139" s="10" t="str">
        <f>party!$A$30</f>
        <v>William Collins</v>
      </c>
      <c r="K139" s="10" t="str">
        <f>party!$A$31</f>
        <v>Jean-François Lamarque</v>
      </c>
      <c r="L139" s="10" t="str">
        <f>party!$A$19</f>
        <v>Michael Schulz</v>
      </c>
      <c r="M139" s="153" t="str">
        <f>references!$D$14</f>
        <v>Overview CMIP6-Endorsed MIPs</v>
      </c>
      <c r="N139" s="152" t="str">
        <f>references!$D$2</f>
        <v>Aerosol forcing fields for CMIP6</v>
      </c>
      <c r="R139" s="3" t="str">
        <f>url!$A$2</f>
        <v>Aerosol forcing fields for CMIP6</v>
      </c>
      <c r="S139" s="16" t="str">
        <f>party!$A$6</f>
        <v>Charlotte Pascoe</v>
      </c>
      <c r="T139" s="20" t="b">
        <v>1</v>
      </c>
      <c r="U139" s="20" t="s">
        <v>45</v>
      </c>
    </row>
    <row r="140" spans="1:21" ht="48" x14ac:dyDescent="0.2">
      <c r="A140" s="12" t="s">
        <v>4231</v>
      </c>
      <c r="B140" s="11" t="s">
        <v>4232</v>
      </c>
      <c r="C140" s="13" t="s">
        <v>4233</v>
      </c>
      <c r="E140" s="13">
        <v>4</v>
      </c>
      <c r="F140" s="16" t="s">
        <v>4250</v>
      </c>
      <c r="G140" s="19" t="s">
        <v>4234</v>
      </c>
      <c r="H140" s="151" t="s">
        <v>4090</v>
      </c>
      <c r="I140" s="34" t="s">
        <v>73</v>
      </c>
      <c r="J140" s="10" t="str">
        <f>party!$A$30</f>
        <v>William Collins</v>
      </c>
      <c r="K140" s="10" t="str">
        <f>party!$A$31</f>
        <v>Jean-François Lamarque</v>
      </c>
      <c r="L140" s="10" t="str">
        <f>party!$A$19</f>
        <v>Michael Schulz</v>
      </c>
      <c r="M140" s="153" t="str">
        <f>references!$D$14</f>
        <v>Overview CMIP6-Endorsed MIPs</v>
      </c>
      <c r="N140" s="152" t="str">
        <f>references!$D$2</f>
        <v>Aerosol forcing fields for CMIP6</v>
      </c>
      <c r="R140" s="3" t="str">
        <f>url!$A$2</f>
        <v>Aerosol forcing fields for CMIP6</v>
      </c>
      <c r="S140" s="16" t="str">
        <f>party!$A$6</f>
        <v>Charlotte Pascoe</v>
      </c>
      <c r="T140" s="20" t="b">
        <v>1</v>
      </c>
      <c r="U140" s="20" t="s">
        <v>45</v>
      </c>
    </row>
    <row r="141" spans="1:21" ht="48" x14ac:dyDescent="0.2">
      <c r="A141" s="12" t="s">
        <v>4236</v>
      </c>
      <c r="B141" s="11" t="s">
        <v>574</v>
      </c>
      <c r="C141" s="13" t="s">
        <v>4240</v>
      </c>
      <c r="E141" s="13">
        <v>4</v>
      </c>
      <c r="F141" s="16" t="s">
        <v>4247</v>
      </c>
      <c r="G141" s="19" t="s">
        <v>4261</v>
      </c>
      <c r="H141" s="151" t="s">
        <v>4090</v>
      </c>
      <c r="I141" s="34" t="s">
        <v>73</v>
      </c>
      <c r="J141" s="10" t="str">
        <f>party!$A$30</f>
        <v>William Collins</v>
      </c>
      <c r="K141" s="10" t="str">
        <f>party!$A$31</f>
        <v>Jean-François Lamarque</v>
      </c>
      <c r="L141" s="10" t="str">
        <f>party!$A$19</f>
        <v>Michael Schulz</v>
      </c>
      <c r="M141" s="153" t="str">
        <f>references!$D$14</f>
        <v>Overview CMIP6-Endorsed MIPs</v>
      </c>
      <c r="N141" s="152" t="str">
        <f>references!$D$2</f>
        <v>Aerosol forcing fields for CMIP6</v>
      </c>
      <c r="R141" s="3" t="str">
        <f>url!$A$2</f>
        <v>Aerosol forcing fields for CMIP6</v>
      </c>
      <c r="S141" s="16" t="str">
        <f>party!$A$6</f>
        <v>Charlotte Pascoe</v>
      </c>
      <c r="T141" s="20" t="b">
        <v>1</v>
      </c>
      <c r="U141" s="20" t="s">
        <v>45</v>
      </c>
    </row>
    <row r="142" spans="1:21" ht="48" x14ac:dyDescent="0.2">
      <c r="A142" s="12" t="s">
        <v>4243</v>
      </c>
      <c r="B142" s="11" t="s">
        <v>4235</v>
      </c>
      <c r="C142" s="13" t="s">
        <v>4238</v>
      </c>
      <c r="E142" s="13">
        <v>4</v>
      </c>
      <c r="F142" s="16" t="s">
        <v>4249</v>
      </c>
      <c r="G142" s="19" t="s">
        <v>4241</v>
      </c>
      <c r="H142" s="151" t="s">
        <v>4090</v>
      </c>
      <c r="I142" s="34" t="s">
        <v>73</v>
      </c>
      <c r="J142" s="10" t="str">
        <f>party!$A$30</f>
        <v>William Collins</v>
      </c>
      <c r="K142" s="10" t="str">
        <f>party!$A$31</f>
        <v>Jean-François Lamarque</v>
      </c>
      <c r="L142" s="10" t="str">
        <f>party!$A$19</f>
        <v>Michael Schulz</v>
      </c>
      <c r="M142" s="153" t="str">
        <f>references!$D$14</f>
        <v>Overview CMIP6-Endorsed MIPs</v>
      </c>
      <c r="N142" s="152" t="str">
        <f>references!$D$2</f>
        <v>Aerosol forcing fields for CMIP6</v>
      </c>
      <c r="R142" s="3" t="str">
        <f>url!$A$2</f>
        <v>Aerosol forcing fields for CMIP6</v>
      </c>
      <c r="S142" s="16" t="str">
        <f>party!$A$6</f>
        <v>Charlotte Pascoe</v>
      </c>
      <c r="T142" s="20" t="b">
        <v>1</v>
      </c>
      <c r="U142" s="20" t="s">
        <v>45</v>
      </c>
    </row>
    <row r="143" spans="1:21" ht="48" x14ac:dyDescent="0.2">
      <c r="A143" s="12" t="s">
        <v>4242</v>
      </c>
      <c r="B143" s="11" t="s">
        <v>4244</v>
      </c>
      <c r="C143" s="13" t="s">
        <v>4245</v>
      </c>
      <c r="E143" s="13">
        <v>4</v>
      </c>
      <c r="F143" s="16" t="s">
        <v>4248</v>
      </c>
      <c r="G143" s="19" t="s">
        <v>4260</v>
      </c>
      <c r="H143" s="151" t="s">
        <v>4090</v>
      </c>
      <c r="I143" s="34" t="s">
        <v>73</v>
      </c>
      <c r="J143" s="10" t="str">
        <f>party!$A$30</f>
        <v>William Collins</v>
      </c>
      <c r="K143" s="10" t="str">
        <f>party!$A$31</f>
        <v>Jean-François Lamarque</v>
      </c>
      <c r="L143" s="10" t="str">
        <f>party!$A$19</f>
        <v>Michael Schulz</v>
      </c>
      <c r="M143" s="153" t="str">
        <f>references!$D$14</f>
        <v>Overview CMIP6-Endorsed MIPs</v>
      </c>
      <c r="N143" s="152" t="str">
        <f>references!$D$2</f>
        <v>Aerosol forcing fields for CMIP6</v>
      </c>
      <c r="R143" s="3" t="str">
        <f>url!$A$2</f>
        <v>Aerosol forcing fields for CMIP6</v>
      </c>
      <c r="S143" s="16" t="str">
        <f>party!$A$6</f>
        <v>Charlotte Pascoe</v>
      </c>
      <c r="T143" s="20" t="b">
        <v>1</v>
      </c>
      <c r="U143" s="20" t="s">
        <v>45</v>
      </c>
    </row>
    <row r="144" spans="1:21" ht="48" x14ac:dyDescent="0.2">
      <c r="A144" s="12" t="s">
        <v>4251</v>
      </c>
      <c r="B144" s="11" t="s">
        <v>4252</v>
      </c>
      <c r="C144" s="13" t="s">
        <v>4253</v>
      </c>
      <c r="E144" s="13">
        <v>4</v>
      </c>
      <c r="F144" s="16" t="s">
        <v>4254</v>
      </c>
      <c r="G144" s="19" t="s">
        <v>4255</v>
      </c>
      <c r="H144" s="151" t="s">
        <v>4090</v>
      </c>
      <c r="I144" s="34" t="s">
        <v>73</v>
      </c>
      <c r="J144" s="10" t="str">
        <f>party!$A$30</f>
        <v>William Collins</v>
      </c>
      <c r="K144" s="10" t="str">
        <f>party!$A$31</f>
        <v>Jean-François Lamarque</v>
      </c>
      <c r="L144" s="10" t="str">
        <f>party!$A$19</f>
        <v>Michael Schulz</v>
      </c>
      <c r="M144" s="153" t="str">
        <f>references!$D$14</f>
        <v>Overview CMIP6-Endorsed MIPs</v>
      </c>
      <c r="N144" s="152" t="str">
        <f>references!$D$2</f>
        <v>Aerosol forcing fields for CMIP6</v>
      </c>
      <c r="R144" s="3" t="str">
        <f>url!$A$2</f>
        <v>Aerosol forcing fields for CMIP6</v>
      </c>
      <c r="S144" s="16" t="str">
        <f>party!$A$6</f>
        <v>Charlotte Pascoe</v>
      </c>
      <c r="T144" s="20" t="b">
        <v>1</v>
      </c>
      <c r="U144" s="20" t="s">
        <v>45</v>
      </c>
    </row>
    <row r="145" spans="1:27" ht="48" x14ac:dyDescent="0.2">
      <c r="A145" s="12" t="s">
        <v>4256</v>
      </c>
      <c r="B145" s="11" t="s">
        <v>575</v>
      </c>
      <c r="C145" s="13" t="s">
        <v>4257</v>
      </c>
      <c r="E145" s="13">
        <v>4</v>
      </c>
      <c r="F145" s="16" t="s">
        <v>4258</v>
      </c>
      <c r="G145" s="19" t="s">
        <v>4259</v>
      </c>
      <c r="H145" s="151" t="s">
        <v>4090</v>
      </c>
      <c r="I145" s="34" t="s">
        <v>73</v>
      </c>
      <c r="J145" s="10" t="str">
        <f>party!$A$30</f>
        <v>William Collins</v>
      </c>
      <c r="K145" s="10" t="str">
        <f>party!$A$31</f>
        <v>Jean-François Lamarque</v>
      </c>
      <c r="L145" s="10" t="str">
        <f>party!$A$19</f>
        <v>Michael Schulz</v>
      </c>
      <c r="M145" s="153" t="str">
        <f>references!$D$14</f>
        <v>Overview CMIP6-Endorsed MIPs</v>
      </c>
      <c r="N145" s="152" t="str">
        <f>references!$D$2</f>
        <v>Aerosol forcing fields for CMIP6</v>
      </c>
      <c r="R145" s="3" t="str">
        <f>url!$A$2</f>
        <v>Aerosol forcing fields for CMIP6</v>
      </c>
      <c r="S145" s="16" t="str">
        <f>party!$A$6</f>
        <v>Charlotte Pascoe</v>
      </c>
      <c r="T145" s="20" t="b">
        <v>1</v>
      </c>
      <c r="U145" s="20" t="s">
        <v>45</v>
      </c>
    </row>
    <row r="146" spans="1:27" ht="48" x14ac:dyDescent="0.2">
      <c r="A146" s="12" t="s">
        <v>4267</v>
      </c>
      <c r="B146" s="11" t="s">
        <v>4266</v>
      </c>
      <c r="C146" s="13" t="s">
        <v>4265</v>
      </c>
      <c r="E146" s="13">
        <v>4</v>
      </c>
      <c r="F146" s="16" t="s">
        <v>4264</v>
      </c>
      <c r="G146" s="19" t="s">
        <v>4263</v>
      </c>
      <c r="H146" s="151" t="s">
        <v>4090</v>
      </c>
      <c r="I146" s="34" t="s">
        <v>73</v>
      </c>
      <c r="J146" s="10" t="str">
        <f>party!$A$30</f>
        <v>William Collins</v>
      </c>
      <c r="K146" s="10" t="str">
        <f>party!$A$31</f>
        <v>Jean-François Lamarque</v>
      </c>
      <c r="L146" s="10" t="str">
        <f>party!$A$19</f>
        <v>Michael Schulz</v>
      </c>
      <c r="M146" s="153" t="str">
        <f>references!$D$14</f>
        <v>Overview CMIP6-Endorsed MIPs</v>
      </c>
      <c r="N146" s="152" t="str">
        <f>references!$D$2</f>
        <v>Aerosol forcing fields for CMIP6</v>
      </c>
      <c r="R146" s="3" t="str">
        <f>url!$A$2</f>
        <v>Aerosol forcing fields for CMIP6</v>
      </c>
      <c r="S146" s="16" t="str">
        <f>party!$A$6</f>
        <v>Charlotte Pascoe</v>
      </c>
      <c r="T146" s="20" t="b">
        <v>1</v>
      </c>
      <c r="U146" s="20" t="s">
        <v>45</v>
      </c>
    </row>
    <row r="147" spans="1:27" ht="48" x14ac:dyDescent="0.2">
      <c r="A147" s="12" t="s">
        <v>4276</v>
      </c>
      <c r="B147" s="11" t="s">
        <v>578</v>
      </c>
      <c r="C147" s="13" t="s">
        <v>576</v>
      </c>
      <c r="E147" s="13">
        <v>4</v>
      </c>
      <c r="F147" s="16" t="s">
        <v>4269</v>
      </c>
      <c r="G147" s="19" t="s">
        <v>4268</v>
      </c>
      <c r="H147" s="151" t="s">
        <v>4092</v>
      </c>
      <c r="I147" s="34" t="s">
        <v>73</v>
      </c>
      <c r="J147" s="10" t="str">
        <f>party!$A$30</f>
        <v>William Collins</v>
      </c>
      <c r="K147" s="10" t="str">
        <f>party!$A$31</f>
        <v>Jean-François Lamarque</v>
      </c>
      <c r="L147" s="10" t="str">
        <f>party!$A$19</f>
        <v>Michael Schulz</v>
      </c>
      <c r="M147" s="153" t="str">
        <f>references!$D$14</f>
        <v>Overview CMIP6-Endorsed MIPs</v>
      </c>
      <c r="N147" s="152" t="str">
        <f>references!$D$3</f>
        <v>Historical Emissions for CMIP6 (v1.0)</v>
      </c>
      <c r="R147" s="3" t="str">
        <f>url!$A$3</f>
        <v>Historical Emissions for CMIP6 (v1.0)</v>
      </c>
      <c r="S147" s="16" t="str">
        <f>party!$A$6</f>
        <v>Charlotte Pascoe</v>
      </c>
      <c r="T147" s="20" t="b">
        <v>1</v>
      </c>
      <c r="U147" s="20" t="s">
        <v>45</v>
      </c>
    </row>
    <row r="148" spans="1:27" ht="80" x14ac:dyDescent="0.2">
      <c r="A148" s="12" t="s">
        <v>4277</v>
      </c>
      <c r="B148" s="11" t="s">
        <v>4270</v>
      </c>
      <c r="C148" s="13" t="s">
        <v>4272</v>
      </c>
      <c r="E148" s="13">
        <v>4</v>
      </c>
      <c r="F148" s="16" t="s">
        <v>4281</v>
      </c>
      <c r="G148" s="19" t="s">
        <v>4271</v>
      </c>
      <c r="H148" s="151" t="s">
        <v>4092</v>
      </c>
      <c r="I148" s="34" t="s">
        <v>73</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(2016), AerChemMIP: Quantifying the effects of chemistry and aerosols in CMIP6, Geosci. Model Dev. Discuss., Published 12 July 2016</v>
      </c>
      <c r="N148" s="152" t="str">
        <f>references!$D$3</f>
        <v>Historical Emissions for CMIP6 (v1.0)</v>
      </c>
      <c r="R148" s="3" t="str">
        <f>url!$A$3</f>
        <v>Historical Emissions for CMIP6 (v1.0)</v>
      </c>
      <c r="S148" s="16" t="str">
        <f>party!$A$6</f>
        <v>Charlotte Pascoe</v>
      </c>
      <c r="T148" s="20" t="b">
        <v>1</v>
      </c>
      <c r="U148" s="20" t="s">
        <v>45</v>
      </c>
    </row>
    <row r="149" spans="1:27" ht="48" x14ac:dyDescent="0.2">
      <c r="A149" s="12" t="s">
        <v>4273</v>
      </c>
      <c r="B149" s="11" t="s">
        <v>4274</v>
      </c>
      <c r="C149" s="13" t="s">
        <v>577</v>
      </c>
      <c r="E149" s="13">
        <v>4</v>
      </c>
      <c r="F149" s="16" t="s">
        <v>4283</v>
      </c>
      <c r="G149" s="19" t="s">
        <v>4275</v>
      </c>
      <c r="H149" s="151" t="s">
        <v>4092</v>
      </c>
      <c r="I149" s="34" t="s">
        <v>73</v>
      </c>
      <c r="J149" s="10" t="str">
        <f>party!$A$30</f>
        <v>William Collins</v>
      </c>
      <c r="K149" s="10" t="str">
        <f>party!$A$31</f>
        <v>Jean-François Lamarque</v>
      </c>
      <c r="L149" s="10" t="str">
        <f>party!$A$19</f>
        <v>Michael Schulz</v>
      </c>
      <c r="M149" s="153" t="str">
        <f>references!$D$14</f>
        <v>Overview CMIP6-Endorsed MIPs</v>
      </c>
      <c r="N149" s="152" t="str">
        <f>references!$D$3</f>
        <v>Historical Emissions for CMIP6 (v1.0)</v>
      </c>
      <c r="R149" s="3" t="str">
        <f>url!$A$3</f>
        <v>Historical Emissions for CMIP6 (v1.0)</v>
      </c>
      <c r="S149" s="16" t="str">
        <f>party!$A$6</f>
        <v>Charlotte Pascoe</v>
      </c>
      <c r="T149" s="20" t="b">
        <v>1</v>
      </c>
      <c r="U149" s="20" t="s">
        <v>45</v>
      </c>
    </row>
    <row r="150" spans="1:27" ht="80" x14ac:dyDescent="0.2">
      <c r="A150" s="12" t="s">
        <v>4278</v>
      </c>
      <c r="B150" s="11" t="s">
        <v>4279</v>
      </c>
      <c r="C150" s="13" t="s">
        <v>4280</v>
      </c>
      <c r="E150" s="13">
        <v>4</v>
      </c>
      <c r="F150" s="16" t="s">
        <v>4282</v>
      </c>
      <c r="G150" s="19" t="s">
        <v>4284</v>
      </c>
      <c r="H150" s="151" t="s">
        <v>4092</v>
      </c>
      <c r="I150" s="34" t="s">
        <v>73</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(2016), AerChemMIP: Quantifying the effects of chemistry and aerosols in CMIP6, Geosci. Model Dev. Discuss., Published 12 July 2016</v>
      </c>
      <c r="N150" s="152" t="str">
        <f>references!$D$3</f>
        <v>Historical Emissions for CMIP6 (v1.0)</v>
      </c>
      <c r="R150" s="3" t="str">
        <f>url!$A$3</f>
        <v>Historical Emissions for CMIP6 (v1.0)</v>
      </c>
      <c r="S150" s="16" t="str">
        <f>party!$A$6</f>
        <v>Charlotte Pascoe</v>
      </c>
      <c r="T150" s="20" t="b">
        <v>1</v>
      </c>
      <c r="U150" s="20" t="s">
        <v>45</v>
      </c>
    </row>
    <row r="151" spans="1:27" s="123" customFormat="1" ht="48" x14ac:dyDescent="0.2">
      <c r="A151" s="185" t="s">
        <v>5741</v>
      </c>
      <c r="B151" s="186" t="s">
        <v>580</v>
      </c>
      <c r="C151" s="175" t="s">
        <v>579</v>
      </c>
      <c r="D151" s="119"/>
      <c r="E151" s="175">
        <v>4</v>
      </c>
      <c r="F151" s="119" t="s">
        <v>581</v>
      </c>
      <c r="G151" s="187" t="s">
        <v>4102</v>
      </c>
      <c r="H151" s="188" t="s">
        <v>4075</v>
      </c>
      <c r="I151" s="121" t="s">
        <v>73</v>
      </c>
      <c r="J151" s="189" t="str">
        <f>party!$A$30</f>
        <v>William Collins</v>
      </c>
      <c r="K151" s="189" t="str">
        <f>party!$A$31</f>
        <v>Jean-François Lamarque</v>
      </c>
      <c r="L151" s="189" t="str">
        <f>party!$A$19</f>
        <v>Michael Schulz</v>
      </c>
      <c r="M151" s="190" t="str">
        <f>references!$D$14</f>
        <v>Overview CMIP6-Endorsed MIPs</v>
      </c>
      <c r="N151" s="195" t="str">
        <f>references!$D$5</f>
        <v>Historical GHG concentrations for CMIP6 Historical Runs</v>
      </c>
      <c r="O151" s="191"/>
      <c r="P151" s="191"/>
      <c r="Q151" s="191"/>
      <c r="R151" s="205" t="str">
        <f>url!$A$169</f>
        <v>Historical greenhouse gas concentrations</v>
      </c>
      <c r="S151" s="119" t="str">
        <f>party!$A$6</f>
        <v>Charlotte Pascoe</v>
      </c>
      <c r="T151" s="192" t="b">
        <v>1</v>
      </c>
      <c r="U151" s="192" t="s">
        <v>45</v>
      </c>
      <c r="V151" s="193"/>
      <c r="W151" s="193"/>
      <c r="X151" s="193"/>
      <c r="Y151" s="193"/>
      <c r="Z151" s="193"/>
      <c r="AA151" s="193"/>
    </row>
    <row r="152" spans="1:27" ht="80" x14ac:dyDescent="0.2">
      <c r="A152" s="12" t="s">
        <v>5742</v>
      </c>
      <c r="B152" s="11" t="s">
        <v>602</v>
      </c>
      <c r="C152" s="13" t="s">
        <v>601</v>
      </c>
      <c r="D152" s="16" t="b">
        <v>1</v>
      </c>
      <c r="E152" s="13">
        <v>3</v>
      </c>
      <c r="F152" s="16" t="s">
        <v>603</v>
      </c>
      <c r="G152" s="19" t="s">
        <v>1834</v>
      </c>
      <c r="I152" s="34" t="s">
        <v>73</v>
      </c>
      <c r="J152" s="10" t="str">
        <f>party!$A$32</f>
        <v>Vivek Arora</v>
      </c>
      <c r="K152" s="10" t="str">
        <f>party!$A$33</f>
        <v>Pierre Friedlingstein</v>
      </c>
      <c r="L152" s="10" t="str">
        <f>party!$A$34</f>
        <v>Chris Jones</v>
      </c>
      <c r="M152" s="152" t="str">
        <f>references!$D$116</f>
        <v>IGAC/SPARC Chemistry-Climate Model Initiative (CCMI) Forcing Databases in Support of CMIP6</v>
      </c>
      <c r="N152" s="152" t="str">
        <f>references!$D$96</f>
        <v>Hurtt, G., L. Chini,  S. Frolking, R. Sahajpal, Land Use Harmonisation (LUH2 v1.0h) land use forcing data (850-2100), (2016).</v>
      </c>
      <c r="O152" s="153" t="str">
        <f>references!$D$14</f>
        <v>Overview CMIP6-Endorsed MIPs</v>
      </c>
      <c r="R152" s="3" t="str">
        <f>url!$A$187</f>
        <v>IGAC/SPARC Chemistry-Climate Model Initiative (CCMI) Forcing Databases in Support of CMIP6</v>
      </c>
      <c r="S152" s="16" t="str">
        <f>party!$A$6</f>
        <v>Charlotte Pascoe</v>
      </c>
      <c r="T152" s="20" t="b">
        <v>1</v>
      </c>
      <c r="U152" s="20" t="s">
        <v>45</v>
      </c>
    </row>
    <row r="153" spans="1:27" ht="80" x14ac:dyDescent="0.2">
      <c r="A153" s="12" t="s">
        <v>5743</v>
      </c>
      <c r="B153" s="11" t="s">
        <v>608</v>
      </c>
      <c r="C153" s="13" t="s">
        <v>609</v>
      </c>
      <c r="E153" s="13">
        <v>3</v>
      </c>
      <c r="F153" s="16" t="s">
        <v>611</v>
      </c>
      <c r="G153" s="19" t="s">
        <v>1835</v>
      </c>
      <c r="I153" s="34" t="s">
        <v>73</v>
      </c>
      <c r="J153" s="10" t="str">
        <f>party!$A$32</f>
        <v>Vivek Arora</v>
      </c>
      <c r="K153" s="10" t="str">
        <f>party!$A$33</f>
        <v>Pierre Friedlingstein</v>
      </c>
      <c r="L153" s="10" t="str">
        <f>party!$A$34</f>
        <v>Chris Jones</v>
      </c>
      <c r="M153" s="153" t="str">
        <f>references!$D$14</f>
        <v>Overview CMIP6-Endorsed MIPs</v>
      </c>
      <c r="S153" s="16" t="str">
        <f>party!$A$6</f>
        <v>Charlotte Pascoe</v>
      </c>
      <c r="T153" s="20" t="b">
        <v>1</v>
      </c>
      <c r="U153" s="20" t="s">
        <v>45</v>
      </c>
    </row>
    <row r="154" spans="1:27" ht="64" x14ac:dyDescent="0.2">
      <c r="A154" s="13" t="s">
        <v>5744</v>
      </c>
      <c r="B154" s="11" t="s">
        <v>612</v>
      </c>
      <c r="C154" s="13" t="s">
        <v>607</v>
      </c>
      <c r="E154" s="13">
        <v>3</v>
      </c>
      <c r="F154" s="16" t="s">
        <v>613</v>
      </c>
      <c r="G154" s="19" t="s">
        <v>1836</v>
      </c>
      <c r="I154" s="34" t="s">
        <v>73</v>
      </c>
      <c r="J154" s="10" t="str">
        <f>party!$A$32</f>
        <v>Vivek Arora</v>
      </c>
      <c r="K154" s="10" t="str">
        <f>party!$A$33</f>
        <v>Pierre Friedlingstein</v>
      </c>
      <c r="L154" s="10" t="str">
        <f>party!$A$34</f>
        <v>Chris Jones</v>
      </c>
      <c r="M154" s="153" t="str">
        <f>references!$D$14</f>
        <v>Overview CMIP6-Endorsed MIPs</v>
      </c>
      <c r="S154" s="16" t="str">
        <f>party!$A$6</f>
        <v>Charlotte Pascoe</v>
      </c>
      <c r="T154" s="20" t="b">
        <v>1</v>
      </c>
      <c r="U154" s="20" t="s">
        <v>45</v>
      </c>
    </row>
    <row r="155" spans="1:27" ht="96" x14ac:dyDescent="0.2">
      <c r="A155" s="12" t="s">
        <v>5745</v>
      </c>
      <c r="B155" s="11" t="s">
        <v>3484</v>
      </c>
      <c r="C155" s="13" t="s">
        <v>3485</v>
      </c>
      <c r="E155" s="13">
        <v>4</v>
      </c>
      <c r="F155" s="16" t="s">
        <v>3486</v>
      </c>
      <c r="G155" s="19" t="s">
        <v>3487</v>
      </c>
      <c r="H155" s="84" t="s">
        <v>1805</v>
      </c>
      <c r="I155" s="34" t="s">
        <v>73</v>
      </c>
      <c r="J155" s="10" t="str">
        <f>party!$A$32</f>
        <v>Vivek Arora</v>
      </c>
      <c r="K155" s="10" t="str">
        <f>party!$A$33</f>
        <v>Pierre Friedlingstein</v>
      </c>
      <c r="L155" s="10" t="str">
        <f>party!$A$34</f>
        <v>Chris Jones</v>
      </c>
      <c r="M155" s="153" t="str">
        <f>references!$D$14</f>
        <v>Overview CMIP6-Endorsed MIPs</v>
      </c>
      <c r="S155" s="16" t="str">
        <f>party!$A$6</f>
        <v>Charlotte Pascoe</v>
      </c>
      <c r="T155" s="20" t="b">
        <v>1</v>
      </c>
      <c r="U155" s="20" t="s">
        <v>349</v>
      </c>
    </row>
    <row r="156" spans="1:27" ht="80" x14ac:dyDescent="0.2">
      <c r="A156" s="12" t="s">
        <v>5746</v>
      </c>
      <c r="B156" s="11" t="s">
        <v>616</v>
      </c>
      <c r="C156" s="13" t="s">
        <v>617</v>
      </c>
      <c r="E156" s="13">
        <v>4</v>
      </c>
      <c r="F156" s="16" t="s">
        <v>618</v>
      </c>
      <c r="G156" s="19" t="s">
        <v>1837</v>
      </c>
      <c r="H156" s="84" t="s">
        <v>1805</v>
      </c>
      <c r="I156" s="34" t="s">
        <v>73</v>
      </c>
      <c r="J156" s="10" t="str">
        <f>party!$A$32</f>
        <v>Vivek Arora</v>
      </c>
      <c r="K156" s="10" t="str">
        <f>party!$A$33</f>
        <v>Pierre Friedlingstein</v>
      </c>
      <c r="L156" s="10" t="str">
        <f>party!$A$34</f>
        <v>Chris Jones</v>
      </c>
      <c r="M156" s="153" t="str">
        <f>references!$D$14</f>
        <v>Overview CMIP6-Endorsed MIPs</v>
      </c>
      <c r="S156" s="16" t="str">
        <f>party!$A$6</f>
        <v>Charlotte Pascoe</v>
      </c>
      <c r="T156" s="20" t="b">
        <v>1</v>
      </c>
      <c r="U156" s="20" t="s">
        <v>349</v>
      </c>
    </row>
    <row r="157" spans="1:27" ht="80" x14ac:dyDescent="0.2">
      <c r="A157" s="12" t="s">
        <v>5747</v>
      </c>
      <c r="B157" s="11" t="s">
        <v>619</v>
      </c>
      <c r="C157" s="13" t="s">
        <v>620</v>
      </c>
      <c r="E157" s="13">
        <v>4</v>
      </c>
      <c r="F157" s="16" t="s">
        <v>621</v>
      </c>
      <c r="G157" s="19" t="s">
        <v>1838</v>
      </c>
      <c r="H157" s="84" t="s">
        <v>1805</v>
      </c>
      <c r="I157" s="34" t="s">
        <v>73</v>
      </c>
      <c r="J157" s="10" t="str">
        <f>party!$A$32</f>
        <v>Vivek Arora</v>
      </c>
      <c r="K157" s="10" t="str">
        <f>party!$A$33</f>
        <v>Pierre Friedlingstein</v>
      </c>
      <c r="L157" s="10" t="str">
        <f>party!$A$34</f>
        <v>Chris Jones</v>
      </c>
      <c r="M157" s="153" t="str">
        <f>references!$D$14</f>
        <v>Overview CMIP6-Endorsed MIPs</v>
      </c>
      <c r="S157" s="16" t="str">
        <f>party!$A$6</f>
        <v>Charlotte Pascoe</v>
      </c>
      <c r="T157" s="20" t="b">
        <v>1</v>
      </c>
      <c r="U157" s="20" t="s">
        <v>349</v>
      </c>
    </row>
    <row r="158" spans="1:27" ht="80" x14ac:dyDescent="0.2">
      <c r="A158" s="12" t="s">
        <v>5748</v>
      </c>
      <c r="B158" s="11" t="s">
        <v>622</v>
      </c>
      <c r="C158" s="13" t="s">
        <v>623</v>
      </c>
      <c r="E158" s="13">
        <v>4</v>
      </c>
      <c r="F158" s="16" t="s">
        <v>624</v>
      </c>
      <c r="G158" s="19" t="s">
        <v>1839</v>
      </c>
      <c r="H158" s="84" t="s">
        <v>1815</v>
      </c>
      <c r="I158" s="34" t="s">
        <v>73</v>
      </c>
      <c r="J158" s="10" t="str">
        <f>party!$A$32</f>
        <v>Vivek Arora</v>
      </c>
      <c r="K158" s="10" t="str">
        <f>party!$A$33</f>
        <v>Pierre Friedlingstein</v>
      </c>
      <c r="L158" s="10" t="str">
        <f>party!$A$34</f>
        <v>Chris Jones</v>
      </c>
      <c r="M158" s="153" t="str">
        <f>references!$D$14</f>
        <v>Overview CMIP6-Endorsed MIPs</v>
      </c>
      <c r="S158" s="16" t="str">
        <f>party!$A$6</f>
        <v>Charlotte Pascoe</v>
      </c>
      <c r="T158" s="20" t="b">
        <v>1</v>
      </c>
      <c r="U158" s="20" t="s">
        <v>349</v>
      </c>
    </row>
    <row r="159" spans="1:27" ht="80" x14ac:dyDescent="0.2">
      <c r="A159" s="12" t="s">
        <v>5749</v>
      </c>
      <c r="B159" s="11" t="s">
        <v>626</v>
      </c>
      <c r="C159" s="13" t="s">
        <v>628</v>
      </c>
      <c r="E159" s="13">
        <v>4</v>
      </c>
      <c r="F159" s="16" t="s">
        <v>631</v>
      </c>
      <c r="G159" s="19" t="s">
        <v>1840</v>
      </c>
      <c r="I159" s="34" t="s">
        <v>73</v>
      </c>
      <c r="J159" s="10" t="str">
        <f>party!$A$32</f>
        <v>Vivek Arora</v>
      </c>
      <c r="K159" s="10" t="str">
        <f>party!$A$33</f>
        <v>Pierre Friedlingstein</v>
      </c>
      <c r="L159" s="10" t="str">
        <f>party!$A$34</f>
        <v>Chris Jones</v>
      </c>
      <c r="M159" s="153" t="str">
        <f>references!$D$14</f>
        <v>Overview CMIP6-Endorsed MIPs</v>
      </c>
      <c r="S159" s="16" t="str">
        <f>party!$A$6</f>
        <v>Charlotte Pascoe</v>
      </c>
      <c r="T159" s="20" t="b">
        <v>1</v>
      </c>
      <c r="U159" s="20" t="s">
        <v>45</v>
      </c>
    </row>
    <row r="160" spans="1:27" ht="48" x14ac:dyDescent="0.2">
      <c r="A160" s="13" t="s">
        <v>5750</v>
      </c>
      <c r="B160" s="11" t="s">
        <v>627</v>
      </c>
      <c r="C160" s="13" t="s">
        <v>629</v>
      </c>
      <c r="E160" s="13">
        <v>4</v>
      </c>
      <c r="F160" s="16" t="s">
        <v>630</v>
      </c>
      <c r="G160" s="19" t="s">
        <v>1841</v>
      </c>
      <c r="I160" s="34" t="s">
        <v>73</v>
      </c>
      <c r="J160" s="10" t="str">
        <f>party!$A$32</f>
        <v>Vivek Arora</v>
      </c>
      <c r="K160" s="10" t="str">
        <f>party!$A$33</f>
        <v>Pierre Friedlingstein</v>
      </c>
      <c r="L160" s="10" t="str">
        <f>party!$A$34</f>
        <v>Chris Jones</v>
      </c>
      <c r="M160" s="153" t="str">
        <f>references!$D$14</f>
        <v>Overview CMIP6-Endorsed MIPs</v>
      </c>
      <c r="S160" s="16" t="str">
        <f>party!$A$6</f>
        <v>Charlotte Pascoe</v>
      </c>
      <c r="T160" s="20" t="b">
        <v>1</v>
      </c>
      <c r="U160" s="20" t="s">
        <v>45</v>
      </c>
    </row>
    <row r="161" spans="1:21" s="2" customFormat="1" ht="80" x14ac:dyDescent="0.2">
      <c r="A161" s="12" t="s">
        <v>5751</v>
      </c>
      <c r="B161" s="11" t="s">
        <v>632</v>
      </c>
      <c r="C161" s="13" t="s">
        <v>633</v>
      </c>
      <c r="D161" s="16" t="b">
        <v>1</v>
      </c>
      <c r="E161" s="13">
        <v>3</v>
      </c>
      <c r="F161" s="16" t="s">
        <v>4872</v>
      </c>
      <c r="G161" s="19" t="s">
        <v>4873</v>
      </c>
      <c r="H161" s="84"/>
      <c r="I161" s="34" t="s">
        <v>73</v>
      </c>
      <c r="J161" s="10" t="str">
        <f>party!$A$32</f>
        <v>Vivek Arora</v>
      </c>
      <c r="K161" s="10" t="str">
        <f>party!$A$33</f>
        <v>Pierre Friedlingstein</v>
      </c>
      <c r="L161" s="10" t="str">
        <f>party!$A$34</f>
        <v>Chris Jones</v>
      </c>
      <c r="M161" s="152" t="str">
        <f>references!$D$116</f>
        <v>IGAC/SPARC Chemistry-Climate Model Initiative (CCMI) Forcing Databases in Support of CMIP6</v>
      </c>
      <c r="N161" s="152" t="str">
        <f>references!$D$96</f>
        <v>Hurtt, G., L. Chini,  S. Frolking, R. Sahajpal, Land Use Harmonisation (LUH2 v1.0h) land use forcing data (850-2100), (2016).</v>
      </c>
      <c r="O161" s="153" t="str">
        <f>references!$D$14</f>
        <v>Overview CMIP6-Endorsed MIPs</v>
      </c>
      <c r="P161" s="13"/>
      <c r="Q161" s="13"/>
      <c r="R161" s="3" t="str">
        <f>url!$A$187</f>
        <v>IGAC/SPARC Chemistry-Climate Model Initiative (CCMI) Forcing Databases in Support of CMIP6</v>
      </c>
      <c r="S161" s="16" t="str">
        <f>party!$A$6</f>
        <v>Charlotte Pascoe</v>
      </c>
      <c r="T161" s="20" t="b">
        <v>1</v>
      </c>
      <c r="U161" s="20" t="s">
        <v>1412</v>
      </c>
    </row>
    <row r="162" spans="1:21" s="2" customFormat="1" ht="112" x14ac:dyDescent="0.2">
      <c r="A162" s="12" t="s">
        <v>817</v>
      </c>
      <c r="B162" s="11" t="s">
        <v>5752</v>
      </c>
      <c r="C162" s="13" t="s">
        <v>696</v>
      </c>
      <c r="D162" s="16"/>
      <c r="E162" s="13">
        <v>3</v>
      </c>
      <c r="F162" s="16" t="s">
        <v>740</v>
      </c>
      <c r="G162" s="19" t="s">
        <v>3632</v>
      </c>
      <c r="H162" s="84" t="s">
        <v>1842</v>
      </c>
      <c r="I162" s="34" t="s">
        <v>73</v>
      </c>
      <c r="J162" s="10" t="str">
        <f>party!$A$21</f>
        <v>PCMDI</v>
      </c>
      <c r="K162" s="10" t="str">
        <f>party!$A$35</f>
        <v>Mark Webb</v>
      </c>
      <c r="L162" s="10" t="str">
        <f>party!$A$36</f>
        <v>Chris Bretherton</v>
      </c>
      <c r="M162" s="13" t="str">
        <f>references!$D$9</f>
        <v>AMIP Sea Surface Temperature and Sea Ice Concentration Boundary Conditions</v>
      </c>
      <c r="N16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2" s="13"/>
      <c r="Q162" s="13"/>
      <c r="R162" s="3" t="str">
        <f>url!$A$9</f>
        <v>AMIP Sea Surface Temperature and Sea Ice Concentration Boundary Conditions</v>
      </c>
      <c r="S162" s="16" t="str">
        <f>party!$A$6</f>
        <v>Charlotte Pascoe</v>
      </c>
      <c r="T162" s="20" t="b">
        <v>1</v>
      </c>
      <c r="U162" s="20" t="s">
        <v>45</v>
      </c>
    </row>
    <row r="163" spans="1:21" ht="112" x14ac:dyDescent="0.2">
      <c r="A163" s="13" t="s">
        <v>5753</v>
      </c>
      <c r="B163" s="11" t="s">
        <v>691</v>
      </c>
      <c r="C163" s="13" t="s">
        <v>692</v>
      </c>
      <c r="E163" s="13">
        <v>4</v>
      </c>
      <c r="F163" s="16" t="s">
        <v>693</v>
      </c>
      <c r="G163" s="19" t="s">
        <v>1843</v>
      </c>
      <c r="I163" s="34" t="s">
        <v>73</v>
      </c>
      <c r="J163" s="10" t="str">
        <f>party!$A$35</f>
        <v>Mark Webb</v>
      </c>
      <c r="K163" s="10" t="str">
        <f>party!$A$36</f>
        <v>Chris Bretherton</v>
      </c>
      <c r="L163" s="10"/>
      <c r="M163" s="153" t="str">
        <f>references!$D$14</f>
        <v>Overview CMIP6-Endorsed MIPs</v>
      </c>
      <c r="N163" s="13" t="str">
        <f>references!$D$16</f>
        <v>Karl E. Taylor, Ronald J. Stouffer and Gerald A. Meehl (2009) A Summary of the CMIP5 Experiment Design</v>
      </c>
      <c r="O16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3" s="13"/>
      <c r="Q163" s="13"/>
      <c r="S163" s="16" t="str">
        <f>party!$A$6</f>
        <v>Charlotte Pascoe</v>
      </c>
      <c r="T163" s="20" t="b">
        <v>1</v>
      </c>
      <c r="U163" s="20" t="s">
        <v>45</v>
      </c>
    </row>
    <row r="164" spans="1:21" ht="120" customHeight="1" x14ac:dyDescent="0.2">
      <c r="A164" s="12" t="s">
        <v>816</v>
      </c>
      <c r="B164" s="11" t="s">
        <v>697</v>
      </c>
      <c r="C164" s="13" t="s">
        <v>695</v>
      </c>
      <c r="E164" s="13">
        <v>4</v>
      </c>
      <c r="F164" s="16" t="s">
        <v>694</v>
      </c>
      <c r="G164" s="19" t="s">
        <v>3633</v>
      </c>
      <c r="H164" s="84" t="s">
        <v>1844</v>
      </c>
      <c r="I164" s="34" t="s">
        <v>73</v>
      </c>
      <c r="J164" s="10" t="str">
        <f>party!$A$35</f>
        <v>Mark Webb</v>
      </c>
      <c r="K164" s="10" t="str">
        <f>party!$A$36</f>
        <v>Chris Bretherton</v>
      </c>
      <c r="L164" s="10"/>
      <c r="M164" s="13" t="str">
        <f>references!$D$9</f>
        <v>AMIP Sea Surface Temperature and Sea Ice Concentration Boundary Conditions</v>
      </c>
      <c r="N16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4" s="13"/>
      <c r="Q164" s="13"/>
      <c r="R164" s="3" t="str">
        <f>url!$A$140</f>
        <v>The Cloud Feedback Model Intercomparison Project (CFMIP) contribution to CMIP6</v>
      </c>
      <c r="S164" s="16" t="str">
        <f>party!$A$6</f>
        <v>Charlotte Pascoe</v>
      </c>
      <c r="T164" s="20" t="b">
        <v>1</v>
      </c>
      <c r="U164" s="20" t="s">
        <v>45</v>
      </c>
    </row>
    <row r="165" spans="1:21" ht="112" x14ac:dyDescent="0.2">
      <c r="A165" s="12" t="s">
        <v>5754</v>
      </c>
      <c r="B165" s="11" t="s">
        <v>698</v>
      </c>
      <c r="C165" s="13" t="s">
        <v>699</v>
      </c>
      <c r="E165" s="13">
        <v>3</v>
      </c>
      <c r="F165" s="16" t="s">
        <v>700</v>
      </c>
      <c r="G165" s="19" t="s">
        <v>3658</v>
      </c>
      <c r="I165" s="34" t="s">
        <v>73</v>
      </c>
      <c r="J165" s="10" t="str">
        <f>party!$A$35</f>
        <v>Mark Webb</v>
      </c>
      <c r="K165" s="10" t="str">
        <f>party!$A$36</f>
        <v>Chris Bretherton</v>
      </c>
      <c r="L165" s="10"/>
      <c r="M165" s="153" t="str">
        <f>references!$D$14</f>
        <v>Overview CMIP6-Endorsed MIPs</v>
      </c>
      <c r="N165" s="13" t="str">
        <f>references!$D$16</f>
        <v>Karl E. Taylor, Ronald J. Stouffer and Gerald A. Meehl (2009) A Summary of the CMIP5 Experiment Design</v>
      </c>
      <c r="O16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5" s="13"/>
      <c r="Q165" s="13"/>
      <c r="S165" s="16" t="str">
        <f>party!$A$6</f>
        <v>Charlotte Pascoe</v>
      </c>
      <c r="T165" s="20" t="b">
        <v>1</v>
      </c>
      <c r="U165" s="20" t="s">
        <v>45</v>
      </c>
    </row>
    <row r="166" spans="1:21" ht="112" x14ac:dyDescent="0.2">
      <c r="A166" s="12" t="s">
        <v>701</v>
      </c>
      <c r="B166" s="11" t="s">
        <v>701</v>
      </c>
      <c r="C166" s="13" t="s">
        <v>702</v>
      </c>
      <c r="E166" s="13">
        <v>3</v>
      </c>
      <c r="F166" s="16" t="s">
        <v>703</v>
      </c>
      <c r="G166" s="19" t="s">
        <v>3645</v>
      </c>
      <c r="I166" s="34" t="s">
        <v>73</v>
      </c>
      <c r="J166" s="10" t="str">
        <f>party!$A$35</f>
        <v>Mark Webb</v>
      </c>
      <c r="K166" s="10" t="str">
        <f>party!$A$36</f>
        <v>Chris Bretherton</v>
      </c>
      <c r="L166" s="10"/>
      <c r="M166" s="153" t="str">
        <f>references!$D$14</f>
        <v>Overview CMIP6-Endorsed MIPs</v>
      </c>
      <c r="N166" s="22" t="str">
        <f>references!$D$16</f>
        <v>Karl E. Taylor, Ronald J. Stouffer and Gerald A. Meehl (2009) A Summary of the CMIP5 Experiment Design</v>
      </c>
      <c r="O16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6" s="22"/>
      <c r="Q166" s="22"/>
      <c r="S166" s="16" t="str">
        <f>party!$A$6</f>
        <v>Charlotte Pascoe</v>
      </c>
      <c r="T166" s="20" t="b">
        <v>1</v>
      </c>
      <c r="U166" s="20" t="s">
        <v>45</v>
      </c>
    </row>
    <row r="167" spans="1:21" ht="112" x14ac:dyDescent="0.2">
      <c r="A167" s="12" t="s">
        <v>5755</v>
      </c>
      <c r="B167" s="11" t="s">
        <v>707</v>
      </c>
      <c r="C167" s="13" t="s">
        <v>706</v>
      </c>
      <c r="E167" s="13">
        <v>3</v>
      </c>
      <c r="F167" s="16" t="s">
        <v>708</v>
      </c>
      <c r="G167" s="19" t="s">
        <v>1846</v>
      </c>
      <c r="H167" s="151"/>
      <c r="I167" s="10" t="s">
        <v>73</v>
      </c>
      <c r="J167" s="10" t="str">
        <f>party!$A$35</f>
        <v>Mark Webb</v>
      </c>
      <c r="K167" s="10" t="str">
        <f>party!$A$36</f>
        <v>Chris Bretherton</v>
      </c>
      <c r="L167" s="10"/>
      <c r="M167" s="153" t="str">
        <f>references!$D$14</f>
        <v>Overview CMIP6-Endorsed MIPs</v>
      </c>
      <c r="N167" s="22" t="str">
        <f>references!$D$16</f>
        <v>Karl E. Taylor, Ronald J. Stouffer and Gerald A. Meehl (2009) A Summary of the CMIP5 Experiment Design</v>
      </c>
      <c r="O16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7" s="22"/>
      <c r="Q167" s="22"/>
      <c r="S167" s="16" t="str">
        <f>party!$A$6</f>
        <v>Charlotte Pascoe</v>
      </c>
      <c r="T167" s="20" t="b">
        <v>1</v>
      </c>
      <c r="U167" s="20" t="s">
        <v>45</v>
      </c>
    </row>
    <row r="168" spans="1:21" ht="112" x14ac:dyDescent="0.2">
      <c r="A168" s="12" t="s">
        <v>3666</v>
      </c>
      <c r="B168" s="11" t="s">
        <v>3667</v>
      </c>
      <c r="C168" s="13" t="s">
        <v>3668</v>
      </c>
      <c r="E168" s="13">
        <v>3</v>
      </c>
      <c r="F168" s="16" t="s">
        <v>3670</v>
      </c>
      <c r="G168" s="19" t="s">
        <v>3646</v>
      </c>
      <c r="H168" s="127"/>
      <c r="I168" s="10" t="s">
        <v>73</v>
      </c>
      <c r="J168" s="10" t="str">
        <f>party!$A$35</f>
        <v>Mark Webb</v>
      </c>
      <c r="K168" s="10" t="str">
        <f>party!$A$36</f>
        <v>Chris Bretherton</v>
      </c>
      <c r="L168" s="10"/>
      <c r="M16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8" s="13"/>
      <c r="O168" s="141"/>
      <c r="S168" s="16" t="str">
        <f>party!$A$6</f>
        <v>Charlotte Pascoe</v>
      </c>
      <c r="T168" s="20" t="b">
        <v>1</v>
      </c>
      <c r="U168" s="20" t="s">
        <v>45</v>
      </c>
    </row>
    <row r="169" spans="1:21" ht="112" x14ac:dyDescent="0.2">
      <c r="A169" s="12" t="s">
        <v>3664</v>
      </c>
      <c r="B169" s="11" t="s">
        <v>3665</v>
      </c>
      <c r="C169" s="13" t="s">
        <v>3669</v>
      </c>
      <c r="E169" s="13">
        <v>4</v>
      </c>
      <c r="F169" s="16" t="s">
        <v>3671</v>
      </c>
      <c r="G169" s="19" t="s">
        <v>3672</v>
      </c>
      <c r="H169" s="127"/>
      <c r="I169" s="10" t="s">
        <v>73</v>
      </c>
      <c r="J169" s="10" t="str">
        <f>party!$A$35</f>
        <v>Mark Webb</v>
      </c>
      <c r="K169" s="10" t="str">
        <f>party!$A$36</f>
        <v>Chris Bretherton</v>
      </c>
      <c r="L169" s="10"/>
      <c r="M169"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9" s="13"/>
      <c r="O169" s="141"/>
      <c r="S169" s="16" t="str">
        <f>party!$A$6</f>
        <v>Charlotte Pascoe</v>
      </c>
      <c r="T169" s="20" t="b">
        <v>1</v>
      </c>
      <c r="U169" s="20" t="s">
        <v>45</v>
      </c>
    </row>
    <row r="170" spans="1:21" ht="112" x14ac:dyDescent="0.2">
      <c r="A170" s="12" t="s">
        <v>3647</v>
      </c>
      <c r="B170" s="11" t="s">
        <v>3648</v>
      </c>
      <c r="C170" s="13" t="s">
        <v>3649</v>
      </c>
      <c r="E170" s="13">
        <v>3</v>
      </c>
      <c r="F170" s="16" t="s">
        <v>3650</v>
      </c>
      <c r="G170" s="19" t="s">
        <v>3651</v>
      </c>
      <c r="H170" s="127"/>
      <c r="I170" s="10" t="s">
        <v>73</v>
      </c>
      <c r="J170" s="10" t="str">
        <f>party!$A$35</f>
        <v>Mark Webb</v>
      </c>
      <c r="K170" s="10" t="str">
        <f>party!$A$36</f>
        <v>Chris Bretherton</v>
      </c>
      <c r="L170" s="10"/>
      <c r="M17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0"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O170" s="141" t="str">
        <f>references!$D$114</f>
        <v>Aqua-Planet Experiment Project Ozone Dataset.</v>
      </c>
      <c r="R170" s="3" t="str">
        <f>url!$A$183</f>
        <v>Aqua-Planet Experiment Project Ozone Dataset</v>
      </c>
      <c r="S170" s="16" t="str">
        <f>party!$A$6</f>
        <v>Charlotte Pascoe</v>
      </c>
      <c r="T170" s="20" t="b">
        <v>1</v>
      </c>
      <c r="U170" s="20" t="s">
        <v>45</v>
      </c>
    </row>
    <row r="171" spans="1:21" ht="112" x14ac:dyDescent="0.2">
      <c r="A171" s="12" t="s">
        <v>5756</v>
      </c>
      <c r="B171" s="11" t="s">
        <v>716</v>
      </c>
      <c r="C171" s="13" t="s">
        <v>717</v>
      </c>
      <c r="E171" s="13">
        <v>3</v>
      </c>
      <c r="F171" s="16" t="s">
        <v>718</v>
      </c>
      <c r="G171" s="19" t="s">
        <v>1847</v>
      </c>
      <c r="I171" s="34" t="s">
        <v>73</v>
      </c>
      <c r="J171" s="10" t="str">
        <f>party!$A$35</f>
        <v>Mark Webb</v>
      </c>
      <c r="K171" s="10" t="str">
        <f>party!$A$36</f>
        <v>Chris Bretherton</v>
      </c>
      <c r="L171" s="10"/>
      <c r="M17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71" s="16" t="str">
        <f>party!$A$6</f>
        <v>Charlotte Pascoe</v>
      </c>
      <c r="T171" s="20" t="b">
        <v>1</v>
      </c>
      <c r="U171" s="20" t="s">
        <v>45</v>
      </c>
    </row>
    <row r="172" spans="1:21" ht="112" x14ac:dyDescent="0.2">
      <c r="A172" s="12" t="s">
        <v>5757</v>
      </c>
      <c r="B172" s="11" t="s">
        <v>722</v>
      </c>
      <c r="C172" s="13" t="s">
        <v>721</v>
      </c>
      <c r="E172" s="13">
        <v>4</v>
      </c>
      <c r="F172" s="16" t="s">
        <v>725</v>
      </c>
      <c r="G172" s="19" t="s">
        <v>1848</v>
      </c>
      <c r="H172" s="151"/>
      <c r="I172" s="10" t="s">
        <v>73</v>
      </c>
      <c r="J172" s="10" t="str">
        <f>party!$A$36</f>
        <v>Chris Bretherton</v>
      </c>
      <c r="K172" s="10" t="str">
        <f>party!$A$37</f>
        <v>Roger Marchand</v>
      </c>
      <c r="L172" s="10" t="str">
        <f>party!$A$4</f>
        <v>Bjorn Stevens</v>
      </c>
      <c r="M17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2" s="153" t="str">
        <f>references!$D$14</f>
        <v>Overview CMIP6-Endorsed MIPs</v>
      </c>
      <c r="O172" s="29" t="str">
        <f>references!$D$110</f>
        <v>SOLARIS-HEPPA  Recommendations for CMIP6 solar forcing data</v>
      </c>
      <c r="R172" s="3" t="str">
        <f>url!$A$178</f>
        <v>SOLARIS-HEPPA Solar Forcing Data for CMIP6</v>
      </c>
      <c r="S172" s="16" t="str">
        <f>party!$A$6</f>
        <v>Charlotte Pascoe</v>
      </c>
      <c r="T172" s="20" t="b">
        <v>1</v>
      </c>
      <c r="U172" s="20" t="s">
        <v>45</v>
      </c>
    </row>
    <row r="173" spans="1:21" s="2" customFormat="1" ht="112" x14ac:dyDescent="0.2">
      <c r="A173" s="12" t="s">
        <v>5758</v>
      </c>
      <c r="B173" s="11" t="s">
        <v>723</v>
      </c>
      <c r="C173" s="13" t="s">
        <v>724</v>
      </c>
      <c r="D173" s="16"/>
      <c r="E173" s="13">
        <v>4</v>
      </c>
      <c r="F173" s="16" t="s">
        <v>726</v>
      </c>
      <c r="G173" s="19" t="s">
        <v>1849</v>
      </c>
      <c r="H173" s="151"/>
      <c r="I173" s="10" t="s">
        <v>73</v>
      </c>
      <c r="J173" s="10" t="str">
        <f>party!$A$36</f>
        <v>Chris Bretherton</v>
      </c>
      <c r="K173" s="10" t="str">
        <f>party!$A$37</f>
        <v>Roger Marchand</v>
      </c>
      <c r="L173" s="10" t="str">
        <f>party!$A$4</f>
        <v>Bjorn Stevens</v>
      </c>
      <c r="M173"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3" s="153" t="str">
        <f>references!$D$14</f>
        <v>Overview CMIP6-Endorsed MIPs</v>
      </c>
      <c r="O173" s="29" t="str">
        <f>references!$D$110</f>
        <v>SOLARIS-HEPPA  Recommendations for CMIP6 solar forcing data</v>
      </c>
      <c r="P173" s="29"/>
      <c r="Q173" s="29"/>
      <c r="R173" s="3" t="str">
        <f>url!$A$178</f>
        <v>SOLARIS-HEPPA Solar Forcing Data for CMIP6</v>
      </c>
      <c r="S173" s="16" t="str">
        <f>party!$A$6</f>
        <v>Charlotte Pascoe</v>
      </c>
      <c r="T173" s="20" t="b">
        <v>1</v>
      </c>
      <c r="U173" s="20" t="s">
        <v>45</v>
      </c>
    </row>
    <row r="174" spans="1:21" s="2" customFormat="1" ht="112" x14ac:dyDescent="0.2">
      <c r="A174" s="12" t="s">
        <v>5759</v>
      </c>
      <c r="B174" s="11" t="s">
        <v>730</v>
      </c>
      <c r="C174" s="13" t="s">
        <v>732</v>
      </c>
      <c r="D174" s="16"/>
      <c r="E174" s="13">
        <v>4</v>
      </c>
      <c r="F174" s="16" t="s">
        <v>734</v>
      </c>
      <c r="G174" s="19" t="s">
        <v>1850</v>
      </c>
      <c r="H174" s="151"/>
      <c r="I174" s="10" t="s">
        <v>73</v>
      </c>
      <c r="J174" s="10" t="str">
        <f>party!$A$38</f>
        <v>Peter Good</v>
      </c>
      <c r="K174" s="10"/>
      <c r="L174" s="10"/>
      <c r="M174"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4" s="153" t="str">
        <f>references!$D$14</f>
        <v>Overview CMIP6-Endorsed MIPs</v>
      </c>
      <c r="O174" s="29"/>
      <c r="P174" s="29"/>
      <c r="Q174" s="29"/>
      <c r="R174" s="3"/>
      <c r="S174" s="16" t="str">
        <f>party!$A$6</f>
        <v>Charlotte Pascoe</v>
      </c>
      <c r="T174" s="20" t="b">
        <v>1</v>
      </c>
      <c r="U174" s="20" t="s">
        <v>45</v>
      </c>
    </row>
    <row r="175" spans="1:21" s="2" customFormat="1" ht="112" x14ac:dyDescent="0.2">
      <c r="A175" s="12" t="s">
        <v>5760</v>
      </c>
      <c r="B175" s="11" t="s">
        <v>731</v>
      </c>
      <c r="C175" s="13" t="s">
        <v>733</v>
      </c>
      <c r="D175" s="16"/>
      <c r="E175" s="13">
        <v>4</v>
      </c>
      <c r="F175" s="16" t="s">
        <v>735</v>
      </c>
      <c r="G175" s="19" t="s">
        <v>1851</v>
      </c>
      <c r="H175" s="151"/>
      <c r="I175" s="10" t="s">
        <v>73</v>
      </c>
      <c r="J175" s="10" t="str">
        <f>party!$A$38</f>
        <v>Peter Good</v>
      </c>
      <c r="K175" s="10"/>
      <c r="L175" s="10"/>
      <c r="M175"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5" s="153" t="str">
        <f>references!$D$14</f>
        <v>Overview CMIP6-Endorsed MIPs</v>
      </c>
      <c r="O175" s="13"/>
      <c r="P175" s="13"/>
      <c r="Q175" s="13"/>
      <c r="R175" s="3"/>
      <c r="S175" s="16" t="str">
        <f>party!$A$6</f>
        <v>Charlotte Pascoe</v>
      </c>
      <c r="T175" s="20" t="b">
        <v>1</v>
      </c>
      <c r="U175" s="20" t="s">
        <v>45</v>
      </c>
    </row>
    <row r="176" spans="1:21" s="2" customFormat="1" ht="64" x14ac:dyDescent="0.2">
      <c r="A176" s="12" t="s">
        <v>815</v>
      </c>
      <c r="B176" s="11" t="s">
        <v>738</v>
      </c>
      <c r="C176" s="13" t="s">
        <v>739</v>
      </c>
      <c r="D176" s="16"/>
      <c r="E176" s="13">
        <v>4</v>
      </c>
      <c r="F176" s="16" t="s">
        <v>741</v>
      </c>
      <c r="G176" s="19" t="s">
        <v>1852</v>
      </c>
      <c r="H176" s="84" t="s">
        <v>1853</v>
      </c>
      <c r="I176" s="34" t="s">
        <v>73</v>
      </c>
      <c r="J176" s="10" t="str">
        <f>party!$A$21</f>
        <v>PCMDI</v>
      </c>
      <c r="K176" s="10" t="str">
        <f>party!$A$35</f>
        <v>Mark Webb</v>
      </c>
      <c r="L176" s="10"/>
      <c r="M176" s="152" t="str">
        <f>references!$D$9</f>
        <v>AMIP Sea Surface Temperature and Sea Ice Concentration Boundary Conditions</v>
      </c>
      <c r="N176" s="13"/>
      <c r="O176" s="13"/>
      <c r="P176" s="13"/>
      <c r="Q176" s="13"/>
      <c r="R176" s="3" t="str">
        <f>url!$A$9</f>
        <v>AMIP Sea Surface Temperature and Sea Ice Concentration Boundary Conditions</v>
      </c>
      <c r="S176" s="16" t="str">
        <f>party!$A$6</f>
        <v>Charlotte Pascoe</v>
      </c>
      <c r="T176" s="20" t="b">
        <v>1</v>
      </c>
      <c r="U176" s="20" t="s">
        <v>45</v>
      </c>
    </row>
    <row r="177" spans="1:21" ht="80" x14ac:dyDescent="0.2">
      <c r="A177" s="12" t="s">
        <v>5761</v>
      </c>
      <c r="B177" s="11" t="s">
        <v>800</v>
      </c>
      <c r="C177" s="13" t="s">
        <v>819</v>
      </c>
      <c r="E177" s="13">
        <v>3</v>
      </c>
      <c r="F177" s="16" t="s">
        <v>802</v>
      </c>
      <c r="G177" s="19" t="s">
        <v>3707</v>
      </c>
      <c r="H177" s="84" t="s">
        <v>5777</v>
      </c>
      <c r="I177" s="34" t="s">
        <v>73</v>
      </c>
      <c r="J177" s="10" t="str">
        <f>party!$A$40</f>
        <v>Rob Chadwick</v>
      </c>
      <c r="K177" s="10" t="str">
        <f>party!$A$41</f>
        <v>Hervé Douville</v>
      </c>
      <c r="L177" s="10" t="str">
        <f>party!$A$35</f>
        <v>Mark Webb</v>
      </c>
      <c r="M177" s="153" t="str">
        <f>references!$D$14</f>
        <v>Overview CMIP6-Endorsed MIPs</v>
      </c>
      <c r="S177" s="16" t="str">
        <f>party!$A$6</f>
        <v>Charlotte Pascoe</v>
      </c>
      <c r="T177" s="20" t="b">
        <v>1</v>
      </c>
      <c r="U177" s="20" t="s">
        <v>45</v>
      </c>
    </row>
    <row r="178" spans="1:21" ht="80" x14ac:dyDescent="0.2">
      <c r="A178" s="12" t="s">
        <v>5762</v>
      </c>
      <c r="B178" s="11" t="s">
        <v>818</v>
      </c>
      <c r="C178" s="13" t="s">
        <v>803</v>
      </c>
      <c r="E178" s="13">
        <v>3</v>
      </c>
      <c r="F178" s="16" t="s">
        <v>801</v>
      </c>
      <c r="G178" s="19" t="s">
        <v>3708</v>
      </c>
      <c r="H178" s="84" t="s">
        <v>5778</v>
      </c>
      <c r="I178" s="34" t="s">
        <v>167</v>
      </c>
      <c r="J178" s="10" t="str">
        <f>party!$A$40</f>
        <v>Rob Chadwick</v>
      </c>
      <c r="K178" s="10" t="str">
        <f>party!$A$41</f>
        <v>Hervé Douville</v>
      </c>
      <c r="L178" s="10" t="str">
        <f>party!$A$35</f>
        <v>Mark Webb</v>
      </c>
      <c r="M178" s="153" t="str">
        <f>references!$D$14</f>
        <v>Overview CMIP6-Endorsed MIPs</v>
      </c>
      <c r="S178" s="16" t="str">
        <f>party!$A$6</f>
        <v>Charlotte Pascoe</v>
      </c>
      <c r="T178" s="20" t="b">
        <v>1</v>
      </c>
      <c r="U178" s="20" t="s">
        <v>45</v>
      </c>
    </row>
    <row r="179" spans="1:21" ht="64" x14ac:dyDescent="0.2">
      <c r="A179" s="12" t="s">
        <v>6101</v>
      </c>
      <c r="B179" s="11" t="s">
        <v>6102</v>
      </c>
      <c r="C179" s="13" t="s">
        <v>6103</v>
      </c>
      <c r="E179" s="13">
        <v>3</v>
      </c>
      <c r="F179" s="16" t="s">
        <v>6104</v>
      </c>
      <c r="G179" s="19" t="s">
        <v>6099</v>
      </c>
      <c r="H179" s="84" t="s">
        <v>6100</v>
      </c>
      <c r="I179" s="34" t="s">
        <v>167</v>
      </c>
      <c r="J179" s="10" t="str">
        <f>party!$A$40</f>
        <v>Rob Chadwick</v>
      </c>
      <c r="K179" s="10" t="str">
        <f>party!$A$41</f>
        <v>Hervé Douville</v>
      </c>
      <c r="L179" s="10" t="str">
        <f>party!$A$35</f>
        <v>Mark Webb</v>
      </c>
      <c r="M179" s="153"/>
      <c r="S179" s="16" t="str">
        <f>party!$A$6</f>
        <v>Charlotte Pascoe</v>
      </c>
      <c r="T179" s="20" t="b">
        <v>1</v>
      </c>
      <c r="U179" s="20" t="s">
        <v>45</v>
      </c>
    </row>
    <row r="180" spans="1:21" ht="96" x14ac:dyDescent="0.2">
      <c r="A180" s="12" t="s">
        <v>5763</v>
      </c>
      <c r="B180" s="11" t="s">
        <v>822</v>
      </c>
      <c r="C180" s="13" t="s">
        <v>820</v>
      </c>
      <c r="E180" s="13">
        <v>4</v>
      </c>
      <c r="F180" s="16" t="s">
        <v>821</v>
      </c>
      <c r="G180" s="19" t="s">
        <v>3709</v>
      </c>
      <c r="H180" s="84" t="s">
        <v>5779</v>
      </c>
      <c r="I180" s="34" t="s">
        <v>73</v>
      </c>
      <c r="J180" s="10" t="str">
        <f>party!$A$40</f>
        <v>Rob Chadwick</v>
      </c>
      <c r="K180" s="10" t="str">
        <f>party!$A$41</f>
        <v>Hervé Douville</v>
      </c>
      <c r="L180" s="10" t="str">
        <f>party!$A$35</f>
        <v>Mark Webb</v>
      </c>
      <c r="M180" s="153" t="str">
        <f>references!$D$14</f>
        <v>Overview CMIP6-Endorsed MIPs</v>
      </c>
      <c r="S180" s="16" t="str">
        <f>party!$A$6</f>
        <v>Charlotte Pascoe</v>
      </c>
      <c r="T180" s="20" t="b">
        <v>1</v>
      </c>
      <c r="U180" s="20" t="s">
        <v>45</v>
      </c>
    </row>
    <row r="181" spans="1:21" ht="112" x14ac:dyDescent="0.2">
      <c r="A181" s="12" t="s">
        <v>5764</v>
      </c>
      <c r="B181" s="11" t="s">
        <v>3710</v>
      </c>
      <c r="C181" s="13" t="s">
        <v>3711</v>
      </c>
      <c r="E181" s="13">
        <v>4</v>
      </c>
      <c r="F181" s="16" t="s">
        <v>3712</v>
      </c>
      <c r="G181" s="19" t="s">
        <v>3705</v>
      </c>
      <c r="H181" s="84" t="s">
        <v>3706</v>
      </c>
      <c r="I181" s="34" t="s">
        <v>167</v>
      </c>
      <c r="J181" s="10" t="str">
        <f>party!$A$40</f>
        <v>Rob Chadwick</v>
      </c>
      <c r="K181" s="10" t="str">
        <f>party!$A$41</f>
        <v>Hervé Douville</v>
      </c>
      <c r="L181" s="10" t="str">
        <f>party!$A$35</f>
        <v>Mark Webb</v>
      </c>
      <c r="M18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1" s="16" t="str">
        <f>party!$A$6</f>
        <v>Charlotte Pascoe</v>
      </c>
      <c r="T181" s="20" t="b">
        <v>1</v>
      </c>
      <c r="U181" s="20" t="s">
        <v>45</v>
      </c>
    </row>
    <row r="182" spans="1:21" ht="112" x14ac:dyDescent="0.2">
      <c r="A182" s="12" t="s">
        <v>5765</v>
      </c>
      <c r="B182" s="11" t="s">
        <v>3728</v>
      </c>
      <c r="C182" s="13" t="s">
        <v>3726</v>
      </c>
      <c r="E182" s="13">
        <v>3</v>
      </c>
      <c r="F182" s="16" t="s">
        <v>3730</v>
      </c>
      <c r="G182" s="19" t="s">
        <v>5766</v>
      </c>
      <c r="H182" s="84" t="s">
        <v>3734</v>
      </c>
      <c r="I182" s="34" t="s">
        <v>167</v>
      </c>
      <c r="J182" s="10" t="str">
        <f>party!$A$40</f>
        <v>Rob Chadwick</v>
      </c>
      <c r="K182" s="10" t="str">
        <f>party!$A$41</f>
        <v>Hervé Douville</v>
      </c>
      <c r="L182" s="10" t="str">
        <f>party!$A$35</f>
        <v>Mark Webb</v>
      </c>
      <c r="M18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2" s="16" t="str">
        <f>party!$A$6</f>
        <v>Charlotte Pascoe</v>
      </c>
      <c r="T182" s="20" t="b">
        <v>1</v>
      </c>
      <c r="U182" s="20" t="s">
        <v>45</v>
      </c>
    </row>
    <row r="183" spans="1:21" ht="112" x14ac:dyDescent="0.2">
      <c r="A183" s="12" t="s">
        <v>5767</v>
      </c>
      <c r="B183" s="11" t="s">
        <v>3729</v>
      </c>
      <c r="C183" s="12" t="s">
        <v>3727</v>
      </c>
      <c r="D183" s="198"/>
      <c r="E183" s="199">
        <v>3</v>
      </c>
      <c r="F183" s="16" t="s">
        <v>3731</v>
      </c>
      <c r="G183" s="19" t="s">
        <v>3732</v>
      </c>
      <c r="H183" s="84" t="s">
        <v>3733</v>
      </c>
      <c r="I183" s="34" t="s">
        <v>167</v>
      </c>
      <c r="J183" s="10" t="str">
        <f>party!$A$40</f>
        <v>Rob Chadwick</v>
      </c>
      <c r="K183" s="10" t="str">
        <f>party!$A$41</f>
        <v>Hervé Douville</v>
      </c>
      <c r="L183" s="10" t="str">
        <f>party!$A$35</f>
        <v>Mark Webb</v>
      </c>
      <c r="M183"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3" s="16" t="str">
        <f>party!$A$6</f>
        <v>Charlotte Pascoe</v>
      </c>
      <c r="T183" s="20" t="b">
        <v>1</v>
      </c>
      <c r="U183" s="20" t="s">
        <v>45</v>
      </c>
    </row>
    <row r="184" spans="1:21" ht="96" x14ac:dyDescent="0.2">
      <c r="A184" s="13" t="s">
        <v>5768</v>
      </c>
      <c r="B184" s="11" t="s">
        <v>824</v>
      </c>
      <c r="C184" s="13" t="s">
        <v>823</v>
      </c>
      <c r="E184" s="13">
        <v>3</v>
      </c>
      <c r="F184" s="16" t="s">
        <v>825</v>
      </c>
      <c r="G184" s="19" t="s">
        <v>1854</v>
      </c>
      <c r="H184" s="84" t="s">
        <v>1855</v>
      </c>
      <c r="I184" s="34" t="s">
        <v>73</v>
      </c>
      <c r="J184" s="10" t="str">
        <f>party!$A$40</f>
        <v>Rob Chadwick</v>
      </c>
      <c r="K184" s="10" t="str">
        <f>party!$A$41</f>
        <v>Hervé Douville</v>
      </c>
      <c r="L184" s="10"/>
      <c r="M184" s="153" t="str">
        <f>references!$D$14</f>
        <v>Overview CMIP6-Endorsed MIPs</v>
      </c>
      <c r="S184" s="16" t="str">
        <f>party!$A$6</f>
        <v>Charlotte Pascoe</v>
      </c>
      <c r="T184" s="20" t="b">
        <v>1</v>
      </c>
      <c r="U184" s="20" t="s">
        <v>45</v>
      </c>
    </row>
    <row r="185" spans="1:21" ht="96" x14ac:dyDescent="0.2">
      <c r="A185" s="13" t="s">
        <v>5769</v>
      </c>
      <c r="B185" s="11" t="s">
        <v>826</v>
      </c>
      <c r="C185" s="13" t="s">
        <v>827</v>
      </c>
      <c r="E185" s="13">
        <v>3</v>
      </c>
      <c r="F185" s="16" t="s">
        <v>828</v>
      </c>
      <c r="G185" s="19" t="s">
        <v>1857</v>
      </c>
      <c r="H185" s="84" t="s">
        <v>1856</v>
      </c>
      <c r="I185" s="34" t="s">
        <v>73</v>
      </c>
      <c r="J185" s="10" t="str">
        <f>party!$A$40</f>
        <v>Rob Chadwick</v>
      </c>
      <c r="K185" s="10" t="str">
        <f>party!$A$41</f>
        <v>Hervé Douville</v>
      </c>
      <c r="L185" s="10"/>
      <c r="M185" s="153" t="str">
        <f>references!$D$14</f>
        <v>Overview CMIP6-Endorsed MIPs</v>
      </c>
      <c r="S185" s="16" t="str">
        <f>party!$A$6</f>
        <v>Charlotte Pascoe</v>
      </c>
      <c r="T185" s="20" t="b">
        <v>1</v>
      </c>
      <c r="U185" s="20" t="s">
        <v>45</v>
      </c>
    </row>
    <row r="186" spans="1:21" ht="128" x14ac:dyDescent="0.2">
      <c r="A186" s="12" t="s">
        <v>5770</v>
      </c>
      <c r="B186" s="11" t="s">
        <v>829</v>
      </c>
      <c r="C186" s="13" t="s">
        <v>5780</v>
      </c>
      <c r="E186" s="13">
        <v>3</v>
      </c>
      <c r="F186" s="16" t="s">
        <v>830</v>
      </c>
      <c r="G186" s="19" t="s">
        <v>5771</v>
      </c>
      <c r="I186" s="34" t="s">
        <v>73</v>
      </c>
      <c r="J186" s="10" t="str">
        <f>party!$A$40</f>
        <v>Rob Chadwick</v>
      </c>
      <c r="K186" s="10" t="str">
        <f>party!$A$41</f>
        <v>Hervé Douville</v>
      </c>
      <c r="L186" s="10"/>
      <c r="M186" s="153" t="str">
        <f>references!$D$14</f>
        <v>Overview CMIP6-Endorsed MIPs</v>
      </c>
      <c r="S186" s="16" t="str">
        <f>party!$A$6</f>
        <v>Charlotte Pascoe</v>
      </c>
      <c r="T186" s="20" t="b">
        <v>1</v>
      </c>
      <c r="U186" s="20" t="s">
        <v>45</v>
      </c>
    </row>
    <row r="187" spans="1:21" ht="128" x14ac:dyDescent="0.2">
      <c r="A187" s="12" t="s">
        <v>835</v>
      </c>
      <c r="B187" s="11" t="s">
        <v>836</v>
      </c>
      <c r="C187" s="13" t="s">
        <v>837</v>
      </c>
      <c r="E187" s="13">
        <v>4</v>
      </c>
      <c r="F187" s="16" t="s">
        <v>838</v>
      </c>
      <c r="G187" s="19" t="s">
        <v>1858</v>
      </c>
      <c r="I187" s="34" t="s">
        <v>73</v>
      </c>
      <c r="J187" s="10" t="str">
        <f>party!$A$40</f>
        <v>Rob Chadwick</v>
      </c>
      <c r="K187" s="10" t="str">
        <f>party!$A$41</f>
        <v>Hervé Douville</v>
      </c>
      <c r="L187" s="10"/>
      <c r="M187" s="153" t="str">
        <f>references!$D$14</f>
        <v>Overview CMIP6-Endorsed MIPs</v>
      </c>
      <c r="S187" s="16" t="str">
        <f>party!$A$6</f>
        <v>Charlotte Pascoe</v>
      </c>
      <c r="T187" s="20" t="b">
        <v>1</v>
      </c>
      <c r="U187" s="20" t="s">
        <v>45</v>
      </c>
    </row>
    <row r="188" spans="1:21" ht="112" x14ac:dyDescent="0.2">
      <c r="A188" s="12" t="s">
        <v>3735</v>
      </c>
      <c r="B188" s="12" t="s">
        <v>3736</v>
      </c>
      <c r="C188" s="13" t="s">
        <v>3737</v>
      </c>
      <c r="E188" s="13">
        <v>4</v>
      </c>
      <c r="F188" s="16" t="s">
        <v>3738</v>
      </c>
      <c r="G188" s="19" t="s">
        <v>3739</v>
      </c>
      <c r="H188" s="127"/>
      <c r="I188" s="34" t="s">
        <v>167</v>
      </c>
      <c r="J188" s="10" t="str">
        <f>party!$A$40</f>
        <v>Rob Chadwick</v>
      </c>
      <c r="K188" s="10" t="str">
        <f>party!$A$41</f>
        <v>Hervé Douville</v>
      </c>
      <c r="L188" s="10" t="str">
        <f>party!$A$35</f>
        <v>Mark Webb</v>
      </c>
      <c r="M18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8" s="16" t="str">
        <f>party!$A$6</f>
        <v>Charlotte Pascoe</v>
      </c>
      <c r="T188" s="20" t="b">
        <v>1</v>
      </c>
      <c r="U188" s="20" t="s">
        <v>45</v>
      </c>
    </row>
    <row r="189" spans="1:21" ht="64" x14ac:dyDescent="0.2">
      <c r="A189" s="12" t="s">
        <v>5781</v>
      </c>
      <c r="B189" s="11" t="s">
        <v>840</v>
      </c>
      <c r="C189" s="13" t="s">
        <v>839</v>
      </c>
      <c r="E189" s="13">
        <v>4</v>
      </c>
      <c r="F189" s="16" t="s">
        <v>841</v>
      </c>
      <c r="G189" s="19" t="s">
        <v>1859</v>
      </c>
      <c r="H189" s="151"/>
      <c r="I189" s="10" t="s">
        <v>73</v>
      </c>
      <c r="J189" s="10" t="str">
        <f>party!$A$42</f>
        <v>Sandrine Bony</v>
      </c>
      <c r="K189" s="10" t="str">
        <f>party!$A$4</f>
        <v>Bjorn Stevens</v>
      </c>
      <c r="L189" s="10"/>
      <c r="M189" s="153" t="str">
        <f>references!$D$14</f>
        <v>Overview CMIP6-Endorsed MIPs</v>
      </c>
      <c r="S189" s="16" t="str">
        <f>party!$A$6</f>
        <v>Charlotte Pascoe</v>
      </c>
      <c r="T189" s="20" t="b">
        <v>1</v>
      </c>
      <c r="U189" s="20" t="s">
        <v>45</v>
      </c>
    </row>
    <row r="190" spans="1:21" ht="128" x14ac:dyDescent="0.2">
      <c r="A190" s="12" t="s">
        <v>5782</v>
      </c>
      <c r="B190" s="11" t="s">
        <v>922</v>
      </c>
      <c r="C190" s="13" t="s">
        <v>923</v>
      </c>
      <c r="E190" s="13">
        <v>2</v>
      </c>
      <c r="F190" s="16" t="s">
        <v>924</v>
      </c>
      <c r="G190" s="19" t="s">
        <v>1860</v>
      </c>
      <c r="H190" s="151"/>
      <c r="I190" s="10" t="s">
        <v>73</v>
      </c>
      <c r="J190" s="10" t="str">
        <f>party!$A$43</f>
        <v>Nathan Gillet</v>
      </c>
      <c r="K190" s="10" t="str">
        <f>party!$A$44</f>
        <v>Hideo Shiogama</v>
      </c>
      <c r="L190" s="10"/>
      <c r="M190" s="153" t="str">
        <f>references!$D$14</f>
        <v>Overview CMIP6-Endorsed MIPs</v>
      </c>
      <c r="N190"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90" s="22" t="str">
        <f>references!$D$110</f>
        <v>SOLARIS-HEPPA  Recommendations for CMIP6 solar forcing data</v>
      </c>
      <c r="P190" s="153" t="str">
        <f>references!$D$66</f>
        <v>O’Neill, B. C., C. Tebaldi, D. van Vuuren, V. Eyring, P. Fridelingstein, G. Hurtt, R. Knutti, E. Kriegler, J.-F. Lamarque, J. Lowe, J. Meehl, R. Moss, K. Riahi, B. M. Sanderson (2016),  The Scenario Model Intercomparison Project (ScenarioMIP) for CMIP6, Geosci. Model Dev., 9, 3461-3482</v>
      </c>
      <c r="R190" s="3" t="str">
        <f>url!$A$178</f>
        <v>SOLARIS-HEPPA Solar Forcing Data for CMIP6</v>
      </c>
      <c r="S190" s="16" t="str">
        <f>party!$A$6</f>
        <v>Charlotte Pascoe</v>
      </c>
      <c r="T190" s="20" t="b">
        <v>1</v>
      </c>
      <c r="U190" s="20" t="s">
        <v>349</v>
      </c>
    </row>
    <row r="191" spans="1:21" ht="96" x14ac:dyDescent="0.2">
      <c r="A191" s="12" t="s">
        <v>5783</v>
      </c>
      <c r="B191" s="11" t="s">
        <v>925</v>
      </c>
      <c r="C191" s="13" t="s">
        <v>926</v>
      </c>
      <c r="E191" s="13">
        <v>2</v>
      </c>
      <c r="F191" s="16" t="s">
        <v>927</v>
      </c>
      <c r="G191" s="19" t="s">
        <v>1861</v>
      </c>
      <c r="H191" s="151"/>
      <c r="I191" s="10" t="s">
        <v>73</v>
      </c>
      <c r="J191" s="10" t="str">
        <f>party!$A$43</f>
        <v>Nathan Gillet</v>
      </c>
      <c r="K191" s="10" t="str">
        <f>party!$A$44</f>
        <v>Hideo Shiogama</v>
      </c>
      <c r="L191" s="10"/>
      <c r="M191" s="153" t="str">
        <f>references!$D$14</f>
        <v>Overview CMIP6-Endorsed MIPs</v>
      </c>
      <c r="N191" s="22" t="str">
        <f>references!$D$64</f>
        <v>Pincus, R., P. M. Forster, and B. Stevens (2016), The Radiative Forcing Model Intercomparison Project (RFMIP): experimental protocol for CMIP6, Geosci. Model Dev., 9, 3447-3460</v>
      </c>
      <c r="O191" s="153" t="str">
        <f>references!$D$66</f>
        <v>O’Neill, B. C., C. Tebaldi, D. van Vuuren, V. Eyring, P. Fridelingstein, G. Hurtt, R. Knutti, E. Kriegler, J.-F. Lamarque, J. Lowe, J. Meehl, R. Moss, K. Riahi, B. M. Sanderson (2016),  The Scenario Model Intercomparison Project (ScenarioMIP) for CMIP6, Geosci. Model Dev., 9, 3461-3482</v>
      </c>
      <c r="S191" s="16" t="str">
        <f>party!$A$6</f>
        <v>Charlotte Pascoe</v>
      </c>
      <c r="T191" s="20" t="b">
        <v>1</v>
      </c>
      <c r="U191" s="20" t="s">
        <v>45</v>
      </c>
    </row>
    <row r="192" spans="1:21" ht="64" x14ac:dyDescent="0.2">
      <c r="A192" s="13" t="s">
        <v>5784</v>
      </c>
      <c r="B192" s="11" t="s">
        <v>885</v>
      </c>
      <c r="C192" s="13" t="s">
        <v>884</v>
      </c>
      <c r="E192" s="13">
        <v>3</v>
      </c>
      <c r="F192" s="16" t="s">
        <v>888</v>
      </c>
      <c r="G192" s="19" t="s">
        <v>1862</v>
      </c>
      <c r="I192" s="34" t="s">
        <v>73</v>
      </c>
      <c r="J192" s="10" t="str">
        <f>party!$A$43</f>
        <v>Nathan Gillet</v>
      </c>
      <c r="K192" s="10" t="str">
        <f>party!$A$44</f>
        <v>Hideo Shiogama</v>
      </c>
      <c r="L192" s="10"/>
      <c r="M192" s="153" t="str">
        <f>references!$D$14</f>
        <v>Overview CMIP6-Endorsed MIPs</v>
      </c>
      <c r="S192" s="16" t="str">
        <f>party!$A$6</f>
        <v>Charlotte Pascoe</v>
      </c>
      <c r="T192" s="20" t="b">
        <v>1</v>
      </c>
      <c r="U192" s="20" t="s">
        <v>45</v>
      </c>
    </row>
    <row r="193" spans="1:27" s="2" customFormat="1" ht="64" x14ac:dyDescent="0.2">
      <c r="A193" s="13" t="s">
        <v>5785</v>
      </c>
      <c r="B193" s="11" t="s">
        <v>887</v>
      </c>
      <c r="C193" s="13" t="s">
        <v>886</v>
      </c>
      <c r="D193" s="16"/>
      <c r="E193" s="13">
        <v>3</v>
      </c>
      <c r="F193" s="16" t="s">
        <v>889</v>
      </c>
      <c r="G193" s="19" t="s">
        <v>1863</v>
      </c>
      <c r="H193" s="84"/>
      <c r="I193" s="34" t="s">
        <v>73</v>
      </c>
      <c r="J193" s="10" t="str">
        <f>party!$A$43</f>
        <v>Nathan Gillet</v>
      </c>
      <c r="K193" s="10" t="str">
        <f>party!$A$44</f>
        <v>Hideo Shiogama</v>
      </c>
      <c r="L193" s="10"/>
      <c r="M193" s="153" t="str">
        <f>references!$D$14</f>
        <v>Overview CMIP6-Endorsed MIPs</v>
      </c>
      <c r="N193" s="29"/>
      <c r="O193" s="29"/>
      <c r="P193" s="29"/>
      <c r="Q193" s="29"/>
      <c r="R193" s="3"/>
      <c r="S193" s="16" t="str">
        <f>party!$A$6</f>
        <v>Charlotte Pascoe</v>
      </c>
      <c r="T193" s="20" t="b">
        <v>1</v>
      </c>
      <c r="U193" s="20" t="s">
        <v>45</v>
      </c>
    </row>
    <row r="194" spans="1:27" s="2" customFormat="1" ht="64" x14ac:dyDescent="0.2">
      <c r="A194" s="3" t="s">
        <v>900</v>
      </c>
      <c r="B194" s="11" t="s">
        <v>900</v>
      </c>
      <c r="C194" s="13" t="s">
        <v>902</v>
      </c>
      <c r="D194" s="16"/>
      <c r="E194" s="13">
        <v>3</v>
      </c>
      <c r="F194" s="16" t="s">
        <v>904</v>
      </c>
      <c r="G194" s="19" t="s">
        <v>3764</v>
      </c>
      <c r="H194" s="84" t="s">
        <v>1799</v>
      </c>
      <c r="I194" s="34" t="s">
        <v>73</v>
      </c>
      <c r="J194" s="10" t="str">
        <f>party!$A$20</f>
        <v>Michaela I Hegglin</v>
      </c>
      <c r="K194" s="10" t="str">
        <f>party!$A$43</f>
        <v>Nathan Gillet</v>
      </c>
      <c r="L194" s="10" t="str">
        <f>party!$A$44</f>
        <v>Hideo Shiogama</v>
      </c>
      <c r="M194" s="152" t="str">
        <f>references!$D$7</f>
        <v>Ozone and stratospheric water vapour concentration databases for CMIP6</v>
      </c>
      <c r="N194" s="29"/>
      <c r="O194" s="29"/>
      <c r="P194" s="29"/>
      <c r="Q194" s="29"/>
      <c r="R194" s="3" t="str">
        <f>url!$A$7</f>
        <v>Ozone and stratospheric water vapour concentration databases for CMIP6</v>
      </c>
      <c r="S194" s="16" t="str">
        <f>party!$A$6</f>
        <v>Charlotte Pascoe</v>
      </c>
      <c r="T194" s="20" t="b">
        <v>1</v>
      </c>
      <c r="U194" s="20" t="s">
        <v>45</v>
      </c>
    </row>
    <row r="195" spans="1:27" ht="64" x14ac:dyDescent="0.2">
      <c r="A195" s="12" t="s">
        <v>901</v>
      </c>
      <c r="B195" s="11" t="s">
        <v>901</v>
      </c>
      <c r="C195" s="13" t="s">
        <v>903</v>
      </c>
      <c r="E195" s="13">
        <v>4</v>
      </c>
      <c r="F195" s="16" t="s">
        <v>905</v>
      </c>
      <c r="G195" s="19" t="s">
        <v>6254</v>
      </c>
      <c r="H195" s="84" t="s">
        <v>1785</v>
      </c>
      <c r="I195" s="34" t="s">
        <v>73</v>
      </c>
      <c r="J195" s="10" t="str">
        <f>party!$A$20</f>
        <v>Michaela I Hegglin</v>
      </c>
      <c r="K195" s="10" t="str">
        <f>party!$A$43</f>
        <v>Nathan Gillet</v>
      </c>
      <c r="L195" s="10" t="str">
        <f>party!$A$44</f>
        <v>Hideo Shiogama</v>
      </c>
      <c r="M195" s="152" t="str">
        <f>references!$D$7</f>
        <v>Ozone and stratospheric water vapour concentration databases for CMIP6</v>
      </c>
      <c r="R195" s="3" t="str">
        <f>url!$A$7</f>
        <v>Ozone and stratospheric water vapour concentration databases for CMIP6</v>
      </c>
      <c r="S195" s="16" t="str">
        <f>party!$A$6</f>
        <v>Charlotte Pascoe</v>
      </c>
      <c r="T195" s="20" t="b">
        <v>1</v>
      </c>
      <c r="U195" s="20" t="s">
        <v>1412</v>
      </c>
    </row>
    <row r="196" spans="1:27" ht="80" x14ac:dyDescent="0.2">
      <c r="A196" s="12" t="s">
        <v>6071</v>
      </c>
      <c r="B196" s="11" t="s">
        <v>6072</v>
      </c>
      <c r="C196" s="13" t="s">
        <v>6073</v>
      </c>
      <c r="E196" s="13">
        <v>4</v>
      </c>
      <c r="F196" s="16" t="s">
        <v>6074</v>
      </c>
      <c r="G196" s="19" t="s">
        <v>6075</v>
      </c>
      <c r="H196" s="84" t="s">
        <v>1864</v>
      </c>
      <c r="I196" s="34" t="s">
        <v>73</v>
      </c>
      <c r="J196" s="10" t="str">
        <f>party!$A$43</f>
        <v>Nathan Gillet</v>
      </c>
      <c r="K196" s="10" t="str">
        <f>party!$A$44</f>
        <v>Hideo Shiogama</v>
      </c>
      <c r="L196" s="10"/>
      <c r="M196" s="153" t="str">
        <f>references!$D$14</f>
        <v>Overview CMIP6-Endorsed MIPs</v>
      </c>
      <c r="S196" s="16" t="str">
        <f>party!$A$6</f>
        <v>Charlotte Pascoe</v>
      </c>
      <c r="T196" s="20" t="b">
        <v>1</v>
      </c>
      <c r="U196" s="20" t="s">
        <v>6219</v>
      </c>
    </row>
    <row r="197" spans="1:27" ht="64" x14ac:dyDescent="0.2">
      <c r="A197" s="12" t="s">
        <v>5786</v>
      </c>
      <c r="B197" s="11" t="s">
        <v>907</v>
      </c>
      <c r="C197" s="13" t="s">
        <v>908</v>
      </c>
      <c r="E197" s="13">
        <v>3</v>
      </c>
      <c r="F197" s="16" t="s">
        <v>906</v>
      </c>
      <c r="G197" s="19" t="s">
        <v>1865</v>
      </c>
      <c r="H197" s="151"/>
      <c r="I197" s="10" t="s">
        <v>73</v>
      </c>
      <c r="J197" s="10" t="str">
        <f>party!$A$43</f>
        <v>Nathan Gillet</v>
      </c>
      <c r="K197" s="10" t="str">
        <f>party!$A$44</f>
        <v>Hideo Shiogama</v>
      </c>
      <c r="L197" s="10" t="str">
        <f>party!$A$20</f>
        <v>Michaela I Hegglin</v>
      </c>
      <c r="M197" s="153" t="str">
        <f>references!$D$14</f>
        <v>Overview CMIP6-Endorsed MIPs</v>
      </c>
      <c r="S197" s="16" t="str">
        <f>party!$A$6</f>
        <v>Charlotte Pascoe</v>
      </c>
      <c r="T197" s="20" t="b">
        <v>1</v>
      </c>
      <c r="U197" s="20" t="s">
        <v>349</v>
      </c>
    </row>
    <row r="198" spans="1:27" ht="80" x14ac:dyDescent="0.2">
      <c r="A198" s="12" t="s">
        <v>909</v>
      </c>
      <c r="B198" s="11" t="s">
        <v>910</v>
      </c>
      <c r="C198" s="13" t="s">
        <v>911</v>
      </c>
      <c r="E198" s="13">
        <v>4</v>
      </c>
      <c r="F198" s="16" t="s">
        <v>912</v>
      </c>
      <c r="G198" s="19" t="s">
        <v>1866</v>
      </c>
      <c r="H198" s="84" t="s">
        <v>1867</v>
      </c>
      <c r="I198" s="34" t="s">
        <v>73</v>
      </c>
      <c r="J198" s="10" t="str">
        <f>party!$A$43</f>
        <v>Nathan Gillet</v>
      </c>
      <c r="K198" s="10" t="str">
        <f>party!$A$44</f>
        <v>Hideo Shiogama</v>
      </c>
      <c r="L198" s="10"/>
      <c r="M198" s="153" t="str">
        <f>references!$D$14</f>
        <v>Overview CMIP6-Endorsed MIPs</v>
      </c>
      <c r="S198" s="16" t="str">
        <f>party!$A$6</f>
        <v>Charlotte Pascoe</v>
      </c>
      <c r="T198" s="20" t="b">
        <v>1</v>
      </c>
      <c r="U198" s="20" t="s">
        <v>6219</v>
      </c>
    </row>
    <row r="199" spans="1:27" ht="176" x14ac:dyDescent="0.2">
      <c r="A199" s="13" t="s">
        <v>5787</v>
      </c>
      <c r="B199" s="11" t="s">
        <v>987</v>
      </c>
      <c r="C199" s="13" t="s">
        <v>984</v>
      </c>
      <c r="E199" s="13">
        <v>3</v>
      </c>
      <c r="F199" s="16" t="s">
        <v>985</v>
      </c>
      <c r="G199" s="19" t="s">
        <v>4327</v>
      </c>
      <c r="H199" s="84" t="s">
        <v>1712</v>
      </c>
      <c r="I199" s="34" t="s">
        <v>167</v>
      </c>
      <c r="J199" s="10" t="str">
        <f>party!$A$47</f>
        <v>Jonathan Gregory</v>
      </c>
      <c r="K199" s="10" t="str">
        <f>party!$A$48</f>
        <v>Detlef Stammer</v>
      </c>
      <c r="L199" s="10" t="str">
        <f>party!$A$49</f>
        <v>Stephen Griffies</v>
      </c>
      <c r="M199" s="153" t="str">
        <f>references!$D$14</f>
        <v>Overview CMIP6-Endorsed MIPs</v>
      </c>
      <c r="N199"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199" s="16" t="str">
        <f>party!$A$6</f>
        <v>Charlotte Pascoe</v>
      </c>
      <c r="T199" s="20" t="b">
        <v>1</v>
      </c>
      <c r="U199" s="20" t="s">
        <v>45</v>
      </c>
    </row>
    <row r="200" spans="1:27" ht="128" x14ac:dyDescent="0.2">
      <c r="A200" s="12" t="s">
        <v>5788</v>
      </c>
      <c r="B200" s="11" t="s">
        <v>992</v>
      </c>
      <c r="C200" s="13" t="s">
        <v>986</v>
      </c>
      <c r="E200" s="13">
        <v>3</v>
      </c>
      <c r="F200" s="16" t="s">
        <v>988</v>
      </c>
      <c r="G200" s="19" t="s">
        <v>4336</v>
      </c>
      <c r="H200" s="84" t="s">
        <v>1711</v>
      </c>
      <c r="I200" s="34" t="s">
        <v>167</v>
      </c>
      <c r="J200" s="10" t="str">
        <f>party!$A$47</f>
        <v>Jonathan Gregory</v>
      </c>
      <c r="K200" s="10" t="str">
        <f>party!$A$48</f>
        <v>Detlef Stammer</v>
      </c>
      <c r="L200" s="10" t="str">
        <f>party!$A$49</f>
        <v>Stephen Griffies</v>
      </c>
      <c r="M200" s="153" t="str">
        <f>references!$D$14</f>
        <v>Overview CMIP6-Endorsed MIPs</v>
      </c>
      <c r="N20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0" s="13" t="str">
        <f>references!$D$78</f>
        <v>Bouttes, N., J. M. Gregory (2014), Attribution of the spatial pattern of CO2-forced sea level change to ocean surface flux changes, Environ. Res. Lett., 9, 034 004</v>
      </c>
      <c r="S200" s="16" t="str">
        <f>party!$A$6</f>
        <v>Charlotte Pascoe</v>
      </c>
      <c r="T200" s="20" t="b">
        <v>1</v>
      </c>
      <c r="U200" s="20" t="s">
        <v>45</v>
      </c>
    </row>
    <row r="201" spans="1:27" ht="112" x14ac:dyDescent="0.2">
      <c r="A201" s="12" t="s">
        <v>5789</v>
      </c>
      <c r="B201" s="11" t="s">
        <v>991</v>
      </c>
      <c r="C201" s="13" t="s">
        <v>989</v>
      </c>
      <c r="E201" s="13">
        <v>3</v>
      </c>
      <c r="F201" s="16" t="s">
        <v>990</v>
      </c>
      <c r="G201" s="19" t="s">
        <v>4339</v>
      </c>
      <c r="I201" s="34" t="s">
        <v>167</v>
      </c>
      <c r="J201" s="10" t="str">
        <f>party!$A$47</f>
        <v>Jonathan Gregory</v>
      </c>
      <c r="K201" s="10" t="str">
        <f>party!$A$48</f>
        <v>Detlef Stammer</v>
      </c>
      <c r="L201" s="10" t="str">
        <f>party!$A$49</f>
        <v>Stephen Griffies</v>
      </c>
      <c r="M201" s="153" t="str">
        <f>references!$D$14</f>
        <v>Overview CMIP6-Endorsed MIPs</v>
      </c>
      <c r="N20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1" s="16" t="str">
        <f>party!$A$6</f>
        <v>Charlotte Pascoe</v>
      </c>
      <c r="T201" s="20" t="b">
        <v>1</v>
      </c>
      <c r="U201" s="20" t="s">
        <v>45</v>
      </c>
    </row>
    <row r="202" spans="1:27" ht="96" x14ac:dyDescent="0.2">
      <c r="A202" s="13" t="s">
        <v>5790</v>
      </c>
      <c r="B202" s="11" t="s">
        <v>1052</v>
      </c>
      <c r="C202" s="13" t="s">
        <v>1053</v>
      </c>
      <c r="D202" s="16" t="b">
        <v>1</v>
      </c>
      <c r="E202" s="13">
        <v>3</v>
      </c>
      <c r="F202" s="16" t="s">
        <v>1054</v>
      </c>
      <c r="G202" s="19" t="s">
        <v>1868</v>
      </c>
      <c r="H202" s="7"/>
      <c r="I202" s="34" t="s">
        <v>167</v>
      </c>
      <c r="J202" s="10" t="str">
        <f>party!$A$50</f>
        <v>Ben Kravitz</v>
      </c>
      <c r="L202" s="10"/>
      <c r="M202" s="153" t="str">
        <f>references!$D$14</f>
        <v>Overview CMIP6-Endorsed MIPs</v>
      </c>
      <c r="N202" s="13" t="str">
        <f>references!$D$21</f>
        <v>Jarvis, A. amd D. Leedal (2012), The Geoengineering Model Intercomparison Project (GeoMIP): A control perspective, Atmos. Sco. Lett., 13, 157-163</v>
      </c>
      <c r="O20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2" s="13"/>
      <c r="Q202" s="13"/>
      <c r="S202" s="16" t="str">
        <f>party!$A$6</f>
        <v>Charlotte Pascoe</v>
      </c>
      <c r="T202" s="20" t="b">
        <v>1</v>
      </c>
      <c r="U202" s="20" t="s">
        <v>45</v>
      </c>
    </row>
    <row r="203" spans="1:27" ht="208" x14ac:dyDescent="0.2">
      <c r="A203" s="12" t="s">
        <v>5791</v>
      </c>
      <c r="B203" s="11" t="s">
        <v>1072</v>
      </c>
      <c r="C203" s="13" t="s">
        <v>1059</v>
      </c>
      <c r="D203" s="16" t="b">
        <v>1</v>
      </c>
      <c r="E203" s="13">
        <v>3</v>
      </c>
      <c r="F203" s="16" t="s">
        <v>1061</v>
      </c>
      <c r="G203" s="19" t="s">
        <v>1869</v>
      </c>
      <c r="H203" s="7"/>
      <c r="I203" s="34" t="s">
        <v>167</v>
      </c>
      <c r="J203" s="10" t="str">
        <f>party!$A$50</f>
        <v>Ben Kravitz</v>
      </c>
      <c r="L203" s="10"/>
      <c r="M203" s="153" t="str">
        <f>references!$D$14</f>
        <v>Overview CMIP6-Endorsed MIPs</v>
      </c>
      <c r="N20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3" s="13"/>
      <c r="P203" s="13"/>
      <c r="Q203" s="13"/>
      <c r="S203" s="16" t="str">
        <f>party!$A$6</f>
        <v>Charlotte Pascoe</v>
      </c>
      <c r="T203" s="20" t="b">
        <v>1</v>
      </c>
      <c r="U203" s="20" t="s">
        <v>349</v>
      </c>
    </row>
    <row r="204" spans="1:27" ht="208" x14ac:dyDescent="0.2">
      <c r="A204" s="12" t="s">
        <v>5792</v>
      </c>
      <c r="B204" s="11" t="s">
        <v>1071</v>
      </c>
      <c r="C204" s="13" t="s">
        <v>1060</v>
      </c>
      <c r="D204" s="16" t="b">
        <v>1</v>
      </c>
      <c r="E204" s="13">
        <v>3</v>
      </c>
      <c r="F204" s="16" t="s">
        <v>1062</v>
      </c>
      <c r="G204" s="19" t="s">
        <v>3488</v>
      </c>
      <c r="I204" s="34" t="s">
        <v>167</v>
      </c>
      <c r="J204" s="10" t="str">
        <f>party!$A$50</f>
        <v>Ben Kravitz</v>
      </c>
      <c r="L204" s="10"/>
      <c r="M204" s="153" t="str">
        <f>references!$D$14</f>
        <v>Overview CMIP6-Endorsed MIPs</v>
      </c>
      <c r="N204" s="7" t="str">
        <f>references!$D$22</f>
        <v xml:space="preserve">Niemeier, U., H. Schmidt, K. Alterskjær, and J. E. Kristjánsson (2013), Solar irradiance reduction via climate engineering-impact of different techniques on the energy balance and the hydrological cycle, J. Geophys. Res., 118, 11905-11917 </v>
      </c>
      <c r="O204"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4" s="7"/>
      <c r="Q204" s="7"/>
      <c r="S204" s="16" t="str">
        <f>party!$A$6</f>
        <v>Charlotte Pascoe</v>
      </c>
      <c r="T204" s="20" t="b">
        <v>1</v>
      </c>
      <c r="U204" s="20" t="s">
        <v>349</v>
      </c>
    </row>
    <row r="205" spans="1:27" ht="96" x14ac:dyDescent="0.2">
      <c r="A205" s="12" t="s">
        <v>5793</v>
      </c>
      <c r="B205" s="11" t="s">
        <v>1070</v>
      </c>
      <c r="C205" s="13" t="s">
        <v>1073</v>
      </c>
      <c r="D205" s="16" t="b">
        <v>1</v>
      </c>
      <c r="E205" s="13">
        <v>3</v>
      </c>
      <c r="F205" s="16" t="s">
        <v>1074</v>
      </c>
      <c r="G205" s="19" t="s">
        <v>1870</v>
      </c>
      <c r="I205" s="34" t="s">
        <v>167</v>
      </c>
      <c r="J205" s="10" t="str">
        <f>party!$A$50</f>
        <v>Ben Kravitz</v>
      </c>
      <c r="L205" s="10"/>
      <c r="M205" s="153" t="str">
        <f>references!$D$14</f>
        <v>Overview CMIP6-Endorsed MIPs</v>
      </c>
      <c r="N205" s="13" t="str">
        <f>references!$D$23</f>
        <v>Muri, H., J. E. Kristjánsson, T. Storelvmo, and M. A. Pfeffer (2014), The climte effects of modifying cirrus clouds in a climate engineering framework, J. Geophys. Res., 119, 4174-4191</v>
      </c>
      <c r="O20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5" s="13"/>
      <c r="Q205" s="13"/>
      <c r="S205" s="16" t="str">
        <f>party!$A$6</f>
        <v>Charlotte Pascoe</v>
      </c>
      <c r="T205" s="20" t="b">
        <v>1</v>
      </c>
      <c r="U205" s="20" t="s">
        <v>349</v>
      </c>
    </row>
    <row r="206" spans="1:27" ht="96" x14ac:dyDescent="0.2">
      <c r="A206" s="12" t="s">
        <v>5794</v>
      </c>
      <c r="B206" s="11" t="s">
        <v>1089</v>
      </c>
      <c r="C206" s="13" t="s">
        <v>1091</v>
      </c>
      <c r="E206" s="13">
        <v>3</v>
      </c>
      <c r="F206" s="16" t="s">
        <v>1090</v>
      </c>
      <c r="G206" s="19" t="s">
        <v>1871</v>
      </c>
      <c r="H206" s="84" t="s">
        <v>1872</v>
      </c>
      <c r="I206" s="34" t="s">
        <v>73</v>
      </c>
      <c r="J206" s="10" t="str">
        <f>party!$A$50</f>
        <v>Ben Kravitz</v>
      </c>
      <c r="L206" s="10"/>
      <c r="M206" s="153" t="str">
        <f>references!$D$14</f>
        <v>Overview CMIP6-Endorsed MIPs</v>
      </c>
      <c r="N206" s="13" t="str">
        <f>references!$D$24</f>
        <v>Tilmes, S., Mills, M. J., Niemeier, U., Schmidt, H., Robock, A., Kravitz, B., Lamarque, J.-F., Pitari, G., and English, J. M. (2015), A new Geoengineering Model Intercomparison Project (GeoMIP) experiment designed for climate and chemistry models, Geosci. Model Dev., 8, 43-49</v>
      </c>
      <c r="O20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3"/>
      <c r="Q206" s="13"/>
      <c r="S206" s="16" t="str">
        <f>party!$A$6</f>
        <v>Charlotte Pascoe</v>
      </c>
      <c r="T206" s="20" t="b">
        <v>1</v>
      </c>
      <c r="U206" s="20" t="s">
        <v>45</v>
      </c>
    </row>
    <row r="207" spans="1:27" s="123" customFormat="1" ht="96" x14ac:dyDescent="0.2">
      <c r="A207" s="185" t="s">
        <v>5795</v>
      </c>
      <c r="B207" s="186" t="s">
        <v>1099</v>
      </c>
      <c r="C207" s="175" t="s">
        <v>1101</v>
      </c>
      <c r="D207" s="119"/>
      <c r="E207" s="175">
        <v>4</v>
      </c>
      <c r="F207" s="119" t="s">
        <v>1100</v>
      </c>
      <c r="G207" s="187" t="s">
        <v>1098</v>
      </c>
      <c r="H207" s="194"/>
      <c r="I207" s="121" t="s">
        <v>73</v>
      </c>
      <c r="J207" s="189" t="str">
        <f>party!$A$50</f>
        <v>Ben Kravitz</v>
      </c>
      <c r="K207" s="189"/>
      <c r="L207" s="189"/>
      <c r="M207" s="190" t="str">
        <f>references!$D$14</f>
        <v>Overview CMIP6-Endorsed MIPs</v>
      </c>
      <c r="N207" s="118" t="str">
        <f>references!$D$25</f>
        <v>Cubasch, U., J. Waszkewitz, G. Hegerl, and J. Perlwitz (1995), Regional climate changes as simulated in time-slice experiments, Climatic Change, 31, 372-304</v>
      </c>
      <c r="O207" s="175"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7" s="118"/>
      <c r="Q207" s="118"/>
      <c r="R207" s="205"/>
      <c r="S207" s="119" t="str">
        <f>party!$A$6</f>
        <v>Charlotte Pascoe</v>
      </c>
      <c r="T207" s="192" t="b">
        <v>1</v>
      </c>
      <c r="U207" s="192" t="s">
        <v>45</v>
      </c>
      <c r="V207" s="193"/>
      <c r="W207" s="193"/>
      <c r="X207" s="193"/>
      <c r="Y207" s="193"/>
      <c r="Z207" s="193"/>
      <c r="AA207" s="193"/>
    </row>
    <row r="208" spans="1:27" ht="96" x14ac:dyDescent="0.2">
      <c r="A208" s="12" t="s">
        <v>5796</v>
      </c>
      <c r="B208" s="11" t="s">
        <v>1170</v>
      </c>
      <c r="C208" s="13" t="s">
        <v>1168</v>
      </c>
      <c r="E208" s="13">
        <v>3</v>
      </c>
      <c r="F208" s="16" t="s">
        <v>1172</v>
      </c>
      <c r="G208" s="19" t="s">
        <v>4411</v>
      </c>
      <c r="H208" s="151"/>
      <c r="I208" s="10" t="s">
        <v>73</v>
      </c>
      <c r="J208" s="10" t="str">
        <f>party!$A$50</f>
        <v>Ben Kravitz</v>
      </c>
      <c r="L208" s="10"/>
      <c r="M208" s="153" t="str">
        <f>references!$D$14</f>
        <v>Overview CMIP6-Endorsed MIPs</v>
      </c>
      <c r="N208" s="7" t="str">
        <f>references!$D$25</f>
        <v>Cubasch, U., J. Waszkewitz, G. Hegerl, and J. Perlwitz (1995), Regional climate changes as simulated in time-slice experiments, Climatic Change, 31, 372-304</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S208" s="16" t="str">
        <f>party!$A$6</f>
        <v>Charlotte Pascoe</v>
      </c>
      <c r="T208" s="20" t="b">
        <v>1</v>
      </c>
      <c r="U208" s="20" t="s">
        <v>6219</v>
      </c>
    </row>
    <row r="209" spans="1:27" ht="96" x14ac:dyDescent="0.2">
      <c r="A209" s="12" t="s">
        <v>5797</v>
      </c>
      <c r="B209" s="11" t="s">
        <v>1171</v>
      </c>
      <c r="C209" s="13" t="s">
        <v>1169</v>
      </c>
      <c r="E209" s="13">
        <v>3</v>
      </c>
      <c r="F209" s="16" t="s">
        <v>1173</v>
      </c>
      <c r="G209" s="19" t="s">
        <v>4412</v>
      </c>
      <c r="H209" s="151"/>
      <c r="I209" s="10" t="s">
        <v>73</v>
      </c>
      <c r="J209" s="10" t="str">
        <f>party!$A$50</f>
        <v>Ben Kravitz</v>
      </c>
      <c r="L209" s="10"/>
      <c r="M209" s="153" t="str">
        <f>references!$D$14</f>
        <v>Overview CMIP6-Endorsed MIPs</v>
      </c>
      <c r="N209" s="7" t="str">
        <f>references!$D$25</f>
        <v>Cubasch, U., J. Waszkewitz, G. Hegerl, and J. Perlwitz (1995), Regional climate changes as simulated in time-slice experiments, Climatic Change, 31, 372-304</v>
      </c>
      <c r="O20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7"/>
      <c r="Q209" s="7"/>
      <c r="S209" s="16" t="str">
        <f>party!$A$6</f>
        <v>Charlotte Pascoe</v>
      </c>
      <c r="T209" s="20" t="b">
        <v>1</v>
      </c>
      <c r="U209" s="20" t="s">
        <v>6219</v>
      </c>
    </row>
    <row r="210" spans="1:27" s="123" customFormat="1" ht="288" x14ac:dyDescent="0.2">
      <c r="A210" s="185" t="s">
        <v>1186</v>
      </c>
      <c r="B210" s="186" t="s">
        <v>1191</v>
      </c>
      <c r="C210" s="175" t="s">
        <v>1192</v>
      </c>
      <c r="D210" s="119" t="b">
        <v>1</v>
      </c>
      <c r="E210" s="175">
        <v>4</v>
      </c>
      <c r="F210" s="119" t="s">
        <v>1197</v>
      </c>
      <c r="G210" s="187" t="s">
        <v>1873</v>
      </c>
      <c r="H210" s="194"/>
      <c r="I210" s="121" t="s">
        <v>167</v>
      </c>
      <c r="J210" s="189" t="str">
        <f>party!$A$50</f>
        <v>Ben Kravitz</v>
      </c>
      <c r="K210" s="189"/>
      <c r="L210" s="189"/>
      <c r="M210" s="190" t="str">
        <f>references!$D$14</f>
        <v>Overview CMIP6-Endorsed MIPs</v>
      </c>
      <c r="N210" s="175"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0" s="118" t="str">
        <f>references!$D$26</f>
        <v>Boucher, 0., P. R. Halloran, E. J. Burke, M. Doutriaux-Boucher, C. D. Jones, J. Lowe, M. A. Ringer, E. Robertson, and P. Wu (2012), Reversibility in an Earth System model in response to CO2 concentration changes, Environ. Res. Lett., 7, 024013</v>
      </c>
      <c r="P210" s="118" t="str">
        <f>references!$D$27</f>
        <v>Wigley, T. M. L. (2006), A combined mitigation/geoengineering approach to climate stabilization, Science, 314, 452-454</v>
      </c>
      <c r="Q210" s="118"/>
      <c r="R210" s="205"/>
      <c r="S210" s="119" t="str">
        <f>party!$A$6</f>
        <v>Charlotte Pascoe</v>
      </c>
      <c r="T210" s="192" t="b">
        <v>1</v>
      </c>
      <c r="U210" s="192" t="s">
        <v>349</v>
      </c>
      <c r="V210" s="193"/>
      <c r="W210" s="193"/>
      <c r="X210" s="193"/>
      <c r="Y210" s="193"/>
      <c r="Z210" s="193"/>
      <c r="AA210" s="193"/>
    </row>
    <row r="211" spans="1:27" s="123" customFormat="1" ht="288" x14ac:dyDescent="0.2">
      <c r="A211" s="185" t="s">
        <v>1187</v>
      </c>
      <c r="B211" s="186" t="s">
        <v>1189</v>
      </c>
      <c r="C211" s="175" t="s">
        <v>1193</v>
      </c>
      <c r="D211" s="119" t="b">
        <v>1</v>
      </c>
      <c r="E211" s="175">
        <v>4</v>
      </c>
      <c r="F211" s="119" t="s">
        <v>1196</v>
      </c>
      <c r="G211" s="187" t="s">
        <v>3489</v>
      </c>
      <c r="H211" s="194"/>
      <c r="I211" s="121" t="s">
        <v>167</v>
      </c>
      <c r="J211" s="189" t="str">
        <f>party!$A$50</f>
        <v>Ben Kravitz</v>
      </c>
      <c r="K211" s="189"/>
      <c r="L211" s="189"/>
      <c r="M211" s="190" t="str">
        <f>references!$D$14</f>
        <v>Overview CMIP6-Endorsed MIPs</v>
      </c>
      <c r="N211" s="118" t="str">
        <f>references!$D$22</f>
        <v xml:space="preserve">Niemeier, U., H. Schmidt, K. Alterskjær, and J. E. Kristjánsson (2013), Solar irradiance reduction via climate engineering-impact of different techniques on the energy balance and the hydrological cycle, J. Geophys. Res., 118, 11905-11917 </v>
      </c>
      <c r="O211" s="118" t="str">
        <f>references!$D$26</f>
        <v>Boucher, 0., P. R. Halloran, E. J. Burke, M. Doutriaux-Boucher, C. D. Jones, J. Lowe, M. A. Ringer, E. Robertson, and P. Wu (2012), Reversibility in an Earth System model in response to CO2 concentration changes, Environ. Res. Lett., 7, 024013</v>
      </c>
      <c r="P211" s="118" t="str">
        <f>references!$D$27</f>
        <v>Wigley, T. M. L. (2006), A combined mitigation/geoengineering approach to climate stabilization, Science, 314, 452-454</v>
      </c>
      <c r="Q211" s="118"/>
      <c r="R211" s="205"/>
      <c r="S211" s="119" t="str">
        <f>party!$A$6</f>
        <v>Charlotte Pascoe</v>
      </c>
      <c r="T211" s="192" t="b">
        <v>1</v>
      </c>
      <c r="U211" s="192" t="s">
        <v>349</v>
      </c>
      <c r="V211" s="193"/>
      <c r="W211" s="193"/>
      <c r="X211" s="193"/>
      <c r="Y211" s="193"/>
      <c r="Z211" s="193"/>
      <c r="AA211" s="193"/>
    </row>
    <row r="212" spans="1:27" s="123" customFormat="1" ht="96" x14ac:dyDescent="0.2">
      <c r="A212" s="185" t="s">
        <v>1188</v>
      </c>
      <c r="B212" s="186" t="s">
        <v>1190</v>
      </c>
      <c r="C212" s="175" t="s">
        <v>1194</v>
      </c>
      <c r="D212" s="119" t="b">
        <v>1</v>
      </c>
      <c r="E212" s="175">
        <v>4</v>
      </c>
      <c r="F212" s="119" t="s">
        <v>1195</v>
      </c>
      <c r="G212" s="187" t="s">
        <v>1870</v>
      </c>
      <c r="H212" s="194"/>
      <c r="I212" s="121" t="s">
        <v>167</v>
      </c>
      <c r="J212" s="189" t="str">
        <f>party!$A$50</f>
        <v>Ben Kravitz</v>
      </c>
      <c r="K212" s="189"/>
      <c r="L212" s="189"/>
      <c r="M212" s="190" t="str">
        <f>references!$D$14</f>
        <v>Overview CMIP6-Endorsed MIPs</v>
      </c>
      <c r="N212" s="175"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2" s="191"/>
      <c r="P212" s="191"/>
      <c r="Q212" s="191"/>
      <c r="R212" s="205"/>
      <c r="S212" s="119" t="str">
        <f>party!$A$6</f>
        <v>Charlotte Pascoe</v>
      </c>
      <c r="T212" s="192" t="b">
        <v>1</v>
      </c>
      <c r="U212" s="192" t="s">
        <v>349</v>
      </c>
      <c r="V212" s="193"/>
      <c r="W212" s="193"/>
      <c r="X212" s="193"/>
      <c r="Y212" s="193"/>
      <c r="Z212" s="193"/>
      <c r="AA212" s="193"/>
    </row>
    <row r="213" spans="1:27" ht="64" x14ac:dyDescent="0.2">
      <c r="A213" s="12" t="s">
        <v>1224</v>
      </c>
      <c r="B213" s="11" t="s">
        <v>1225</v>
      </c>
      <c r="C213" s="13" t="s">
        <v>1226</v>
      </c>
      <c r="E213" s="13">
        <v>4</v>
      </c>
      <c r="F213" s="16" t="s">
        <v>1227</v>
      </c>
      <c r="G213" s="19" t="s">
        <v>1874</v>
      </c>
      <c r="H213" s="84" t="s">
        <v>1795</v>
      </c>
      <c r="I213" s="34" t="s">
        <v>73</v>
      </c>
      <c r="J213" s="10" t="str">
        <f>party!$A$54</f>
        <v>HadISST Contact</v>
      </c>
      <c r="K213" s="10" t="str">
        <f>party!$A$51</f>
        <v>Tianjun Zhou</v>
      </c>
      <c r="L213" s="10"/>
      <c r="M213" s="152" t="str">
        <f>references!$D$29</f>
        <v>Hadley Centre Sea Ice and Sea Surface Temperature data set (HadISST)</v>
      </c>
      <c r="R213" s="3" t="str">
        <f>url!A78</f>
        <v>Hadley Centre Sea Ice and Sea Surface Temperature data set (HadISST)</v>
      </c>
      <c r="S213" s="16" t="str">
        <f>party!$A$6</f>
        <v>Charlotte Pascoe</v>
      </c>
      <c r="T213" s="20" t="b">
        <v>1</v>
      </c>
      <c r="U213" s="20" t="s">
        <v>1412</v>
      </c>
    </row>
    <row r="214" spans="1:27" ht="80" x14ac:dyDescent="0.2">
      <c r="A214" s="12" t="s">
        <v>5798</v>
      </c>
      <c r="B214" s="11" t="s">
        <v>1251</v>
      </c>
      <c r="C214" s="13" t="s">
        <v>1250</v>
      </c>
      <c r="E214" s="13">
        <v>4</v>
      </c>
      <c r="F214" s="16" t="s">
        <v>1252</v>
      </c>
      <c r="G214" s="19" t="s">
        <v>4423</v>
      </c>
      <c r="I214" s="34" t="s">
        <v>73</v>
      </c>
      <c r="J214" s="10" t="str">
        <f>party!$A$51</f>
        <v>Tianjun Zhou</v>
      </c>
      <c r="K214" s="10" t="str">
        <f>party!$A$52</f>
        <v>Andy Turner</v>
      </c>
      <c r="L214" s="10" t="str">
        <f>party!$A$53</f>
        <v>James Kinter</v>
      </c>
      <c r="M214" s="152" t="str">
        <f>references!$D$29</f>
        <v>Hadley Centre Sea Ice and Sea Surface Temperature data set (HadISST)</v>
      </c>
      <c r="N214" s="13" t="str">
        <f>references!$D$14</f>
        <v>Overview CMIP6-Endorsed MIPs</v>
      </c>
      <c r="O214" s="7" t="str">
        <f>references!$D$32</f>
        <v>Enfield, D., A. Mestas-Nuñez, and P. Trimble (2001), The Atlantic Multidecadal Oscillation and its relation to rainfall and river flows in the continental U. S., Geophys. Res. Lett., 28, 2077-2080</v>
      </c>
      <c r="P214" s="7" t="str">
        <f>references!$D$33</f>
        <v>Trenberth, K. E., and D. J. Shea (2006), Atlantic hurricanes and natural variability in 2005, Geophys. Res. Lett., 33, L12704</v>
      </c>
      <c r="Q214" s="7" t="str">
        <f>references!$D$80</f>
        <v>Zhou, T., A. Turner, J. Kinter, B. Wang, Y. Qian, X. Chen, B. Wang, B. Liu, B. Wu, L. Zou (2016), Overview of the Global Monsoons Model Inter-comparison Project (GMMIP), Geosci. Model Dev., 9, 3589-3604</v>
      </c>
      <c r="R214" s="3" t="str">
        <f>url!A78</f>
        <v>Hadley Centre Sea Ice and Sea Surface Temperature data set (HadISST)</v>
      </c>
      <c r="S214" s="16" t="str">
        <f>party!$A$6</f>
        <v>Charlotte Pascoe</v>
      </c>
      <c r="T214" s="20" t="b">
        <v>1</v>
      </c>
      <c r="U214" s="20" t="s">
        <v>1412</v>
      </c>
    </row>
    <row r="215" spans="1:27" ht="80" x14ac:dyDescent="0.2">
      <c r="A215" s="12" t="s">
        <v>5799</v>
      </c>
      <c r="B215" s="11" t="s">
        <v>1256</v>
      </c>
      <c r="C215" s="13" t="s">
        <v>1255</v>
      </c>
      <c r="E215" s="13">
        <v>4</v>
      </c>
      <c r="F215" s="16" t="s">
        <v>1257</v>
      </c>
      <c r="G215" s="19" t="s">
        <v>4422</v>
      </c>
      <c r="I215" s="34" t="s">
        <v>73</v>
      </c>
      <c r="J215" s="10" t="str">
        <f>party!$A$51</f>
        <v>Tianjun Zhou</v>
      </c>
      <c r="K215" s="10" t="str">
        <f>party!$A$52</f>
        <v>Andy Turner</v>
      </c>
      <c r="L215" s="10" t="str">
        <f>party!$A$53</f>
        <v>James Kinter</v>
      </c>
      <c r="M215" s="152" t="str">
        <f>references!$D$29</f>
        <v>Hadley Centre Sea Ice and Sea Surface Temperature data set (HadISST)</v>
      </c>
      <c r="N215" s="7" t="str">
        <f>references!$D$34</f>
        <v>Wu, G., Y. Liu, B. He, Q. Bao, A. Duan, and F.-F. Jin (2012), Thermal controls on the Asian summer monsoon, Sci. Rep., 2, 404</v>
      </c>
      <c r="O215" s="7" t="str">
        <f>references!$D$80</f>
        <v>Zhou, T., A. Turner, J. Kinter, B. Wang, Y. Qian, X. Chen, B. Wang, B. Liu, B. Wu, L. Zou (2016), Overview of the Global Monsoons Model Inter-comparison Project (GMMIP), Geosci. Model Dev., 9, 3589-3604</v>
      </c>
      <c r="R215" s="3" t="str">
        <f>url!A78</f>
        <v>Hadley Centre Sea Ice and Sea Surface Temperature data set (HadISST)</v>
      </c>
      <c r="S215" s="16" t="str">
        <f>party!$A$6</f>
        <v>Charlotte Pascoe</v>
      </c>
      <c r="T215" s="20" t="b">
        <v>1</v>
      </c>
      <c r="U215" s="20" t="s">
        <v>1412</v>
      </c>
    </row>
    <row r="216" spans="1:27" ht="64" x14ac:dyDescent="0.2">
      <c r="A216" s="12" t="s">
        <v>5800</v>
      </c>
      <c r="B216" s="11" t="s">
        <v>4427</v>
      </c>
      <c r="C216" s="13" t="s">
        <v>4428</v>
      </c>
      <c r="E216" s="13">
        <v>4</v>
      </c>
      <c r="F216" s="16" t="s">
        <v>4426</v>
      </c>
      <c r="G216" s="22" t="s">
        <v>4429</v>
      </c>
      <c r="H216" s="41" t="s">
        <v>4425</v>
      </c>
      <c r="I216" s="34" t="s">
        <v>73</v>
      </c>
      <c r="J216" s="10" t="str">
        <f>party!$A$51</f>
        <v>Tianjun Zhou</v>
      </c>
      <c r="K216" s="10" t="str">
        <f>party!$A$52</f>
        <v>Andy Turner</v>
      </c>
      <c r="L216" s="10" t="str">
        <f>party!$A$53</f>
        <v>James Kinter</v>
      </c>
      <c r="M216" s="153" t="str">
        <f>references!$D$14</f>
        <v>Overview CMIP6-Endorsed MIPs</v>
      </c>
      <c r="N216" s="7" t="str">
        <f>references!$D$34</f>
        <v>Wu, G., Y. Liu, B. He, Q. Bao, A. Duan, and F.-F. Jin (2012), Thermal controls on the Asian summer monsoon, Sci. Rep., 2, 404</v>
      </c>
      <c r="O216" s="7" t="str">
        <f>references!$D$80</f>
        <v>Zhou, T., A. Turner, J. Kinter, B. Wang, Y. Qian, X. Chen, B. Wang, B. Liu, B. Wu, L. Zou (2016), Overview of the Global Monsoons Model Inter-comparison Project (GMMIP), Geosci. Model Dev., 9, 3589-3604</v>
      </c>
      <c r="S216" s="16" t="str">
        <f>party!$A$6</f>
        <v>Charlotte Pascoe</v>
      </c>
      <c r="T216" s="20" t="b">
        <v>1</v>
      </c>
      <c r="U216" s="20" t="s">
        <v>45</v>
      </c>
    </row>
    <row r="217" spans="1:27" ht="64" x14ac:dyDescent="0.2">
      <c r="A217" s="12" t="s">
        <v>5801</v>
      </c>
      <c r="B217" s="11" t="s">
        <v>3146</v>
      </c>
      <c r="C217" s="13" t="s">
        <v>1284</v>
      </c>
      <c r="E217" s="13">
        <v>4</v>
      </c>
      <c r="F217" s="16" t="s">
        <v>1280</v>
      </c>
      <c r="G217" s="19" t="s">
        <v>4432</v>
      </c>
      <c r="I217" s="34" t="s">
        <v>73</v>
      </c>
      <c r="J217" s="10" t="str">
        <f>party!$A$51</f>
        <v>Tianjun Zhou</v>
      </c>
      <c r="K217" s="10" t="str">
        <f>party!$A$52</f>
        <v>Andy Turner</v>
      </c>
      <c r="L217" s="10" t="str">
        <f>party!$A$53</f>
        <v>James Kinter</v>
      </c>
      <c r="M217" s="153" t="str">
        <f>references!$D$14</f>
        <v>Overview CMIP6-Endorsed MIPs</v>
      </c>
      <c r="N217" s="7" t="str">
        <f>references!$D$34</f>
        <v>Wu, G., Y. Liu, B. He, Q. Bao, A. Duan, and F.-F. Jin (2012), Thermal controls on the Asian summer monsoon, Sci. Rep., 2, 404</v>
      </c>
      <c r="O217" s="7" t="str">
        <f>references!$D$80</f>
        <v>Zhou, T., A. Turner, J. Kinter, B. Wang, Y. Qian, X. Chen, B. Wang, B. Liu, B. Wu, L. Zou (2016), Overview of the Global Monsoons Model Inter-comparison Project (GMMIP), Geosci. Model Dev., 9, 3589-3604</v>
      </c>
      <c r="S217" s="16" t="str">
        <f>party!$A$6</f>
        <v>Charlotte Pascoe</v>
      </c>
      <c r="T217" s="20" t="b">
        <v>1</v>
      </c>
      <c r="U217" s="20" t="s">
        <v>45</v>
      </c>
    </row>
    <row r="218" spans="1:27" ht="80" x14ac:dyDescent="0.2">
      <c r="A218" s="12" t="s">
        <v>5802</v>
      </c>
      <c r="B218" s="11" t="s">
        <v>1286</v>
      </c>
      <c r="C218" s="13" t="s">
        <v>1285</v>
      </c>
      <c r="E218" s="13">
        <v>4</v>
      </c>
      <c r="F218" s="16" t="s">
        <v>1287</v>
      </c>
      <c r="G218" s="22" t="s">
        <v>4433</v>
      </c>
      <c r="H218" s="41"/>
      <c r="I218" s="34" t="s">
        <v>73</v>
      </c>
      <c r="J218" s="10" t="str">
        <f>party!$A$51</f>
        <v>Tianjun Zhou</v>
      </c>
      <c r="K218" s="10" t="str">
        <f>party!$A$52</f>
        <v>Andy Turner</v>
      </c>
      <c r="L218" s="10" t="str">
        <f>party!$A$53</f>
        <v>James Kinter</v>
      </c>
      <c r="M218" s="153" t="str">
        <f>references!$D$14</f>
        <v>Overview CMIP6-Endorsed MIPs</v>
      </c>
      <c r="N218" s="7" t="str">
        <f>references!$D$80</f>
        <v>Zhou, T., A. Turner, J. Kinter, B. Wang, Y. Qian, X. Chen, B. Wang, B. Liu, B. Wu, L. Zou (2016), Overview of the Global Monsoons Model Inter-comparison Project (GMMIP), Geosci. Model Dev., 9, 3589-3604</v>
      </c>
      <c r="S218" s="16" t="str">
        <f>party!$A$6</f>
        <v>Charlotte Pascoe</v>
      </c>
      <c r="T218" s="20" t="b">
        <v>1</v>
      </c>
      <c r="U218" s="20" t="s">
        <v>45</v>
      </c>
    </row>
    <row r="219" spans="1:27" ht="64" x14ac:dyDescent="0.2">
      <c r="A219" s="12" t="s">
        <v>5803</v>
      </c>
      <c r="B219" s="11" t="s">
        <v>1297</v>
      </c>
      <c r="C219" s="13" t="s">
        <v>1329</v>
      </c>
      <c r="E219" s="13">
        <v>4</v>
      </c>
      <c r="F219" s="16" t="s">
        <v>1298</v>
      </c>
      <c r="G219" s="19" t="s">
        <v>6253</v>
      </c>
      <c r="H219" s="7" t="s">
        <v>4446</v>
      </c>
      <c r="I219" s="34" t="s">
        <v>73</v>
      </c>
      <c r="J219" s="10" t="str">
        <f>party!$A$55</f>
        <v>Rein Haarsma</v>
      </c>
      <c r="K219" s="10" t="str">
        <f>party!$A$56</f>
        <v>Malcolm Roberts</v>
      </c>
      <c r="L219" s="10"/>
      <c r="M219" s="153" t="str">
        <f>references!$D$82</f>
        <v>Rayner, N. A., J. J. Kennedy, R. O. Smith, H. A. Titchner (2016), The Met Office Hadley Centre Sea Ice and Sea Surface Temperature data set, version 2, part 3: the combined analysis, In prep.</v>
      </c>
      <c r="R219" s="3" t="str">
        <f>url!A78</f>
        <v>Hadley Centre Sea Ice and Sea Surface Temperature data set (HadISST)</v>
      </c>
      <c r="S219" s="16" t="str">
        <f>party!$A$6</f>
        <v>Charlotte Pascoe</v>
      </c>
      <c r="T219" s="20" t="b">
        <v>1</v>
      </c>
      <c r="U219" s="20" t="s">
        <v>1412</v>
      </c>
    </row>
    <row r="220" spans="1:27" s="2" customFormat="1" ht="128" x14ac:dyDescent="0.2">
      <c r="A220" s="12" t="s">
        <v>4459</v>
      </c>
      <c r="B220" s="11" t="s">
        <v>4461</v>
      </c>
      <c r="C220" s="13" t="s">
        <v>4462</v>
      </c>
      <c r="D220" s="16"/>
      <c r="E220" s="13">
        <v>4</v>
      </c>
      <c r="F220" s="16" t="s">
        <v>4464</v>
      </c>
      <c r="G220" s="19" t="s">
        <v>4458</v>
      </c>
      <c r="H220" s="84"/>
      <c r="I220" s="34" t="s">
        <v>73</v>
      </c>
      <c r="J220" s="10" t="str">
        <f>party!$A$23</f>
        <v>Stefan Kinne</v>
      </c>
      <c r="K220" s="10" t="str">
        <f>party!$A$4</f>
        <v>Bjorn Stevens</v>
      </c>
      <c r="L220" s="10" t="str">
        <f>party!$A$14</f>
        <v>Karsten Peters</v>
      </c>
      <c r="M220" s="152" t="str">
        <f>references!$D$2</f>
        <v>Aerosol forcing fields for CMIP6</v>
      </c>
      <c r="N2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0" s="29"/>
      <c r="P220" s="29"/>
      <c r="Q220" s="29"/>
      <c r="R220" s="3" t="str">
        <f>url!$A$2</f>
        <v>Aerosol forcing fields for CMIP6</v>
      </c>
      <c r="S220" s="16" t="str">
        <f>party!$A$6</f>
        <v>Charlotte Pascoe</v>
      </c>
      <c r="T220" s="20" t="b">
        <v>1</v>
      </c>
      <c r="U220" s="20" t="s">
        <v>1412</v>
      </c>
    </row>
    <row r="221" spans="1:27" s="2" customFormat="1" ht="128" x14ac:dyDescent="0.2">
      <c r="A221" s="12" t="s">
        <v>4460</v>
      </c>
      <c r="B221" s="11" t="s">
        <v>4460</v>
      </c>
      <c r="C221" s="13" t="s">
        <v>4463</v>
      </c>
      <c r="D221" s="16"/>
      <c r="E221" s="13">
        <v>4</v>
      </c>
      <c r="F221" s="16" t="s">
        <v>4465</v>
      </c>
      <c r="G221" s="19" t="s">
        <v>4457</v>
      </c>
      <c r="H221" s="84"/>
      <c r="I221" s="34" t="s">
        <v>73</v>
      </c>
      <c r="J221" s="10" t="str">
        <f>party!$A$11</f>
        <v>Gunnar Myhre</v>
      </c>
      <c r="K221" s="10" t="str">
        <f>party!$A$19</f>
        <v>Michael Schulz</v>
      </c>
      <c r="L221" s="10"/>
      <c r="M221" s="152" t="str">
        <f>references!$D$2</f>
        <v>Aerosol forcing fields for CMIP6</v>
      </c>
      <c r="N2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1" s="29"/>
      <c r="P221" s="29"/>
      <c r="Q221" s="29"/>
      <c r="R221" s="3" t="str">
        <f>url!$A$2</f>
        <v>Aerosol forcing fields for CMIP6</v>
      </c>
      <c r="S221" s="16" t="str">
        <f>party!$A$6</f>
        <v>Charlotte Pascoe</v>
      </c>
      <c r="T221" s="20" t="b">
        <v>1</v>
      </c>
      <c r="U221" s="20" t="s">
        <v>1412</v>
      </c>
    </row>
    <row r="222" spans="1:27" s="2" customFormat="1" ht="128" x14ac:dyDescent="0.2">
      <c r="A222" s="12" t="s">
        <v>4480</v>
      </c>
      <c r="B222" s="11" t="s">
        <v>4481</v>
      </c>
      <c r="C222" s="13" t="s">
        <v>4482</v>
      </c>
      <c r="D222" s="16"/>
      <c r="E222" s="13">
        <v>4</v>
      </c>
      <c r="F222" s="16" t="s">
        <v>4483</v>
      </c>
      <c r="G222" s="19" t="s">
        <v>4484</v>
      </c>
      <c r="H222" s="84"/>
      <c r="I222" s="34" t="s">
        <v>73</v>
      </c>
      <c r="J222" s="10" t="str">
        <f>party!$A$24</f>
        <v>Steve Smith</v>
      </c>
      <c r="K222" s="10"/>
      <c r="L222" s="10"/>
      <c r="M222" s="152" t="str">
        <f>references!$D$3</f>
        <v>Historical Emissions for CMIP6 (v1.0)</v>
      </c>
      <c r="N2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2" s="29"/>
      <c r="P222" s="29"/>
      <c r="Q222" s="29"/>
      <c r="R222" s="3" t="str">
        <f>url!$A$3</f>
        <v>Historical Emissions for CMIP6 (v1.0)</v>
      </c>
      <c r="S222" s="16" t="str">
        <f>party!$A$6</f>
        <v>Charlotte Pascoe</v>
      </c>
      <c r="T222" s="20" t="b">
        <v>1</v>
      </c>
      <c r="U222" s="20" t="s">
        <v>1412</v>
      </c>
    </row>
    <row r="223" spans="1:27" s="2" customFormat="1" ht="128" x14ac:dyDescent="0.2">
      <c r="A223" s="12" t="s">
        <v>4514</v>
      </c>
      <c r="B223" s="11" t="s">
        <v>4516</v>
      </c>
      <c r="C223" s="13" t="s">
        <v>4513</v>
      </c>
      <c r="D223" s="16"/>
      <c r="E223" s="13">
        <v>4</v>
      </c>
      <c r="F223" s="16" t="s">
        <v>4510</v>
      </c>
      <c r="G223" s="19" t="s">
        <v>4508</v>
      </c>
      <c r="H223" s="84" t="s">
        <v>1875</v>
      </c>
      <c r="I223" s="34" t="s">
        <v>73</v>
      </c>
      <c r="J223" s="10" t="str">
        <f>party!$A$3</f>
        <v>Bernd Funke</v>
      </c>
      <c r="K223" s="10" t="str">
        <f>party!$A$15</f>
        <v>Katja Matthes</v>
      </c>
      <c r="L223" s="10"/>
      <c r="M223" s="152" t="str">
        <f>references!$D$110</f>
        <v>SOLARIS-HEPPA  Recommendations for CMIP6 solar forcing data</v>
      </c>
      <c r="N2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3" s="29"/>
      <c r="P223" s="29"/>
      <c r="Q223" s="29"/>
      <c r="R223" s="3" t="str">
        <f>url!$A$178</f>
        <v>SOLARIS-HEPPA Solar Forcing Data for CMIP6</v>
      </c>
      <c r="S223" s="16" t="str">
        <f>party!$A$6</f>
        <v>Charlotte Pascoe</v>
      </c>
      <c r="T223" s="20" t="b">
        <v>1</v>
      </c>
      <c r="U223" s="20" t="s">
        <v>1412</v>
      </c>
    </row>
    <row r="224" spans="1:27" s="2" customFormat="1" ht="128" x14ac:dyDescent="0.2">
      <c r="A224" s="12" t="s">
        <v>4515</v>
      </c>
      <c r="B224" s="11" t="s">
        <v>4517</v>
      </c>
      <c r="C224" s="13" t="s">
        <v>4512</v>
      </c>
      <c r="D224" s="16"/>
      <c r="E224" s="13">
        <v>4</v>
      </c>
      <c r="F224" s="16" t="s">
        <v>4511</v>
      </c>
      <c r="G224" s="19" t="s">
        <v>4509</v>
      </c>
      <c r="H224" s="84" t="s">
        <v>1778</v>
      </c>
      <c r="I224" s="34" t="s">
        <v>73</v>
      </c>
      <c r="J224" s="10" t="str">
        <f>party!$A$3</f>
        <v>Bernd Funke</v>
      </c>
      <c r="K224" s="10" t="str">
        <f>party!$A$15</f>
        <v>Katja Matthes</v>
      </c>
      <c r="L224" s="10"/>
      <c r="M224" s="152" t="str">
        <f>references!$D$110</f>
        <v>SOLARIS-HEPPA  Recommendations for CMIP6 solar forcing data</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152"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24" s="29"/>
      <c r="Q224" s="29"/>
      <c r="R224" s="3" t="str">
        <f>url!$A$178</f>
        <v>SOLARIS-HEPPA Solar Forcing Data for CMIP6</v>
      </c>
      <c r="S224" s="16" t="str">
        <f>party!$A$6</f>
        <v>Charlotte Pascoe</v>
      </c>
      <c r="T224" s="20" t="b">
        <v>1</v>
      </c>
      <c r="U224" s="20" t="s">
        <v>1412</v>
      </c>
    </row>
    <row r="225" spans="1:27" s="2" customFormat="1" ht="128" x14ac:dyDescent="0.2">
      <c r="A225" s="12" t="s">
        <v>4485</v>
      </c>
      <c r="B225" s="11" t="s">
        <v>4487</v>
      </c>
      <c r="C225" s="13" t="s">
        <v>1344</v>
      </c>
      <c r="D225" s="16"/>
      <c r="E225" s="13">
        <v>4</v>
      </c>
      <c r="F225" s="16" t="s">
        <v>4491</v>
      </c>
      <c r="G225" s="19" t="s">
        <v>4492</v>
      </c>
      <c r="H225" s="84" t="s">
        <v>1779</v>
      </c>
      <c r="I225" s="34" t="s">
        <v>73</v>
      </c>
      <c r="J225" s="10" t="str">
        <f>party!$A$5</f>
        <v>Bob Andres</v>
      </c>
      <c r="K225" s="10"/>
      <c r="L225" s="10"/>
      <c r="M225" s="152" t="str">
        <f>references!$D$3</f>
        <v>Historical Emissions for CMIP6 (v1.0)</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29"/>
      <c r="P225" s="29"/>
      <c r="Q225" s="29"/>
      <c r="R225" s="3" t="str">
        <f>url!$A$3</f>
        <v>Historical Emissions for CMIP6 (v1.0)</v>
      </c>
      <c r="S225" s="16" t="str">
        <f>party!$A$6</f>
        <v>Charlotte Pascoe</v>
      </c>
      <c r="T225" s="20" t="b">
        <v>1</v>
      </c>
      <c r="U225" s="20" t="s">
        <v>1412</v>
      </c>
    </row>
    <row r="226" spans="1:27" s="2" customFormat="1" ht="128" x14ac:dyDescent="0.2">
      <c r="A226" s="12" t="s">
        <v>4486</v>
      </c>
      <c r="B226" s="11" t="s">
        <v>4488</v>
      </c>
      <c r="C226" s="13" t="s">
        <v>4489</v>
      </c>
      <c r="D226" s="16"/>
      <c r="E226" s="13">
        <v>4</v>
      </c>
      <c r="F226" s="16" t="s">
        <v>4490</v>
      </c>
      <c r="G226" s="19" t="s">
        <v>4493</v>
      </c>
      <c r="H226" s="84" t="s">
        <v>6686</v>
      </c>
      <c r="I226" s="34" t="s">
        <v>73</v>
      </c>
      <c r="J226" s="10" t="str">
        <f>party!$A$12</f>
        <v>Johannes Kaiser</v>
      </c>
      <c r="K226" s="10" t="str">
        <f>party!$A$7</f>
        <v>Claire Granier</v>
      </c>
      <c r="L226" s="10"/>
      <c r="M226" s="152" t="str">
        <f>references!$D$3</f>
        <v>Historical Emissions for CMIP6 (v1.0)</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29"/>
      <c r="P226" s="29"/>
      <c r="Q226" s="29"/>
      <c r="R226" s="3" t="str">
        <f>url!$A$3</f>
        <v>Historical Emissions for CMIP6 (v1.0)</v>
      </c>
      <c r="S226" s="16" t="str">
        <f>party!$A$6</f>
        <v>Charlotte Pascoe</v>
      </c>
      <c r="T226" s="20" t="b">
        <v>1</v>
      </c>
      <c r="U226" s="20" t="s">
        <v>1412</v>
      </c>
    </row>
    <row r="227" spans="1:27" s="2" customFormat="1" ht="128" x14ac:dyDescent="0.2">
      <c r="A227" s="12" t="s">
        <v>4470</v>
      </c>
      <c r="B227" s="11" t="s">
        <v>4471</v>
      </c>
      <c r="C227" s="13" t="s">
        <v>4472</v>
      </c>
      <c r="D227" s="16"/>
      <c r="E227" s="13">
        <v>4</v>
      </c>
      <c r="F227" s="16" t="s">
        <v>4473</v>
      </c>
      <c r="G227" s="19" t="s">
        <v>4474</v>
      </c>
      <c r="H227" s="84"/>
      <c r="I227" s="34" t="s">
        <v>73</v>
      </c>
      <c r="J227" s="10" t="str">
        <f>party!$A$18</f>
        <v>Malte Meinshausen</v>
      </c>
      <c r="K227" s="10" t="str">
        <f>party!$A$2</f>
        <v>Alexander Nauels</v>
      </c>
      <c r="L227" s="10"/>
      <c r="M227" s="152" t="str">
        <f>references!$D$5</f>
        <v>Historical GHG concentrations for CMIP6 Historical Runs</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15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P227" s="29"/>
      <c r="Q227" s="29"/>
      <c r="R227" s="3" t="str">
        <f>url!$A$169</f>
        <v>Historical greenhouse gas concentrations</v>
      </c>
      <c r="S227" s="16" t="str">
        <f>party!$A$6</f>
        <v>Charlotte Pascoe</v>
      </c>
      <c r="T227" s="20" t="b">
        <v>1</v>
      </c>
      <c r="U227" s="20" t="s">
        <v>1412</v>
      </c>
    </row>
    <row r="228" spans="1:27" s="2" customFormat="1" ht="128" x14ac:dyDescent="0.2">
      <c r="A228" s="12" t="s">
        <v>4494</v>
      </c>
      <c r="B228" s="11" t="s">
        <v>4494</v>
      </c>
      <c r="C228" s="13" t="s">
        <v>4495</v>
      </c>
      <c r="D228" s="16"/>
      <c r="E228" s="13">
        <v>4</v>
      </c>
      <c r="F228" s="16" t="s">
        <v>4496</v>
      </c>
      <c r="G228" s="19" t="s">
        <v>4497</v>
      </c>
      <c r="H228" s="84" t="s">
        <v>1784</v>
      </c>
      <c r="I228" s="34" t="s">
        <v>73</v>
      </c>
      <c r="J228" s="10" t="str">
        <f>party!$A$10</f>
        <v>George Hurtt</v>
      </c>
      <c r="K228" s="10" t="str">
        <f>party!$A$16</f>
        <v>Louise Chini</v>
      </c>
      <c r="L228" s="10"/>
      <c r="M228" s="152" t="str">
        <f>references!$D$6</f>
        <v>Global Gridded Land Use Forcing Datasets (LUH2 v0.1)</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29"/>
      <c r="P228" s="29"/>
      <c r="Q228" s="29"/>
      <c r="R228" s="3" t="str">
        <f>url!$A$6</f>
        <v>Global Gridded Land Use Forcing Datasets</v>
      </c>
      <c r="S228" s="16" t="str">
        <f>party!$A$6</f>
        <v>Charlotte Pascoe</v>
      </c>
      <c r="T228" s="20" t="b">
        <v>1</v>
      </c>
      <c r="U228" s="20" t="s">
        <v>1412</v>
      </c>
    </row>
    <row r="229" spans="1:27" s="2" customFormat="1" ht="128" x14ac:dyDescent="0.2">
      <c r="A229" s="12" t="s">
        <v>4518</v>
      </c>
      <c r="B229" s="11" t="s">
        <v>4523</v>
      </c>
      <c r="C229" s="13" t="s">
        <v>4528</v>
      </c>
      <c r="D229" s="16"/>
      <c r="E229" s="13">
        <v>4</v>
      </c>
      <c r="F229" s="16" t="s">
        <v>4533</v>
      </c>
      <c r="G229" s="19" t="s">
        <v>4538</v>
      </c>
      <c r="H229" s="84" t="s">
        <v>1785</v>
      </c>
      <c r="I229" s="34" t="s">
        <v>73</v>
      </c>
      <c r="J229" s="10" t="str">
        <f>party!$A$20</f>
        <v>Michaela I Hegglin</v>
      </c>
      <c r="K229" s="10"/>
      <c r="L229" s="10"/>
      <c r="M229" s="152" t="str">
        <f>references!$D$7</f>
        <v>Ozone and stratospheric water vapour concentration databases for CMIP6</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29"/>
      <c r="P229" s="29"/>
      <c r="Q229" s="29"/>
      <c r="R229" s="3" t="str">
        <f>url!$A$7</f>
        <v>Ozone and stratospheric water vapour concentration databases for CMIP6</v>
      </c>
      <c r="S229" s="16" t="str">
        <f>party!$A$6</f>
        <v>Charlotte Pascoe</v>
      </c>
      <c r="T229" s="20" t="b">
        <v>1</v>
      </c>
      <c r="U229" s="20" t="s">
        <v>1412</v>
      </c>
    </row>
    <row r="230" spans="1:27" s="2" customFormat="1" ht="128" x14ac:dyDescent="0.2">
      <c r="A230" s="12" t="s">
        <v>4519</v>
      </c>
      <c r="B230" s="11" t="s">
        <v>4524</v>
      </c>
      <c r="C230" s="13" t="s">
        <v>4529</v>
      </c>
      <c r="D230" s="16"/>
      <c r="E230" s="13">
        <v>4</v>
      </c>
      <c r="F230" s="16" t="s">
        <v>4534</v>
      </c>
      <c r="G230" s="19" t="s">
        <v>4539</v>
      </c>
      <c r="H230" s="84" t="s">
        <v>1786</v>
      </c>
      <c r="I230" s="34" t="s">
        <v>73</v>
      </c>
      <c r="J230" s="10" t="str">
        <f>party!$A$20</f>
        <v>Michaela I Hegglin</v>
      </c>
      <c r="K230" s="10"/>
      <c r="L230" s="10"/>
      <c r="M230" s="152" t="str">
        <f>references!$D$7</f>
        <v>Ozone and stratospheric water vapour concentration databases for CMIP6</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29"/>
      <c r="P230" s="29"/>
      <c r="Q230" s="29"/>
      <c r="R230" s="3" t="str">
        <f>url!$A$7</f>
        <v>Ozone and stratospheric water vapour concentration databases for CMIP6</v>
      </c>
      <c r="S230" s="16" t="str">
        <f>party!$A$6</f>
        <v>Charlotte Pascoe</v>
      </c>
      <c r="T230" s="20" t="b">
        <v>1</v>
      </c>
      <c r="U230" s="20" t="s">
        <v>1412</v>
      </c>
    </row>
    <row r="231" spans="1:27" s="2" customFormat="1" ht="128" x14ac:dyDescent="0.2">
      <c r="A231" s="12" t="s">
        <v>4520</v>
      </c>
      <c r="B231" s="11" t="s">
        <v>4525</v>
      </c>
      <c r="C231" s="13" t="s">
        <v>4530</v>
      </c>
      <c r="D231" s="16"/>
      <c r="E231" s="13">
        <v>4</v>
      </c>
      <c r="F231" s="16" t="s">
        <v>4535</v>
      </c>
      <c r="G231" s="19" t="s">
        <v>4542</v>
      </c>
      <c r="H231" s="84" t="s">
        <v>4543</v>
      </c>
      <c r="I231" s="34" t="s">
        <v>73</v>
      </c>
      <c r="J231" s="10" t="str">
        <f>party!$A$15</f>
        <v>Katja Matthes</v>
      </c>
      <c r="K231" s="10" t="str">
        <f>party!$A$3</f>
        <v>Bernd Funke</v>
      </c>
      <c r="L231" s="10"/>
      <c r="M231" s="152" t="str">
        <f>references!$D$110</f>
        <v>SOLARIS-HEPPA  Recommendations for CMIP6 solar forcing data</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29"/>
      <c r="P231" s="29"/>
      <c r="Q231" s="29"/>
      <c r="R231" s="3" t="str">
        <f>url!$A$178</f>
        <v>SOLARIS-HEPPA Solar Forcing Data for CMIP6</v>
      </c>
      <c r="S231" s="16" t="str">
        <f>party!$A$6</f>
        <v>Charlotte Pascoe</v>
      </c>
      <c r="T231" s="20" t="b">
        <v>1</v>
      </c>
      <c r="U231" s="20" t="s">
        <v>1412</v>
      </c>
    </row>
    <row r="232" spans="1:27" s="2" customFormat="1" ht="128" x14ac:dyDescent="0.2">
      <c r="A232" s="12" t="s">
        <v>4521</v>
      </c>
      <c r="B232" s="11" t="s">
        <v>4526</v>
      </c>
      <c r="C232" s="13" t="s">
        <v>4531</v>
      </c>
      <c r="D232" s="16"/>
      <c r="E232" s="13">
        <v>4</v>
      </c>
      <c r="F232" s="16" t="s">
        <v>4536</v>
      </c>
      <c r="G232" s="19" t="s">
        <v>4541</v>
      </c>
      <c r="H232" s="84"/>
      <c r="I232" s="34" t="s">
        <v>73</v>
      </c>
      <c r="J232" s="10" t="str">
        <f>party!$A$15</f>
        <v>Katja Matthes</v>
      </c>
      <c r="K232" s="10" t="str">
        <f>party!$A$3</f>
        <v>Bernd Funke</v>
      </c>
      <c r="L232" s="10"/>
      <c r="M232" s="152" t="str">
        <f>references!$D$110</f>
        <v>SOLARIS-HEPPA  Recommendations for CMIP6 solar forcing data</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152"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32" s="29"/>
      <c r="Q232" s="29"/>
      <c r="R232" s="3" t="str">
        <f>url!$A$178</f>
        <v>SOLARIS-HEPPA Solar Forcing Data for CMIP6</v>
      </c>
      <c r="S232" s="16" t="str">
        <f>party!$A$6</f>
        <v>Charlotte Pascoe</v>
      </c>
      <c r="T232" s="20" t="b">
        <v>1</v>
      </c>
      <c r="U232" s="20" t="s">
        <v>1412</v>
      </c>
    </row>
    <row r="233" spans="1:27" ht="128" x14ac:dyDescent="0.2">
      <c r="A233" s="12" t="s">
        <v>4522</v>
      </c>
      <c r="B233" s="11" t="s">
        <v>4527</v>
      </c>
      <c r="C233" s="13" t="s">
        <v>4532</v>
      </c>
      <c r="E233" s="13">
        <v>4</v>
      </c>
      <c r="F233" s="16" t="s">
        <v>4537</v>
      </c>
      <c r="G233" s="19" t="s">
        <v>4540</v>
      </c>
      <c r="I233" s="34" t="s">
        <v>73</v>
      </c>
      <c r="J233" s="10" t="str">
        <f>party!$A$17</f>
        <v>Larry Thomason</v>
      </c>
      <c r="L233" s="10"/>
      <c r="M233" s="152" t="str">
        <f>references!$D$8</f>
        <v>Thomason, L., J.P. Vernier, A. Bourassa, F. Arefeuille, C. Bingen, T. Peter, B. Luo (2015), Stratospheric Aerosol Data Set (SADS Version 2) Prospectus, In preparation for GMD</v>
      </c>
      <c r="N23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3" s="3" t="str">
        <f>url!$A$8</f>
        <v>Stratospheric Aerosol Data Set (SADS Version 2) Prospectus</v>
      </c>
      <c r="S233" s="16" t="str">
        <f>party!$A$6</f>
        <v>Charlotte Pascoe</v>
      </c>
      <c r="T233" s="20" t="b">
        <v>1</v>
      </c>
      <c r="U233" s="20" t="s">
        <v>1412</v>
      </c>
    </row>
    <row r="234" spans="1:27" s="123" customFormat="1" ht="48" x14ac:dyDescent="0.2">
      <c r="A234" s="185" t="s">
        <v>1454</v>
      </c>
      <c r="B234" s="186" t="s">
        <v>1455</v>
      </c>
      <c r="C234" s="175" t="s">
        <v>1454</v>
      </c>
      <c r="D234" s="119"/>
      <c r="E234" s="175">
        <v>3</v>
      </c>
      <c r="F234" s="119" t="s">
        <v>1456</v>
      </c>
      <c r="G234" s="187" t="s">
        <v>1772</v>
      </c>
      <c r="H234" s="194"/>
      <c r="I234" s="121" t="s">
        <v>73</v>
      </c>
      <c r="J234" s="189" t="str">
        <f>party!$A$55</f>
        <v>Rein Haarsma</v>
      </c>
      <c r="K234" s="189" t="str">
        <f>party!$A$56</f>
        <v>Malcolm Roberts</v>
      </c>
      <c r="L234" s="189"/>
      <c r="M234" s="190" t="str">
        <f>references!$D$14</f>
        <v>Overview CMIP6-Endorsed MIPs</v>
      </c>
      <c r="N234" s="191"/>
      <c r="O234" s="191"/>
      <c r="P234" s="191"/>
      <c r="Q234" s="191"/>
      <c r="R234" s="205"/>
      <c r="S234" s="119" t="str">
        <f>party!$A$6</f>
        <v>Charlotte Pascoe</v>
      </c>
      <c r="T234" s="192" t="b">
        <v>1</v>
      </c>
      <c r="U234" s="192" t="s">
        <v>349</v>
      </c>
      <c r="V234" s="193"/>
      <c r="W234" s="193"/>
      <c r="X234" s="193"/>
      <c r="Y234" s="193"/>
      <c r="Z234" s="193"/>
      <c r="AA234" s="193"/>
    </row>
    <row r="235" spans="1:27" ht="144" x14ac:dyDescent="0.2">
      <c r="A235" s="12" t="s">
        <v>6241</v>
      </c>
      <c r="B235" s="11" t="s">
        <v>6251</v>
      </c>
      <c r="C235" s="13" t="s">
        <v>6252</v>
      </c>
      <c r="E235" s="13">
        <v>3</v>
      </c>
      <c r="F235" s="16" t="s">
        <v>4931</v>
      </c>
      <c r="G235" s="19" t="s">
        <v>4798</v>
      </c>
      <c r="I235" s="34" t="s">
        <v>73</v>
      </c>
      <c r="J235" s="10" t="str">
        <f>party!$A$60</f>
        <v>Bart van den Hurk</v>
      </c>
      <c r="K235" s="10" t="str">
        <f>party!$A$61</f>
        <v>Gerhard Krinner</v>
      </c>
      <c r="L235" s="10" t="str">
        <f>party!$A$62</f>
        <v>Sonia Seneviratne</v>
      </c>
      <c r="M235" s="152" t="str">
        <f>references!D$14</f>
        <v>Overview CMIP6-Endorsed MIPs</v>
      </c>
      <c r="N23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5" s="7" t="str">
        <f>references!$D$94</f>
        <v>Global Soil Wetness Project Phase 3 Website</v>
      </c>
      <c r="P23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5" s="3" t="str">
        <f>url!$A$162</f>
        <v>Global Soil Wetness Project Phase 3 Website</v>
      </c>
      <c r="S235" s="16" t="str">
        <f>party!$A$6</f>
        <v>Charlotte Pascoe</v>
      </c>
      <c r="T235" s="20" t="b">
        <v>1</v>
      </c>
      <c r="U235" s="20" t="s">
        <v>1412</v>
      </c>
    </row>
    <row r="236" spans="1:27" ht="48" x14ac:dyDescent="0.2">
      <c r="A236" s="12" t="s">
        <v>1588</v>
      </c>
      <c r="B236" s="11" t="s">
        <v>1587</v>
      </c>
      <c r="C236" s="13" t="s">
        <v>1588</v>
      </c>
      <c r="E236" s="13">
        <v>4</v>
      </c>
      <c r="F236" s="16" t="s">
        <v>4715</v>
      </c>
      <c r="G236" s="19" t="s">
        <v>1771</v>
      </c>
      <c r="I236" s="34" t="s">
        <v>73</v>
      </c>
      <c r="J236" s="10" t="str">
        <f>party!$A$60</f>
        <v>Bart van den Hurk</v>
      </c>
      <c r="K236" s="10" t="str">
        <f>party!$A$61</f>
        <v>Gerhard Krinner</v>
      </c>
      <c r="L236" s="10" t="str">
        <f>party!$A$62</f>
        <v>Sonia Seneviratne</v>
      </c>
      <c r="M236" s="152" t="str">
        <f>references!D$14</f>
        <v>Overview CMIP6-Endorsed MIPs</v>
      </c>
      <c r="S236" s="16" t="str">
        <f>party!$A$6</f>
        <v>Charlotte Pascoe</v>
      </c>
      <c r="T236" s="20" t="b">
        <v>1</v>
      </c>
      <c r="U236" s="20" t="s">
        <v>6219</v>
      </c>
    </row>
    <row r="237" spans="1:27" ht="128" x14ac:dyDescent="0.2">
      <c r="A237" s="12" t="s">
        <v>5724</v>
      </c>
      <c r="B237" s="11" t="s">
        <v>4717</v>
      </c>
      <c r="C237" s="12" t="s">
        <v>4713</v>
      </c>
      <c r="D237" s="184"/>
      <c r="E237" s="12">
        <v>4</v>
      </c>
      <c r="F237" s="16" t="s">
        <v>4714</v>
      </c>
      <c r="G237" s="19" t="s">
        <v>4716</v>
      </c>
      <c r="I237" s="34" t="s">
        <v>73</v>
      </c>
      <c r="J237" s="10" t="str">
        <f>party!$A$60</f>
        <v>Bart van den Hurk</v>
      </c>
      <c r="K237" s="10" t="str">
        <f>party!$A$61</f>
        <v>Gerhard Krinner</v>
      </c>
      <c r="L237" s="10" t="str">
        <f>party!$A$62</f>
        <v>Sonia Seneviratne</v>
      </c>
      <c r="M23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37" s="16" t="str">
        <f>party!$A$6</f>
        <v>Charlotte Pascoe</v>
      </c>
      <c r="T237" s="20" t="b">
        <v>1</v>
      </c>
      <c r="U237" s="20" t="s">
        <v>6219</v>
      </c>
    </row>
    <row r="238" spans="1:27" ht="48" x14ac:dyDescent="0.2">
      <c r="A238" s="12" t="s">
        <v>1627</v>
      </c>
      <c r="B238" s="11" t="s">
        <v>1628</v>
      </c>
      <c r="C238" s="13" t="s">
        <v>1627</v>
      </c>
      <c r="E238" s="13">
        <v>3</v>
      </c>
      <c r="F238" s="16" t="s">
        <v>1629</v>
      </c>
      <c r="G238" s="19" t="s">
        <v>1748</v>
      </c>
      <c r="I238" s="34" t="s">
        <v>73</v>
      </c>
      <c r="J238" s="10" t="str">
        <f>party!$A$60</f>
        <v>Bart van den Hurk</v>
      </c>
      <c r="K238" s="10" t="str">
        <f>party!$A$61</f>
        <v>Gerhard Krinner</v>
      </c>
      <c r="L238" s="10" t="str">
        <f>party!$A$62</f>
        <v>Sonia Seneviratne</v>
      </c>
      <c r="M238" s="152" t="str">
        <f>references!D$14</f>
        <v>Overview CMIP6-Endorsed MIPs</v>
      </c>
      <c r="N238" s="7" t="str">
        <f>references!$D$96</f>
        <v>Hurtt, G., L. Chini,  S. Frolking, R. Sahajpal, Land Use Harmonisation (LUH2 v1.0h) land use forcing data (850-2100), (2016).</v>
      </c>
      <c r="R238" s="3" t="str">
        <f>url!$A$164</f>
        <v>Land Use Harmonisation (LUH2 v1.0h) land use forcing data (850-2100)</v>
      </c>
      <c r="S238" s="16" t="str">
        <f>party!$A$6</f>
        <v>Charlotte Pascoe</v>
      </c>
      <c r="T238" s="20" t="b">
        <v>1</v>
      </c>
      <c r="U238" s="20" t="s">
        <v>1412</v>
      </c>
    </row>
    <row r="239" spans="1:27" ht="48" x14ac:dyDescent="0.2">
      <c r="A239" s="12" t="s">
        <v>1745</v>
      </c>
      <c r="B239" s="11" t="s">
        <v>1746</v>
      </c>
      <c r="C239" s="13" t="s">
        <v>1745</v>
      </c>
      <c r="E239" s="13">
        <v>3</v>
      </c>
      <c r="F239" s="16" t="s">
        <v>1747</v>
      </c>
      <c r="G239" s="19" t="s">
        <v>1749</v>
      </c>
      <c r="I239" s="34" t="s">
        <v>73</v>
      </c>
      <c r="J239" s="10" t="str">
        <f>party!$A$60</f>
        <v>Bart van den Hurk</v>
      </c>
      <c r="K239" s="10" t="str">
        <f>party!$A$61</f>
        <v>Gerhard Krinner</v>
      </c>
      <c r="L239" s="10" t="str">
        <f>party!$A$62</f>
        <v>Sonia Seneviratne</v>
      </c>
      <c r="M239" s="152" t="str">
        <f>references!D$14</f>
        <v>Overview CMIP6-Endorsed MIPs</v>
      </c>
      <c r="N239" s="7" t="str">
        <f>references!$D$96</f>
        <v>Hurtt, G., L. Chini,  S. Frolking, R. Sahajpal, Land Use Harmonisation (LUH2 v1.0h) land use forcing data (850-2100), (2016).</v>
      </c>
      <c r="R239" s="3" t="str">
        <f>url!$A$164</f>
        <v>Land Use Harmonisation (LUH2 v1.0h) land use forcing data (850-2100)</v>
      </c>
      <c r="S239" s="16" t="str">
        <f>party!$A$6</f>
        <v>Charlotte Pascoe</v>
      </c>
      <c r="T239" s="20" t="b">
        <v>1</v>
      </c>
      <c r="U239" s="20" t="s">
        <v>1412</v>
      </c>
    </row>
    <row r="240" spans="1:27" ht="160" x14ac:dyDescent="0.2">
      <c r="A240" s="12" t="s">
        <v>5013</v>
      </c>
      <c r="B240" s="11" t="s">
        <v>5006</v>
      </c>
      <c r="C240" s="13" t="s">
        <v>1921</v>
      </c>
      <c r="D240" s="16" t="b">
        <v>1</v>
      </c>
      <c r="E240" s="13">
        <v>4</v>
      </c>
      <c r="F240" s="16" t="s">
        <v>1922</v>
      </c>
      <c r="G240" s="22" t="s">
        <v>5012</v>
      </c>
      <c r="H240" s="84" t="s">
        <v>1923</v>
      </c>
      <c r="I240" s="10" t="s">
        <v>73</v>
      </c>
      <c r="J240" s="10" t="str">
        <f>party!$A$10</f>
        <v>George Hurtt</v>
      </c>
      <c r="K240" s="10" t="str">
        <f>party!$A$67</f>
        <v>David Lawrence</v>
      </c>
      <c r="L240" s="10"/>
      <c r="M24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0" s="7" t="str">
        <f>references!$D$96</f>
        <v>Hurtt, G., L. Chini,  S. Frolking, R. Sahajpal, Land Use Harmonisation (LUH2 v1.0h) land use forcing data (850-2100), (2016).</v>
      </c>
      <c r="R240" s="3" t="str">
        <f>url!$A$164</f>
        <v>Land Use Harmonisation (LUH2 v1.0h) land use forcing data (850-2100)</v>
      </c>
      <c r="S240" s="16" t="str">
        <f>party!$A$6</f>
        <v>Charlotte Pascoe</v>
      </c>
      <c r="T240" s="20" t="b">
        <v>1</v>
      </c>
      <c r="U240" s="20" t="s">
        <v>45</v>
      </c>
    </row>
    <row r="241" spans="1:27" ht="96" x14ac:dyDescent="0.2">
      <c r="A241" s="12" t="s">
        <v>5007</v>
      </c>
      <c r="B241" s="11" t="s">
        <v>5011</v>
      </c>
      <c r="C241" s="13" t="s">
        <v>5008</v>
      </c>
      <c r="D241" s="16" t="b">
        <v>1</v>
      </c>
      <c r="E241" s="13">
        <v>4</v>
      </c>
      <c r="F241" s="16" t="s">
        <v>5010</v>
      </c>
      <c r="G241" s="19" t="s">
        <v>5009</v>
      </c>
      <c r="I241" s="10" t="s">
        <v>73</v>
      </c>
      <c r="J241" s="10" t="str">
        <f>party!$A$10</f>
        <v>George Hurtt</v>
      </c>
      <c r="K241" s="10" t="str">
        <f>party!$A$67</f>
        <v>David Lawrence</v>
      </c>
      <c r="L241" s="10"/>
      <c r="M241" s="152" t="str">
        <f>references!D$14</f>
        <v>Overview CMIP6-Endorsed MIPs</v>
      </c>
      <c r="N24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1" s="7" t="str">
        <f>references!$D$96</f>
        <v>Hurtt, G., L. Chini,  S. Frolking, R. Sahajpal, Land Use Harmonisation (LUH2 v1.0h) land use forcing data (850-2100), (2016).</v>
      </c>
      <c r="R241" s="3" t="str">
        <f>url!$A$164</f>
        <v>Land Use Harmonisation (LUH2 v1.0h) land use forcing data (850-2100)</v>
      </c>
      <c r="S241" s="16" t="str">
        <f>party!$A$6</f>
        <v>Charlotte Pascoe</v>
      </c>
      <c r="T241" s="20" t="b">
        <v>1</v>
      </c>
      <c r="U241" s="20" t="s">
        <v>45</v>
      </c>
    </row>
    <row r="242" spans="1:27" s="123" customFormat="1" ht="48" x14ac:dyDescent="0.2">
      <c r="A242" s="185" t="s">
        <v>1933</v>
      </c>
      <c r="B242" s="186" t="s">
        <v>1934</v>
      </c>
      <c r="C242" s="175" t="s">
        <v>1935</v>
      </c>
      <c r="D242" s="119"/>
      <c r="E242" s="175">
        <v>3</v>
      </c>
      <c r="F242" s="119" t="s">
        <v>1940</v>
      </c>
      <c r="G242" s="187" t="s">
        <v>1947</v>
      </c>
      <c r="H242" s="194"/>
      <c r="I242" s="189" t="s">
        <v>73</v>
      </c>
      <c r="J242" s="189" t="str">
        <f>party!$A$10</f>
        <v>George Hurtt</v>
      </c>
      <c r="K242" s="189" t="str">
        <f>party!$A$67</f>
        <v>David Lawrence</v>
      </c>
      <c r="L242" s="189"/>
      <c r="M242" s="195" t="str">
        <f>references!D$14</f>
        <v>Overview CMIP6-Endorsed MIPs</v>
      </c>
      <c r="N242" s="191"/>
      <c r="O242" s="191"/>
      <c r="P242" s="191"/>
      <c r="Q242" s="191"/>
      <c r="R242" s="205"/>
      <c r="S242" s="119" t="str">
        <f>party!$A$6</f>
        <v>Charlotte Pascoe</v>
      </c>
      <c r="T242" s="192" t="b">
        <v>1</v>
      </c>
      <c r="U242" s="192" t="s">
        <v>45</v>
      </c>
      <c r="V242" s="193"/>
      <c r="W242" s="193"/>
      <c r="X242" s="193"/>
      <c r="Y242" s="193"/>
      <c r="Z242" s="193"/>
      <c r="AA242" s="193"/>
    </row>
    <row r="243" spans="1:27" s="123" customFormat="1" ht="48" x14ac:dyDescent="0.2">
      <c r="A243" s="185" t="s">
        <v>1936</v>
      </c>
      <c r="B243" s="186" t="s">
        <v>1937</v>
      </c>
      <c r="C243" s="175" t="s">
        <v>1938</v>
      </c>
      <c r="D243" s="119"/>
      <c r="E243" s="175">
        <v>3</v>
      </c>
      <c r="F243" s="119" t="s">
        <v>1939</v>
      </c>
      <c r="G243" s="187" t="s">
        <v>1946</v>
      </c>
      <c r="H243" s="194"/>
      <c r="I243" s="189" t="s">
        <v>73</v>
      </c>
      <c r="J243" s="189" t="str">
        <f>party!$A$10</f>
        <v>George Hurtt</v>
      </c>
      <c r="K243" s="189" t="str">
        <f>party!$A$67</f>
        <v>David Lawrence</v>
      </c>
      <c r="L243" s="189"/>
      <c r="M243" s="195" t="str">
        <f>references!D$14</f>
        <v>Overview CMIP6-Endorsed MIPs</v>
      </c>
      <c r="N243" s="191"/>
      <c r="O243" s="191"/>
      <c r="P243" s="191"/>
      <c r="Q243" s="191"/>
      <c r="R243" s="205"/>
      <c r="S243" s="119" t="str">
        <f>party!$A$6</f>
        <v>Charlotte Pascoe</v>
      </c>
      <c r="T243" s="192" t="b">
        <v>1</v>
      </c>
      <c r="U243" s="192" t="s">
        <v>45</v>
      </c>
      <c r="V243" s="193"/>
      <c r="W243" s="193"/>
      <c r="X243" s="193"/>
      <c r="Y243" s="193"/>
      <c r="Z243" s="193"/>
      <c r="AA243" s="193"/>
    </row>
    <row r="244" spans="1:27" s="123" customFormat="1" ht="32" x14ac:dyDescent="0.2">
      <c r="A244" s="185" t="s">
        <v>1941</v>
      </c>
      <c r="B244" s="186" t="s">
        <v>1942</v>
      </c>
      <c r="C244" s="175" t="s">
        <v>1943</v>
      </c>
      <c r="D244" s="119"/>
      <c r="E244" s="175">
        <v>3</v>
      </c>
      <c r="F244" s="119" t="s">
        <v>1944</v>
      </c>
      <c r="G244" s="187" t="s">
        <v>1945</v>
      </c>
      <c r="H244" s="194"/>
      <c r="I244" s="189" t="s">
        <v>73</v>
      </c>
      <c r="J244" s="189" t="str">
        <f>party!$A$10</f>
        <v>George Hurtt</v>
      </c>
      <c r="K244" s="189" t="str">
        <f>party!$A$67</f>
        <v>David Lawrence</v>
      </c>
      <c r="L244" s="189"/>
      <c r="M244" s="195" t="str">
        <f>references!D$14</f>
        <v>Overview CMIP6-Endorsed MIPs</v>
      </c>
      <c r="N244" s="191"/>
      <c r="O244" s="191"/>
      <c r="P244" s="191"/>
      <c r="Q244" s="191"/>
      <c r="R244" s="205"/>
      <c r="S244" s="119" t="str">
        <f>party!$A$6</f>
        <v>Charlotte Pascoe</v>
      </c>
      <c r="T244" s="192" t="b">
        <v>1</v>
      </c>
      <c r="U244" s="192" t="s">
        <v>45</v>
      </c>
      <c r="V244" s="193"/>
      <c r="W244" s="193"/>
      <c r="X244" s="193"/>
      <c r="Y244" s="193"/>
      <c r="Z244" s="193"/>
      <c r="AA244" s="193"/>
    </row>
    <row r="245" spans="1:27" ht="80" x14ac:dyDescent="0.2">
      <c r="A245" s="12" t="s">
        <v>5133</v>
      </c>
      <c r="B245" s="11" t="s">
        <v>2063</v>
      </c>
      <c r="C245" s="13" t="s">
        <v>2065</v>
      </c>
      <c r="E245" s="13">
        <v>3</v>
      </c>
      <c r="F245" s="16" t="s">
        <v>2072</v>
      </c>
      <c r="G245" s="19" t="s">
        <v>2067</v>
      </c>
      <c r="H245" s="84" t="s">
        <v>2062</v>
      </c>
      <c r="I245" s="34" t="s">
        <v>73</v>
      </c>
      <c r="J245" s="10" t="str">
        <f>party!$A$68</f>
        <v>Gokhan Danabasoglu</v>
      </c>
      <c r="K245" s="10" t="str">
        <f>party!$A$49</f>
        <v>Stephen Griffies</v>
      </c>
      <c r="L245" s="10" t="str">
        <f>party!$A$69</f>
        <v>James Orr</v>
      </c>
      <c r="M245" s="152" t="str">
        <f>references!D$14</f>
        <v>Overview CMIP6-Endorsed MIPs</v>
      </c>
      <c r="N245" s="7" t="str">
        <f>references!$D$46</f>
        <v>Griffies, S.M., M. Winton, B. Samuels, G. Danabasoglu, S. Yeager, S. Marsland, H. Drange, and M. Bentsen (2012), Datasets and protocol for the CLIVAR WGOMD Coordinated Ocean-ice Reference Experiments (COREs), WCRP Report No. 21/2012, pp.21.</v>
      </c>
      <c r="O245" s="7" t="str">
        <f>references!$D$47</f>
        <v>Large, W.G., and S. G. Yeager (2009), The global climatology of interannually varying air-sea flux data set, Climate Dynamics, 33, 341-364</v>
      </c>
      <c r="R245" s="3" t="str">
        <f>url!$A$111</f>
        <v>The global climatology of interannually varying air-sea flux data set</v>
      </c>
      <c r="S245" s="16" t="str">
        <f>party!$A$6</f>
        <v>Charlotte Pascoe</v>
      </c>
      <c r="T245" s="20" t="b">
        <v>1</v>
      </c>
      <c r="U245" s="20" t="s">
        <v>1412</v>
      </c>
    </row>
    <row r="246" spans="1:27" ht="80" x14ac:dyDescent="0.2">
      <c r="A246" s="12" t="s">
        <v>5131</v>
      </c>
      <c r="B246" s="11" t="s">
        <v>2064</v>
      </c>
      <c r="C246" s="13" t="s">
        <v>2066</v>
      </c>
      <c r="E246" s="13">
        <v>3</v>
      </c>
      <c r="F246" s="16" t="s">
        <v>2073</v>
      </c>
      <c r="G246" s="19" t="s">
        <v>2068</v>
      </c>
      <c r="H246" s="84" t="s">
        <v>2062</v>
      </c>
      <c r="I246" s="34" t="s">
        <v>73</v>
      </c>
      <c r="J246" s="10" t="str">
        <f>party!$A$68</f>
        <v>Gokhan Danabasoglu</v>
      </c>
      <c r="K246" s="10" t="str">
        <f>party!$A$49</f>
        <v>Stephen Griffies</v>
      </c>
      <c r="L246" s="10" t="str">
        <f>party!$A$69</f>
        <v>James Orr</v>
      </c>
      <c r="M246" s="152" t="str">
        <f>references!D$14</f>
        <v>Overview CMIP6-Endorsed MIPs</v>
      </c>
      <c r="N246" s="7" t="str">
        <f>references!$D$46</f>
        <v>Griffies, S.M., M. Winton, B. Samuels, G. Danabasoglu, S. Yeager, S. Marsland, H. Drange, and M. Bentsen (2012), Datasets and protocol for the CLIVAR WGOMD Coordinated Ocean-ice Reference Experiments (COREs), WCRP Report No. 21/2012, pp.21.</v>
      </c>
      <c r="O246" s="7" t="str">
        <f>references!$D$47</f>
        <v>Large, W.G., and S. G. Yeager (2009), The global climatology of interannually varying air-sea flux data set, Climate Dynamics, 33, 341-364</v>
      </c>
      <c r="R246" s="3" t="str">
        <f>url!$A$111</f>
        <v>The global climatology of interannually varying air-sea flux data set</v>
      </c>
      <c r="S246" s="16" t="str">
        <f>party!$A$6</f>
        <v>Charlotte Pascoe</v>
      </c>
      <c r="T246" s="20" t="b">
        <v>1</v>
      </c>
      <c r="U246" s="20" t="s">
        <v>1412</v>
      </c>
    </row>
    <row r="247" spans="1:27" ht="80" x14ac:dyDescent="0.2">
      <c r="A247" s="12" t="s">
        <v>5132</v>
      </c>
      <c r="B247" s="11" t="s">
        <v>2069</v>
      </c>
      <c r="C247" s="13" t="s">
        <v>2070</v>
      </c>
      <c r="E247" s="13">
        <v>3</v>
      </c>
      <c r="F247" s="16" t="s">
        <v>2071</v>
      </c>
      <c r="G247" s="19" t="s">
        <v>2074</v>
      </c>
      <c r="H247" s="84" t="s">
        <v>2062</v>
      </c>
      <c r="I247" s="34" t="s">
        <v>73</v>
      </c>
      <c r="J247" s="10" t="str">
        <f>party!$A$68</f>
        <v>Gokhan Danabasoglu</v>
      </c>
      <c r="K247" s="10" t="str">
        <f>party!$A$49</f>
        <v>Stephen Griffies</v>
      </c>
      <c r="L247" s="10" t="str">
        <f>party!$A$69</f>
        <v>James Orr</v>
      </c>
      <c r="M247" s="152" t="str">
        <f>references!D$14</f>
        <v>Overview CMIP6-Endorsed MIPs</v>
      </c>
      <c r="N247" s="7" t="str">
        <f>references!$D$46</f>
        <v>Griffies, S.M., M. Winton, B. Samuels, G. Danabasoglu, S. Yeager, S. Marsland, H. Drange, and M. Bentsen (2012), Datasets and protocol for the CLIVAR WGOMD Coordinated Ocean-ice Reference Experiments (COREs), WCRP Report No. 21/2012, pp.21.</v>
      </c>
      <c r="O247" s="7" t="str">
        <f>references!$D$47</f>
        <v>Large, W.G., and S. G. Yeager (2009), The global climatology of interannually varying air-sea flux data set, Climate Dynamics, 33, 341-364</v>
      </c>
      <c r="R247" s="3" t="str">
        <f>url!$A$111</f>
        <v>The global climatology of interannually varying air-sea flux data set</v>
      </c>
      <c r="S247" s="16" t="str">
        <f>party!$A$6</f>
        <v>Charlotte Pascoe</v>
      </c>
      <c r="T247" s="20" t="b">
        <v>1</v>
      </c>
      <c r="U247" s="20" t="s">
        <v>1412</v>
      </c>
    </row>
    <row r="248" spans="1:27" ht="64" x14ac:dyDescent="0.2">
      <c r="A248" s="12" t="s">
        <v>5129</v>
      </c>
      <c r="B248" s="11" t="s">
        <v>3210</v>
      </c>
      <c r="C248" s="13" t="s">
        <v>2099</v>
      </c>
      <c r="E248" s="13">
        <v>3</v>
      </c>
      <c r="F248" s="16" t="s">
        <v>2100</v>
      </c>
      <c r="G248" s="19" t="s">
        <v>3211</v>
      </c>
      <c r="H248" s="84" t="s">
        <v>4877</v>
      </c>
      <c r="I248" s="34" t="s">
        <v>73</v>
      </c>
      <c r="J248" s="10" t="str">
        <f>party!$A$68</f>
        <v>Gokhan Danabasoglu</v>
      </c>
      <c r="K248" s="10" t="str">
        <f>party!$A$49</f>
        <v>Stephen Griffies</v>
      </c>
      <c r="L248" s="10" t="str">
        <f>party!$A$69</f>
        <v>James Orr</v>
      </c>
      <c r="M248" s="152" t="str">
        <f>references!D$14</f>
        <v>Overview CMIP6-Endorsed MIPs</v>
      </c>
      <c r="N248" s="7" t="str">
        <f>references!$D$49</f>
        <v>OCMIP3 biogeochemical web guide</v>
      </c>
      <c r="S248" s="16" t="str">
        <f>party!$A$6</f>
        <v>Charlotte Pascoe</v>
      </c>
      <c r="T248" s="20" t="b">
        <v>1</v>
      </c>
      <c r="U248" s="20" t="s">
        <v>45</v>
      </c>
    </row>
    <row r="249" spans="1:27" ht="48" x14ac:dyDescent="0.2">
      <c r="A249" s="12" t="s">
        <v>5130</v>
      </c>
      <c r="B249" s="11" t="s">
        <v>2101</v>
      </c>
      <c r="C249" s="13" t="s">
        <v>2102</v>
      </c>
      <c r="E249" s="13">
        <v>1</v>
      </c>
      <c r="F249" s="16" t="s">
        <v>2103</v>
      </c>
      <c r="G249" s="19" t="s">
        <v>2104</v>
      </c>
      <c r="H249" s="84" t="s">
        <v>4877</v>
      </c>
      <c r="I249" s="34" t="s">
        <v>73</v>
      </c>
      <c r="J249" s="10" t="str">
        <f>party!$A$68</f>
        <v>Gokhan Danabasoglu</v>
      </c>
      <c r="K249" s="10" t="str">
        <f>party!$A$49</f>
        <v>Stephen Griffies</v>
      </c>
      <c r="L249" s="10" t="str">
        <f>party!$A$69</f>
        <v>James Orr</v>
      </c>
      <c r="M249" s="152" t="str">
        <f>references!D$14</f>
        <v>Overview CMIP6-Endorsed MIPs</v>
      </c>
      <c r="N249" s="7" t="str">
        <f>references!$D$49</f>
        <v>OCMIP3 biogeochemical web guide</v>
      </c>
      <c r="S249" s="16" t="str">
        <f>party!$A$6</f>
        <v>Charlotte Pascoe</v>
      </c>
      <c r="T249" s="20" t="b">
        <v>1</v>
      </c>
      <c r="U249" s="20" t="s">
        <v>1412</v>
      </c>
    </row>
    <row r="250" spans="1:27" ht="96" x14ac:dyDescent="0.2">
      <c r="A250" s="12" t="s">
        <v>5804</v>
      </c>
      <c r="B250" s="11" t="s">
        <v>2357</v>
      </c>
      <c r="C250" s="13" t="s">
        <v>2335</v>
      </c>
      <c r="E250" s="13">
        <v>4</v>
      </c>
      <c r="F250" s="16" t="s">
        <v>2331</v>
      </c>
      <c r="G250" s="19" t="s">
        <v>2296</v>
      </c>
      <c r="H250" s="84" t="s">
        <v>2294</v>
      </c>
      <c r="I250" s="10" t="s">
        <v>73</v>
      </c>
      <c r="J250" s="10" t="str">
        <f>party!$A$45</f>
        <v>George Boer</v>
      </c>
      <c r="K250" s="10" t="str">
        <f>party!$A$46</f>
        <v>Doug Smith</v>
      </c>
      <c r="L250" s="10"/>
      <c r="M250" s="12" t="str">
        <f>references!D$14</f>
        <v>Overview CMIP6-Endorsed MIPs</v>
      </c>
      <c r="N250" s="7" t="str">
        <f>references!$D$55</f>
        <v>Kosaka, Y., S.-P. Xie (2013), Recent global-warming hiatus tied to equatorial Pacific surface cooling, Nature, 501, 403-407</v>
      </c>
      <c r="O250" s="7" t="str">
        <f>references!$D$111</f>
        <v>Technical note for DCPP-Component C. I. Definition of the Anomalous Sea Surface Temperature patterns.</v>
      </c>
      <c r="P250" s="7" t="str">
        <f>references!$D$112</f>
        <v>Technical note for DCPP-Component C. II. Recommendations for ocean restoring and ensemble generation.</v>
      </c>
      <c r="R250" s="3" t="str">
        <f>url!$A$182</f>
        <v>DCPP prescribed sea surface temperature (SST) patterns: AMV SST data, PDV SST data and Pacemaker SST data.</v>
      </c>
      <c r="S250" s="16" t="str">
        <f>party!$A$6</f>
        <v>Charlotte Pascoe</v>
      </c>
      <c r="T250" s="20" t="b">
        <v>1</v>
      </c>
      <c r="U250" s="20" t="s">
        <v>1412</v>
      </c>
    </row>
    <row r="251" spans="1:27" ht="96" x14ac:dyDescent="0.2">
      <c r="A251" s="12" t="s">
        <v>5317</v>
      </c>
      <c r="B251" s="11" t="s">
        <v>2358</v>
      </c>
      <c r="C251" s="13" t="s">
        <v>2336</v>
      </c>
      <c r="E251" s="13">
        <v>4</v>
      </c>
      <c r="F251" s="16" t="s">
        <v>2330</v>
      </c>
      <c r="G251" s="19" t="s">
        <v>3862</v>
      </c>
      <c r="H251" s="84" t="s">
        <v>2295</v>
      </c>
      <c r="I251" s="10" t="s">
        <v>73</v>
      </c>
      <c r="J251" s="10" t="str">
        <f>party!$A$45</f>
        <v>George Boer</v>
      </c>
      <c r="K251" s="10" t="str">
        <f>party!$A$46</f>
        <v>Doug Smith</v>
      </c>
      <c r="L251" s="10"/>
      <c r="M251" s="12" t="str">
        <f>references!D$14</f>
        <v>Overview CMIP6-Endorsed MIPs</v>
      </c>
      <c r="N251" s="7" t="str">
        <f>references!$D$55</f>
        <v>Kosaka, Y., S.-P. Xie (2013), Recent global-warming hiatus tied to equatorial Pacific surface cooling, Nature, 501, 403-407</v>
      </c>
      <c r="O251" s="7" t="str">
        <f>references!$D$111</f>
        <v>Technical note for DCPP-Component C. I. Definition of the Anomalous Sea Surface Temperature patterns.</v>
      </c>
      <c r="P251" s="7" t="str">
        <f>references!$D$112</f>
        <v>Technical note for DCPP-Component C. II. Recommendations for ocean restoring and ensemble generation.</v>
      </c>
      <c r="R251" s="3" t="str">
        <f>url!$A$182</f>
        <v>DCPP prescribed sea surface temperature (SST) patterns: AMV SST data, PDV SST data and Pacemaker SST data.</v>
      </c>
      <c r="S251" s="16" t="str">
        <f>party!$A$6</f>
        <v>Charlotte Pascoe</v>
      </c>
      <c r="T251" s="20" t="b">
        <v>1</v>
      </c>
      <c r="U251" s="20" t="s">
        <v>1412</v>
      </c>
    </row>
    <row r="252" spans="1:27" ht="64" x14ac:dyDescent="0.2">
      <c r="A252" s="12" t="s">
        <v>5318</v>
      </c>
      <c r="B252" s="11" t="s">
        <v>2306</v>
      </c>
      <c r="C252" s="13" t="s">
        <v>2305</v>
      </c>
      <c r="D252" s="16" t="b">
        <v>1</v>
      </c>
      <c r="E252" s="13">
        <v>3</v>
      </c>
      <c r="F252" s="16" t="s">
        <v>2307</v>
      </c>
      <c r="G252" s="19" t="s">
        <v>2302</v>
      </c>
      <c r="H252" s="84" t="s">
        <v>2303</v>
      </c>
      <c r="I252" s="10" t="s">
        <v>73</v>
      </c>
      <c r="J252" s="10" t="str">
        <f>party!$A$45</f>
        <v>George Boer</v>
      </c>
      <c r="K252" s="10" t="str">
        <f>party!$A$46</f>
        <v>Doug Smith</v>
      </c>
      <c r="L252" s="10"/>
      <c r="M252" s="12" t="str">
        <f>references!D$14</f>
        <v>Overview CMIP6-Endorsed MIPs</v>
      </c>
      <c r="S252" s="16" t="str">
        <f>party!$A$6</f>
        <v>Charlotte Pascoe</v>
      </c>
      <c r="T252" s="20" t="b">
        <v>1</v>
      </c>
      <c r="U252" s="20" t="s">
        <v>1412</v>
      </c>
    </row>
    <row r="253" spans="1:27" s="123" customFormat="1" ht="96" x14ac:dyDescent="0.2">
      <c r="A253" s="185" t="s">
        <v>5805</v>
      </c>
      <c r="B253" s="186" t="s">
        <v>2361</v>
      </c>
      <c r="C253" s="175" t="s">
        <v>2337</v>
      </c>
      <c r="D253" s="119"/>
      <c r="E253" s="175">
        <v>4</v>
      </c>
      <c r="F253" s="119" t="s">
        <v>2332</v>
      </c>
      <c r="G253" s="187" t="s">
        <v>2308</v>
      </c>
      <c r="H253" s="194" t="s">
        <v>2310</v>
      </c>
      <c r="I253" s="189" t="s">
        <v>73</v>
      </c>
      <c r="J253" s="189" t="str">
        <f>party!$A$45</f>
        <v>George Boer</v>
      </c>
      <c r="K253" s="189" t="str">
        <f>party!$A$46</f>
        <v>Doug Smith</v>
      </c>
      <c r="L253" s="189"/>
      <c r="M253" s="185" t="str">
        <f>references!D$14</f>
        <v>Overview CMIP6-Endorsed MIPs</v>
      </c>
      <c r="N253" s="118" t="str">
        <f>references!$D$55</f>
        <v>Kosaka, Y., S.-P. Xie (2013), Recent global-warming hiatus tied to equatorial Pacific surface cooling, Nature, 501, 403-407</v>
      </c>
      <c r="O253" s="191"/>
      <c r="P253" s="191"/>
      <c r="Q253" s="191"/>
      <c r="R253" s="205" t="str">
        <f>url!$A$9</f>
        <v>AMIP Sea Surface Temperature and Sea Ice Concentration Boundary Conditions</v>
      </c>
      <c r="S253" s="119" t="str">
        <f>party!$A$6</f>
        <v>Charlotte Pascoe</v>
      </c>
      <c r="T253" s="192" t="b">
        <v>1</v>
      </c>
      <c r="U253" s="192" t="s">
        <v>80</v>
      </c>
      <c r="V253" s="193"/>
      <c r="W253" s="193"/>
      <c r="X253" s="193"/>
      <c r="Y253" s="193"/>
      <c r="Z253" s="193"/>
      <c r="AA253" s="193"/>
    </row>
    <row r="254" spans="1:27" s="123" customFormat="1" ht="80" x14ac:dyDescent="0.2">
      <c r="A254" s="185" t="s">
        <v>5806</v>
      </c>
      <c r="B254" s="186" t="s">
        <v>2363</v>
      </c>
      <c r="C254" s="175" t="s">
        <v>2338</v>
      </c>
      <c r="D254" s="119"/>
      <c r="E254" s="175">
        <v>4</v>
      </c>
      <c r="F254" s="119" t="s">
        <v>2328</v>
      </c>
      <c r="G254" s="187" t="s">
        <v>2355</v>
      </c>
      <c r="H254" s="194" t="s">
        <v>2311</v>
      </c>
      <c r="I254" s="189" t="s">
        <v>73</v>
      </c>
      <c r="J254" s="189" t="str">
        <f>party!$A$45</f>
        <v>George Boer</v>
      </c>
      <c r="K254" s="189" t="str">
        <f>party!$A$46</f>
        <v>Doug Smith</v>
      </c>
      <c r="L254" s="189"/>
      <c r="M254" s="185" t="str">
        <f>references!D$14</f>
        <v>Overview CMIP6-Endorsed MIPs</v>
      </c>
      <c r="N254" s="118" t="str">
        <f>references!$D$55</f>
        <v>Kosaka, Y., S.-P. Xie (2013), Recent global-warming hiatus tied to equatorial Pacific surface cooling, Nature, 501, 403-407</v>
      </c>
      <c r="O254" s="191"/>
      <c r="P254" s="191"/>
      <c r="Q254" s="191"/>
      <c r="R254" s="205" t="str">
        <f>url!$A$9</f>
        <v>AMIP Sea Surface Temperature and Sea Ice Concentration Boundary Conditions</v>
      </c>
      <c r="S254" s="119" t="str">
        <f>party!$A$6</f>
        <v>Charlotte Pascoe</v>
      </c>
      <c r="T254" s="192" t="b">
        <v>1</v>
      </c>
      <c r="U254" s="192" t="s">
        <v>80</v>
      </c>
      <c r="V254" s="193"/>
      <c r="W254" s="193"/>
      <c r="X254" s="193"/>
      <c r="Y254" s="193"/>
      <c r="Z254" s="193"/>
      <c r="AA254" s="193"/>
    </row>
    <row r="255" spans="1:27" ht="96" x14ac:dyDescent="0.2">
      <c r="A255" s="12" t="s">
        <v>5807</v>
      </c>
      <c r="B255" s="11" t="s">
        <v>2318</v>
      </c>
      <c r="C255" s="13" t="s">
        <v>2339</v>
      </c>
      <c r="E255" s="13">
        <v>4</v>
      </c>
      <c r="F255" s="16" t="s">
        <v>2329</v>
      </c>
      <c r="G255" s="19" t="s">
        <v>3863</v>
      </c>
      <c r="H255" s="84" t="s">
        <v>2325</v>
      </c>
      <c r="I255" s="10" t="s">
        <v>73</v>
      </c>
      <c r="J255" s="10" t="str">
        <f>party!$A$45</f>
        <v>George Boer</v>
      </c>
      <c r="K255" s="10" t="str">
        <f>party!$A$46</f>
        <v>Doug Smith</v>
      </c>
      <c r="L255" s="10"/>
      <c r="M255" s="7" t="str">
        <f>references!$D$56</f>
        <v>Ting, M., Y. Kushnir, R. Seager, C. Li (2009), Forced and internal twentieth-century SST in the North Atlantic, J. Clim., 22, 1469-1881</v>
      </c>
      <c r="N255" s="7" t="str">
        <f>references!$D$55</f>
        <v>Kosaka, Y., S.-P. Xie (2013), Recent global-warming hiatus tied to equatorial Pacific surface cooling, Nature, 501, 403-407</v>
      </c>
      <c r="O25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5" s="7" t="str">
        <f>references!$D$112</f>
        <v>Technical note for DCPP-Component C. II. Recommendations for ocean restoring and ensemble generation.</v>
      </c>
      <c r="S255" s="16" t="str">
        <f>party!$A$6</f>
        <v>Charlotte Pascoe</v>
      </c>
      <c r="T255" s="20" t="b">
        <v>1</v>
      </c>
      <c r="U255" s="20" t="s">
        <v>6219</v>
      </c>
    </row>
    <row r="256" spans="1:27" ht="96" x14ac:dyDescent="0.2">
      <c r="A256" s="12" t="s">
        <v>5808</v>
      </c>
      <c r="B256" s="11" t="s">
        <v>2333</v>
      </c>
      <c r="C256" s="13" t="s">
        <v>2340</v>
      </c>
      <c r="E256" s="13">
        <v>4</v>
      </c>
      <c r="F256" s="16" t="s">
        <v>3907</v>
      </c>
      <c r="G256" s="19" t="s">
        <v>3864</v>
      </c>
      <c r="H256" s="84" t="s">
        <v>2326</v>
      </c>
      <c r="I256" s="10" t="s">
        <v>73</v>
      </c>
      <c r="J256" s="10" t="str">
        <f>party!$A$45</f>
        <v>George Boer</v>
      </c>
      <c r="K256" s="10" t="str">
        <f>party!$A$46</f>
        <v>Doug Smith</v>
      </c>
      <c r="L256" s="10"/>
      <c r="M256" s="7" t="str">
        <f>references!$D$56</f>
        <v>Ting, M., Y. Kushnir, R. Seager, C. Li (2009), Forced and internal twentieth-century SST in the North Atlantic, J. Clim., 22, 1469-1881</v>
      </c>
      <c r="N256" s="7" t="str">
        <f>references!$D$55</f>
        <v>Kosaka, Y., S.-P. Xie (2013), Recent global-warming hiatus tied to equatorial Pacific surface cooling, Nature, 501, 403-407</v>
      </c>
      <c r="O25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6" s="7" t="str">
        <f>references!$D$111</f>
        <v>Technical note for DCPP-Component C. I. Definition of the Anomalous Sea Surface Temperature patterns.</v>
      </c>
      <c r="Q256" s="7" t="str">
        <f>references!$D$112</f>
        <v>Technical note for DCPP-Component C. II. Recommendations for ocean restoring and ensemble generation.</v>
      </c>
      <c r="R256" s="3" t="str">
        <f>url!$A$182</f>
        <v>DCPP prescribed sea surface temperature (SST) patterns: AMV SST data, PDV SST data and Pacemaker SST data.</v>
      </c>
      <c r="S256" s="16" t="str">
        <f>party!$A$6</f>
        <v>Charlotte Pascoe</v>
      </c>
      <c r="T256" s="20" t="b">
        <v>1</v>
      </c>
      <c r="U256" s="20" t="s">
        <v>45</v>
      </c>
    </row>
    <row r="257" spans="1:27" ht="96" x14ac:dyDescent="0.2">
      <c r="A257" s="12" t="s">
        <v>5809</v>
      </c>
      <c r="B257" s="11" t="s">
        <v>2334</v>
      </c>
      <c r="C257" s="13" t="s">
        <v>2341</v>
      </c>
      <c r="E257" s="13">
        <v>4</v>
      </c>
      <c r="F257" s="16" t="s">
        <v>3908</v>
      </c>
      <c r="G257" s="19" t="s">
        <v>3865</v>
      </c>
      <c r="H257" s="84" t="s">
        <v>2327</v>
      </c>
      <c r="I257" s="10" t="s">
        <v>73</v>
      </c>
      <c r="J257" s="10" t="str">
        <f>party!$A$45</f>
        <v>George Boer</v>
      </c>
      <c r="K257" s="10" t="str">
        <f>party!$A$46</f>
        <v>Doug Smith</v>
      </c>
      <c r="L257" s="10"/>
      <c r="M257" s="7" t="str">
        <f>references!$D$56</f>
        <v>Ting, M., Y. Kushnir, R. Seager, C. Li (2009), Forced and internal twentieth-century SST in the North Atlantic, J. Clim., 22, 1469-1881</v>
      </c>
      <c r="N257" s="7" t="str">
        <f>references!$D$55</f>
        <v>Kosaka, Y., S.-P. Xie (2013), Recent global-warming hiatus tied to equatorial Pacific surface cooling, Nature, 501, 403-407</v>
      </c>
      <c r="O25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7" s="7" t="str">
        <f>references!$D$111</f>
        <v>Technical note for DCPP-Component C. I. Definition of the Anomalous Sea Surface Temperature patterns.</v>
      </c>
      <c r="Q257" s="7" t="str">
        <f>references!$D$112</f>
        <v>Technical note for DCPP-Component C. II. Recommendations for ocean restoring and ensemble generation.</v>
      </c>
      <c r="R257" s="3" t="str">
        <f>url!$A$182</f>
        <v>DCPP prescribed sea surface temperature (SST) patterns: AMV SST data, PDV SST data and Pacemaker SST data.</v>
      </c>
      <c r="S257" s="16" t="str">
        <f>party!$A$6</f>
        <v>Charlotte Pascoe</v>
      </c>
      <c r="T257" s="20" t="b">
        <v>1</v>
      </c>
      <c r="U257" s="20" t="s">
        <v>45</v>
      </c>
    </row>
    <row r="258" spans="1:27" ht="96" x14ac:dyDescent="0.2">
      <c r="A258" s="12" t="s">
        <v>5810</v>
      </c>
      <c r="B258" s="11" t="s">
        <v>3948</v>
      </c>
      <c r="C258" s="12" t="s">
        <v>3945</v>
      </c>
      <c r="D258" s="184"/>
      <c r="E258" s="12">
        <v>4</v>
      </c>
      <c r="F258" s="16" t="s">
        <v>3952</v>
      </c>
      <c r="G258" s="19" t="s">
        <v>3956</v>
      </c>
      <c r="H258" s="84" t="s">
        <v>2326</v>
      </c>
      <c r="I258" s="10" t="s">
        <v>73</v>
      </c>
      <c r="J258" s="10" t="str">
        <f>party!$A$45</f>
        <v>George Boer</v>
      </c>
      <c r="K258" s="10" t="str">
        <f>party!$A$46</f>
        <v>Doug Smith</v>
      </c>
      <c r="L258" s="10"/>
      <c r="M258" s="7" t="str">
        <f>references!$D$56</f>
        <v>Ting, M., Y. Kushnir, R. Seager, C. Li (2009), Forced and internal twentieth-century SST in the North Atlantic, J. Clim., 22, 1469-1881</v>
      </c>
      <c r="N258" s="7" t="str">
        <f>references!$D$55</f>
        <v>Kosaka, Y., S.-P. Xie (2013), Recent global-warming hiatus tied to equatorial Pacific surface cooling, Nature, 501, 403-407</v>
      </c>
      <c r="O25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8" s="7" t="str">
        <f>references!$D$111</f>
        <v>Technical note for DCPP-Component C. I. Definition of the Anomalous Sea Surface Temperature patterns.</v>
      </c>
      <c r="Q258" s="7" t="str">
        <f>references!$D$112</f>
        <v>Technical note for DCPP-Component C. II. Recommendations for ocean restoring and ensemble generation.</v>
      </c>
      <c r="R258" s="3" t="str">
        <f>url!$A$182</f>
        <v>DCPP prescribed sea surface temperature (SST) patterns: AMV SST data, PDV SST data and Pacemaker SST data.</v>
      </c>
      <c r="S258" s="16" t="str">
        <f>party!$A$6</f>
        <v>Charlotte Pascoe</v>
      </c>
      <c r="T258" s="20" t="b">
        <v>1</v>
      </c>
      <c r="U258" s="20" t="s">
        <v>45</v>
      </c>
    </row>
    <row r="259" spans="1:27" ht="96" x14ac:dyDescent="0.2">
      <c r="A259" s="12" t="s">
        <v>5811</v>
      </c>
      <c r="B259" s="11" t="s">
        <v>3949</v>
      </c>
      <c r="C259" s="12" t="s">
        <v>3944</v>
      </c>
      <c r="D259" s="184"/>
      <c r="E259" s="12">
        <v>4</v>
      </c>
      <c r="F259" s="16" t="s">
        <v>3953</v>
      </c>
      <c r="G259" s="19" t="s">
        <v>3957</v>
      </c>
      <c r="H259" s="84" t="s">
        <v>2327</v>
      </c>
      <c r="I259" s="10" t="s">
        <v>73</v>
      </c>
      <c r="J259" s="10" t="str">
        <f>party!$A$45</f>
        <v>George Boer</v>
      </c>
      <c r="K259" s="10" t="str">
        <f>party!$A$46</f>
        <v>Doug Smith</v>
      </c>
      <c r="L259" s="10"/>
      <c r="M259" s="7" t="str">
        <f>references!$D$56</f>
        <v>Ting, M., Y. Kushnir, R. Seager, C. Li (2009), Forced and internal twentieth-century SST in the North Atlantic, J. Clim., 22, 1469-1881</v>
      </c>
      <c r="N259" s="7" t="str">
        <f>references!$D$55</f>
        <v>Kosaka, Y., S.-P. Xie (2013), Recent global-warming hiatus tied to equatorial Pacific surface cooling, Nature, 501, 403-407</v>
      </c>
      <c r="O25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9" s="7" t="str">
        <f>references!$D$111</f>
        <v>Technical note for DCPP-Component C. I. Definition of the Anomalous Sea Surface Temperature patterns.</v>
      </c>
      <c r="Q259" s="7" t="str">
        <f>references!$D$112</f>
        <v>Technical note for DCPP-Component C. II. Recommendations for ocean restoring and ensemble generation.</v>
      </c>
      <c r="R259" s="3" t="str">
        <f>url!$A$182</f>
        <v>DCPP prescribed sea surface temperature (SST) patterns: AMV SST data, PDV SST data and Pacemaker SST data.</v>
      </c>
      <c r="S259" s="16" t="str">
        <f>party!$A$6</f>
        <v>Charlotte Pascoe</v>
      </c>
      <c r="T259" s="20" t="b">
        <v>1</v>
      </c>
      <c r="U259" s="20" t="s">
        <v>45</v>
      </c>
    </row>
    <row r="260" spans="1:27" ht="96" x14ac:dyDescent="0.2">
      <c r="A260" s="12" t="s">
        <v>5812</v>
      </c>
      <c r="B260" s="11" t="s">
        <v>3950</v>
      </c>
      <c r="C260" s="12" t="s">
        <v>3947</v>
      </c>
      <c r="D260" s="184"/>
      <c r="E260" s="12">
        <v>4</v>
      </c>
      <c r="F260" s="16" t="s">
        <v>3954</v>
      </c>
      <c r="G260" s="19" t="s">
        <v>3958</v>
      </c>
      <c r="H260" s="84" t="s">
        <v>2326</v>
      </c>
      <c r="I260" s="10" t="s">
        <v>73</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0" s="7" t="str">
        <f>references!$D$111</f>
        <v>Technical note for DCPP-Component C. I. Definition of the Anomalous Sea Surface Temperature patterns.</v>
      </c>
      <c r="Q260" s="7" t="str">
        <f>references!$D$112</f>
        <v>Technical note for DCPP-Component C. II. Recommendations for ocean restoring and ensemble generation.</v>
      </c>
      <c r="R260" s="3" t="str">
        <f>url!$A$182</f>
        <v>DCPP prescribed sea surface temperature (SST) patterns: AMV SST data, PDV SST data and Pacemaker SST data.</v>
      </c>
      <c r="S260" s="16" t="str">
        <f>party!$A$6</f>
        <v>Charlotte Pascoe</v>
      </c>
      <c r="T260" s="20" t="b">
        <v>1</v>
      </c>
      <c r="U260" s="20" t="s">
        <v>45</v>
      </c>
    </row>
    <row r="261" spans="1:27" ht="96" x14ac:dyDescent="0.2">
      <c r="A261" s="12" t="s">
        <v>5819</v>
      </c>
      <c r="B261" s="11" t="s">
        <v>3951</v>
      </c>
      <c r="C261" s="12" t="s">
        <v>3946</v>
      </c>
      <c r="D261" s="184"/>
      <c r="E261" s="12">
        <v>4</v>
      </c>
      <c r="F261" s="16" t="s">
        <v>3955</v>
      </c>
      <c r="G261" s="19" t="s">
        <v>3959</v>
      </c>
      <c r="H261" s="84" t="s">
        <v>2327</v>
      </c>
      <c r="I261" s="10" t="s">
        <v>73</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1" s="7" t="str">
        <f>references!$D$111</f>
        <v>Technical note for DCPP-Component C. I. Definition of the Anomalous Sea Surface Temperature patterns.</v>
      </c>
      <c r="Q261" s="7" t="str">
        <f>references!$D$112</f>
        <v>Technical note for DCPP-Component C. II. Recommendations for ocean restoring and ensemble generation.</v>
      </c>
      <c r="R261" s="3" t="str">
        <f>url!$A$182</f>
        <v>DCPP prescribed sea surface temperature (SST) patterns: AMV SST data, PDV SST data and Pacemaker SST data.</v>
      </c>
      <c r="S261" s="16" t="str">
        <f>party!$A$6</f>
        <v>Charlotte Pascoe</v>
      </c>
      <c r="T261" s="20" t="b">
        <v>1</v>
      </c>
      <c r="U261" s="20" t="s">
        <v>45</v>
      </c>
    </row>
    <row r="262" spans="1:27" ht="80" x14ac:dyDescent="0.2">
      <c r="A262" s="12" t="s">
        <v>5813</v>
      </c>
      <c r="B262" s="11" t="s">
        <v>3884</v>
      </c>
      <c r="C262" s="13" t="s">
        <v>3885</v>
      </c>
      <c r="E262" s="13">
        <v>4</v>
      </c>
      <c r="F262" s="16" t="s">
        <v>3886</v>
      </c>
      <c r="G262" s="19" t="s">
        <v>3887</v>
      </c>
      <c r="H262" s="84" t="s">
        <v>3888</v>
      </c>
      <c r="I262" s="10" t="s">
        <v>73</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t="str">
        <f>references!$D$112</f>
        <v>Technical note for DCPP-Component C. II. Recommendations for ocean restoring and ensemble generation.</v>
      </c>
      <c r="S262" s="16" t="str">
        <f>party!$A$6</f>
        <v>Charlotte Pascoe</v>
      </c>
      <c r="T262" s="20" t="b">
        <v>1</v>
      </c>
      <c r="U262" s="20" t="s">
        <v>6219</v>
      </c>
    </row>
    <row r="263" spans="1:27" ht="80" x14ac:dyDescent="0.2">
      <c r="A263" s="12" t="s">
        <v>5814</v>
      </c>
      <c r="B263" s="11" t="s">
        <v>3905</v>
      </c>
      <c r="C263" s="13" t="s">
        <v>3903</v>
      </c>
      <c r="E263" s="13">
        <v>4</v>
      </c>
      <c r="F263" s="16" t="s">
        <v>3909</v>
      </c>
      <c r="G263" s="19" t="s">
        <v>3911</v>
      </c>
      <c r="H263" s="84" t="s">
        <v>3913</v>
      </c>
      <c r="I263" s="10" t="s">
        <v>73</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t="str">
        <f>references!$D$111</f>
        <v>Technical note for DCPP-Component C. I. Definition of the Anomalous Sea Surface Temperature patterns.</v>
      </c>
      <c r="P263" s="7" t="str">
        <f>references!$D$112</f>
        <v>Technical note for DCPP-Component C. II. Recommendations for ocean restoring and ensemble generation.</v>
      </c>
      <c r="R263" s="3" t="str">
        <f>url!$A$182</f>
        <v>DCPP prescribed sea surface temperature (SST) patterns: AMV SST data, PDV SST data and Pacemaker SST data.</v>
      </c>
      <c r="S263" s="16" t="str">
        <f>party!$A$6</f>
        <v>Charlotte Pascoe</v>
      </c>
      <c r="T263" s="20" t="b">
        <v>1</v>
      </c>
      <c r="U263" s="20" t="s">
        <v>45</v>
      </c>
    </row>
    <row r="264" spans="1:27" ht="80" x14ac:dyDescent="0.2">
      <c r="A264" s="12" t="s">
        <v>5815</v>
      </c>
      <c r="B264" s="11" t="s">
        <v>3906</v>
      </c>
      <c r="C264" s="13" t="s">
        <v>3904</v>
      </c>
      <c r="E264" s="13">
        <v>4</v>
      </c>
      <c r="F264" s="16" t="s">
        <v>3910</v>
      </c>
      <c r="G264" s="19" t="s">
        <v>3912</v>
      </c>
      <c r="H264" s="84" t="s">
        <v>3914</v>
      </c>
      <c r="I264" s="10" t="s">
        <v>73</v>
      </c>
      <c r="J264" s="10" t="str">
        <f>party!$A$45</f>
        <v>George Boer</v>
      </c>
      <c r="K264" s="10" t="str">
        <f>party!$A$46</f>
        <v>Doug Smith</v>
      </c>
      <c r="L264" s="10"/>
      <c r="M264" s="7" t="str">
        <f>references!$D$56</f>
        <v>Ting, M., Y. Kushnir, R. Seager, C. Li (2009), Forced and internal twentieth-century SST in the North Atlantic, J. Clim., 22, 1469-1881</v>
      </c>
      <c r="N264" s="7" t="str">
        <f>references!$D$55</f>
        <v>Kosaka, Y., S.-P. Xie (2013), Recent global-warming hiatus tied to equatorial Pacific surface cooling, Nature, 501, 403-407</v>
      </c>
      <c r="O264" s="7" t="str">
        <f>references!$D$111</f>
        <v>Technical note for DCPP-Component C. I. Definition of the Anomalous Sea Surface Temperature patterns.</v>
      </c>
      <c r="P264" s="7" t="str">
        <f>references!$D$112</f>
        <v>Technical note for DCPP-Component C. II. Recommendations for ocean restoring and ensemble generation.</v>
      </c>
      <c r="R264" s="3" t="str">
        <f>url!$A$182</f>
        <v>DCPP prescribed sea surface temperature (SST) patterns: AMV SST data, PDV SST data and Pacemaker SST data.</v>
      </c>
      <c r="S264" s="16" t="str">
        <f>party!$A$6</f>
        <v>Charlotte Pascoe</v>
      </c>
      <c r="T264" s="20" t="b">
        <v>1</v>
      </c>
      <c r="U264" s="20" t="s">
        <v>45</v>
      </c>
    </row>
    <row r="265" spans="1:27" ht="80" x14ac:dyDescent="0.2">
      <c r="A265" s="13" t="s">
        <v>5816</v>
      </c>
      <c r="B265" s="11" t="s">
        <v>2359</v>
      </c>
      <c r="C265" s="13" t="s">
        <v>2342</v>
      </c>
      <c r="D265" s="16" t="b">
        <v>1</v>
      </c>
      <c r="E265" s="13">
        <v>4</v>
      </c>
      <c r="F265" s="16" t="s">
        <v>2349</v>
      </c>
      <c r="G265" s="19" t="s">
        <v>2354</v>
      </c>
      <c r="H265" s="84" t="s">
        <v>2294</v>
      </c>
      <c r="I265" s="10" t="s">
        <v>73</v>
      </c>
      <c r="J265" s="10" t="str">
        <f>party!$A$45</f>
        <v>George Boer</v>
      </c>
      <c r="K265" s="10" t="str">
        <f>party!$A$46</f>
        <v>Doug Smith</v>
      </c>
      <c r="L265" s="10"/>
      <c r="M265" s="12" t="str">
        <f>references!D$14</f>
        <v>Overview CMIP6-Endorsed MIPs</v>
      </c>
      <c r="N265" s="7" t="str">
        <f>references!$D$55</f>
        <v>Kosaka, Y., S.-P. Xie (2013), Recent global-warming hiatus tied to equatorial Pacific surface cooling, Nature, 501, 403-407</v>
      </c>
      <c r="O265" s="7" t="str">
        <f>references!$D$111</f>
        <v>Technical note for DCPP-Component C. I. Definition of the Anomalous Sea Surface Temperature patterns.</v>
      </c>
      <c r="P265" s="7" t="str">
        <f>references!$D$112</f>
        <v>Technical note for DCPP-Component C. II. Recommendations for ocean restoring and ensemble generation.</v>
      </c>
      <c r="R265" s="3" t="str">
        <f>url!$A$182</f>
        <v>DCPP prescribed sea surface temperature (SST) patterns: AMV SST data, PDV SST data and Pacemaker SST data.</v>
      </c>
      <c r="S265" s="16" t="str">
        <f>party!$A$6</f>
        <v>Charlotte Pascoe</v>
      </c>
      <c r="T265" s="20" t="b">
        <v>1</v>
      </c>
      <c r="U265" s="20" t="s">
        <v>45</v>
      </c>
    </row>
    <row r="266" spans="1:27" ht="80" x14ac:dyDescent="0.2">
      <c r="A266" s="13" t="s">
        <v>5817</v>
      </c>
      <c r="B266" s="11" t="s">
        <v>2360</v>
      </c>
      <c r="C266" s="13" t="s">
        <v>2343</v>
      </c>
      <c r="D266" s="16" t="b">
        <v>1</v>
      </c>
      <c r="E266" s="13">
        <v>4</v>
      </c>
      <c r="F266" s="16" t="s">
        <v>2350</v>
      </c>
      <c r="G266" s="19" t="s">
        <v>5821</v>
      </c>
      <c r="H266" s="84" t="s">
        <v>2295</v>
      </c>
      <c r="I266" s="10" t="s">
        <v>73</v>
      </c>
      <c r="J266" s="10" t="str">
        <f>party!$A$45</f>
        <v>George Boer</v>
      </c>
      <c r="K266" s="10" t="str">
        <f>party!$A$46</f>
        <v>Doug Smith</v>
      </c>
      <c r="L266" s="10"/>
      <c r="M266" s="12" t="str">
        <f>references!D$14</f>
        <v>Overview CMIP6-Endorsed MIPs</v>
      </c>
      <c r="N266" s="7" t="str">
        <f>references!$D$55</f>
        <v>Kosaka, Y., S.-P. Xie (2013), Recent global-warming hiatus tied to equatorial Pacific surface cooling, Nature, 501, 403-407</v>
      </c>
      <c r="O266" s="7" t="str">
        <f>references!$D$111</f>
        <v>Technical note for DCPP-Component C. I. Definition of the Anomalous Sea Surface Temperature patterns.</v>
      </c>
      <c r="P266" s="7" t="str">
        <f>references!$D$112</f>
        <v>Technical note for DCPP-Component C. II. Recommendations for ocean restoring and ensemble generation.</v>
      </c>
      <c r="R266" s="3" t="str">
        <f>url!$A$182</f>
        <v>DCPP prescribed sea surface temperature (SST) patterns: AMV SST data, PDV SST data and Pacemaker SST data.</v>
      </c>
      <c r="S266" s="16" t="str">
        <f>party!$A$6</f>
        <v>Charlotte Pascoe</v>
      </c>
      <c r="T266" s="20" t="b">
        <v>1</v>
      </c>
      <c r="U266" s="20" t="s">
        <v>45</v>
      </c>
    </row>
    <row r="267" spans="1:27" s="123" customFormat="1" ht="64" x14ac:dyDescent="0.2">
      <c r="A267" s="175" t="s">
        <v>5818</v>
      </c>
      <c r="B267" s="186" t="s">
        <v>2362</v>
      </c>
      <c r="C267" s="175" t="s">
        <v>2344</v>
      </c>
      <c r="D267" s="119" t="b">
        <v>1</v>
      </c>
      <c r="E267" s="175">
        <v>4</v>
      </c>
      <c r="F267" s="119" t="s">
        <v>2351</v>
      </c>
      <c r="G267" s="187" t="s">
        <v>5820</v>
      </c>
      <c r="H267" s="194" t="s">
        <v>2310</v>
      </c>
      <c r="I267" s="189" t="s">
        <v>73</v>
      </c>
      <c r="J267" s="189" t="str">
        <f>party!$A$45</f>
        <v>George Boer</v>
      </c>
      <c r="K267" s="189" t="str">
        <f>party!$A$46</f>
        <v>Doug Smith</v>
      </c>
      <c r="L267" s="189"/>
      <c r="M267" s="185" t="str">
        <f>references!D$14</f>
        <v>Overview CMIP6-Endorsed MIPs</v>
      </c>
      <c r="N267" s="118" t="str">
        <f>references!$D$55</f>
        <v>Kosaka, Y., S.-P. Xie (2013), Recent global-warming hiatus tied to equatorial Pacific surface cooling, Nature, 501, 403-407</v>
      </c>
      <c r="O267" s="191"/>
      <c r="P267" s="191"/>
      <c r="Q267" s="191"/>
      <c r="R267" s="205"/>
      <c r="S267" s="119" t="str">
        <f>party!$A$6</f>
        <v>Charlotte Pascoe</v>
      </c>
      <c r="T267" s="192" t="b">
        <v>1</v>
      </c>
      <c r="U267" s="192" t="s">
        <v>80</v>
      </c>
      <c r="V267" s="193"/>
      <c r="W267" s="193"/>
      <c r="X267" s="193"/>
      <c r="Y267" s="193"/>
      <c r="Z267" s="193"/>
      <c r="AA267" s="193"/>
    </row>
    <row r="268" spans="1:27" s="123" customFormat="1" ht="64" x14ac:dyDescent="0.2">
      <c r="A268" s="175" t="s">
        <v>5822</v>
      </c>
      <c r="B268" s="186" t="s">
        <v>2364</v>
      </c>
      <c r="C268" s="175" t="s">
        <v>2345</v>
      </c>
      <c r="D268" s="119" t="b">
        <v>1</v>
      </c>
      <c r="E268" s="175">
        <v>4</v>
      </c>
      <c r="F268" s="119" t="s">
        <v>2352</v>
      </c>
      <c r="G268" s="187" t="s">
        <v>2356</v>
      </c>
      <c r="H268" s="194" t="s">
        <v>2311</v>
      </c>
      <c r="I268" s="189" t="s">
        <v>73</v>
      </c>
      <c r="J268" s="189" t="str">
        <f>party!$A$45</f>
        <v>George Boer</v>
      </c>
      <c r="K268" s="189" t="str">
        <f>party!$A$46</f>
        <v>Doug Smith</v>
      </c>
      <c r="L268" s="189"/>
      <c r="M268" s="185" t="str">
        <f>references!D$14</f>
        <v>Overview CMIP6-Endorsed MIPs</v>
      </c>
      <c r="N268" s="118" t="str">
        <f>references!$D$55</f>
        <v>Kosaka, Y., S.-P. Xie (2013), Recent global-warming hiatus tied to equatorial Pacific surface cooling, Nature, 501, 403-407</v>
      </c>
      <c r="O268" s="191"/>
      <c r="P268" s="191"/>
      <c r="Q268" s="191"/>
      <c r="R268" s="205"/>
      <c r="S268" s="119" t="str">
        <f>party!$A$6</f>
        <v>Charlotte Pascoe</v>
      </c>
      <c r="T268" s="192" t="b">
        <v>1</v>
      </c>
      <c r="U268" s="192" t="s">
        <v>80</v>
      </c>
      <c r="V268" s="193"/>
      <c r="W268" s="193"/>
      <c r="X268" s="193"/>
      <c r="Y268" s="193"/>
      <c r="Z268" s="193"/>
      <c r="AA268" s="193"/>
    </row>
    <row r="269" spans="1:27" ht="128" x14ac:dyDescent="0.2">
      <c r="A269" s="13" t="s">
        <v>5823</v>
      </c>
      <c r="B269" s="11" t="s">
        <v>2366</v>
      </c>
      <c r="C269" s="13" t="s">
        <v>2346</v>
      </c>
      <c r="D269" s="16" t="b">
        <v>1</v>
      </c>
      <c r="E269" s="13">
        <v>4</v>
      </c>
      <c r="F269" s="16" t="s">
        <v>2353</v>
      </c>
      <c r="G269" s="19" t="s">
        <v>3866</v>
      </c>
      <c r="H269" s="84" t="s">
        <v>2325</v>
      </c>
      <c r="I269" s="10" t="s">
        <v>73</v>
      </c>
      <c r="J269" s="10" t="str">
        <f>party!$A$45</f>
        <v>George Boer</v>
      </c>
      <c r="K269" s="10" t="str">
        <f>party!$A$46</f>
        <v>Doug Smith</v>
      </c>
      <c r="L269" s="10"/>
      <c r="M269" s="12" t="str">
        <f>references!D$14</f>
        <v>Overview CMIP6-Endorsed MIPs</v>
      </c>
      <c r="N269" s="7" t="str">
        <f>references!$D$56</f>
        <v>Ting, M., Y. Kushnir, R. Seager, C. Li (2009), Forced and internal twentieth-century SST in the North Atlantic, J. Clim., 22, 1469-1881</v>
      </c>
      <c r="O269" s="7" t="str">
        <f>references!$D$55</f>
        <v>Kosaka, Y., S.-P. Xie (2013), Recent global-warming hiatus tied to equatorial Pacific surface cooling, Nature, 501, 403-407</v>
      </c>
      <c r="P26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69" s="7" t="str">
        <f>references!$D$111</f>
        <v>Technical note for DCPP-Component C. I. Definition of the Anomalous Sea Surface Temperature patterns.</v>
      </c>
      <c r="R269" s="3" t="str">
        <f>url!$A$182</f>
        <v>DCPP prescribed sea surface temperature (SST) patterns: AMV SST data, PDV SST data and Pacemaker SST data.</v>
      </c>
      <c r="S269" s="16" t="str">
        <f>party!$A$6</f>
        <v>Charlotte Pascoe</v>
      </c>
      <c r="T269" s="20" t="b">
        <v>1</v>
      </c>
      <c r="U269" s="20" t="s">
        <v>45</v>
      </c>
    </row>
    <row r="270" spans="1:27" ht="128" x14ac:dyDescent="0.2">
      <c r="A270" s="13" t="s">
        <v>5824</v>
      </c>
      <c r="B270" s="11" t="s">
        <v>2365</v>
      </c>
      <c r="C270" s="13" t="s">
        <v>2347</v>
      </c>
      <c r="D270" s="16" t="b">
        <v>1</v>
      </c>
      <c r="E270" s="13">
        <v>4</v>
      </c>
      <c r="F270" s="16" t="s">
        <v>3917</v>
      </c>
      <c r="G270" s="19" t="s">
        <v>3976</v>
      </c>
      <c r="H270" s="84" t="s">
        <v>2326</v>
      </c>
      <c r="I270" s="10" t="s">
        <v>73</v>
      </c>
      <c r="J270" s="10" t="str">
        <f>party!$A$45</f>
        <v>George Boer</v>
      </c>
      <c r="K270" s="10" t="str">
        <f>party!$A$46</f>
        <v>Doug Smith</v>
      </c>
      <c r="L270" s="10"/>
      <c r="M270" s="12" t="str">
        <f>references!D$14</f>
        <v>Overview CMIP6-Endorsed MIPs</v>
      </c>
      <c r="N270" s="7" t="str">
        <f>references!$D$56</f>
        <v>Ting, M., Y. Kushnir, R. Seager, C. Li (2009), Forced and internal twentieth-century SST in the North Atlantic, J. Clim., 22, 1469-1881</v>
      </c>
      <c r="O270" s="7" t="str">
        <f>references!$D$55</f>
        <v>Kosaka, Y., S.-P. Xie (2013), Recent global-warming hiatus tied to equatorial Pacific surface cooling, Nature, 501, 403-407</v>
      </c>
      <c r="P27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0" s="7" t="str">
        <f>references!$D$111</f>
        <v>Technical note for DCPP-Component C. I. Definition of the Anomalous Sea Surface Temperature patterns.</v>
      </c>
      <c r="R270" s="3" t="str">
        <f>url!$A$182</f>
        <v>DCPP prescribed sea surface temperature (SST) patterns: AMV SST data, PDV SST data and Pacemaker SST data.</v>
      </c>
      <c r="S270" s="16" t="str">
        <f>party!$A$6</f>
        <v>Charlotte Pascoe</v>
      </c>
      <c r="T270" s="20" t="b">
        <v>1</v>
      </c>
      <c r="U270" s="20" t="s">
        <v>45</v>
      </c>
    </row>
    <row r="271" spans="1:27" ht="128" x14ac:dyDescent="0.2">
      <c r="A271" s="13" t="s">
        <v>5825</v>
      </c>
      <c r="B271" s="11" t="s">
        <v>2367</v>
      </c>
      <c r="C271" s="13" t="s">
        <v>2348</v>
      </c>
      <c r="D271" s="16" t="b">
        <v>1</v>
      </c>
      <c r="E271" s="13">
        <v>4</v>
      </c>
      <c r="F271" s="16" t="s">
        <v>3916</v>
      </c>
      <c r="G271" s="19" t="s">
        <v>3867</v>
      </c>
      <c r="H271" s="84" t="s">
        <v>2327</v>
      </c>
      <c r="I271" s="10" t="s">
        <v>73</v>
      </c>
      <c r="J271" s="10" t="str">
        <f>party!$A$45</f>
        <v>George Boer</v>
      </c>
      <c r="K271" s="10" t="str">
        <f>party!$A$46</f>
        <v>Doug Smith</v>
      </c>
      <c r="L271" s="10"/>
      <c r="M271" s="12" t="str">
        <f>references!D$14</f>
        <v>Overview CMIP6-Endorsed MIPs</v>
      </c>
      <c r="N271" s="7" t="str">
        <f>references!$D$56</f>
        <v>Ting, M., Y. Kushnir, R. Seager, C. Li (2009), Forced and internal twentieth-century SST in the North Atlantic, J. Clim., 22, 1469-1881</v>
      </c>
      <c r="O271" s="7" t="str">
        <f>references!$D$55</f>
        <v>Kosaka, Y., S.-P. Xie (2013), Recent global-warming hiatus tied to equatorial Pacific surface cooling, Nature, 501, 403-407</v>
      </c>
      <c r="P27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1" s="7" t="str">
        <f>references!$D$111</f>
        <v>Technical note for DCPP-Component C. I. Definition of the Anomalous Sea Surface Temperature patterns.</v>
      </c>
      <c r="R271" s="3" t="str">
        <f>url!$A$182</f>
        <v>DCPP prescribed sea surface temperature (SST) patterns: AMV SST data, PDV SST data and Pacemaker SST data.</v>
      </c>
      <c r="S271" s="16" t="str">
        <f>party!$A$6</f>
        <v>Charlotte Pascoe</v>
      </c>
      <c r="T271" s="20" t="b">
        <v>1</v>
      </c>
      <c r="U271" s="20" t="s">
        <v>45</v>
      </c>
    </row>
    <row r="272" spans="1:27" ht="96" x14ac:dyDescent="0.2">
      <c r="A272" s="13" t="s">
        <v>5826</v>
      </c>
      <c r="B272" s="11" t="s">
        <v>3964</v>
      </c>
      <c r="C272" s="13" t="s">
        <v>3960</v>
      </c>
      <c r="D272" s="16" t="b">
        <v>1</v>
      </c>
      <c r="E272" s="13">
        <v>4</v>
      </c>
      <c r="F272" s="16" t="s">
        <v>3968</v>
      </c>
      <c r="G272" s="19" t="s">
        <v>3975</v>
      </c>
      <c r="H272" s="84" t="s">
        <v>2326</v>
      </c>
      <c r="I272" s="10" t="s">
        <v>73</v>
      </c>
      <c r="J272" s="10" t="str">
        <f>party!$A$45</f>
        <v>George Boer</v>
      </c>
      <c r="K272" s="10" t="str">
        <f>party!$A$46</f>
        <v>Doug Smith</v>
      </c>
      <c r="L272" s="10"/>
      <c r="M272" s="7" t="str">
        <f>references!$D$56</f>
        <v>Ting, M., Y. Kushnir, R. Seager, C. Li (2009), Forced and internal twentieth-century SST in the North Atlantic, J. Clim., 22, 1469-1881</v>
      </c>
      <c r="N272" s="7" t="str">
        <f>references!$D$55</f>
        <v>Kosaka, Y., S.-P. Xie (2013), Recent global-warming hiatus tied to equatorial Pacific surface cooling, Nature, 501, 403-407</v>
      </c>
      <c r="O27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2" s="7" t="str">
        <f>references!$D$111</f>
        <v>Technical note for DCPP-Component C. I. Definition of the Anomalous Sea Surface Temperature patterns.</v>
      </c>
      <c r="R272" s="3" t="str">
        <f>url!$A$182</f>
        <v>DCPP prescribed sea surface temperature (SST) patterns: AMV SST data, PDV SST data and Pacemaker SST data.</v>
      </c>
      <c r="S272" s="16" t="str">
        <f>party!$A$6</f>
        <v>Charlotte Pascoe</v>
      </c>
      <c r="T272" s="20" t="b">
        <v>1</v>
      </c>
      <c r="U272" s="20" t="s">
        <v>45</v>
      </c>
    </row>
    <row r="273" spans="1:21" ht="96" x14ac:dyDescent="0.2">
      <c r="A273" s="13" t="s">
        <v>5827</v>
      </c>
      <c r="B273" s="11" t="s">
        <v>3965</v>
      </c>
      <c r="C273" s="13" t="s">
        <v>3961</v>
      </c>
      <c r="D273" s="16" t="b">
        <v>1</v>
      </c>
      <c r="E273" s="13">
        <v>4</v>
      </c>
      <c r="F273" s="16" t="s">
        <v>3969</v>
      </c>
      <c r="G273" s="19" t="s">
        <v>3972</v>
      </c>
      <c r="H273" s="84" t="s">
        <v>2327</v>
      </c>
      <c r="I273" s="10" t="s">
        <v>73</v>
      </c>
      <c r="J273" s="10" t="str">
        <f>party!$A$45</f>
        <v>George Boer</v>
      </c>
      <c r="K273" s="10" t="str">
        <f>party!$A$46</f>
        <v>Doug Smith</v>
      </c>
      <c r="L273" s="10"/>
      <c r="M273" s="7" t="str">
        <f>references!$D$56</f>
        <v>Ting, M., Y. Kushnir, R. Seager, C. Li (2009), Forced and internal twentieth-century SST in the North Atlantic, J. Clim., 22, 1469-1881</v>
      </c>
      <c r="N273" s="7" t="str">
        <f>references!$D$55</f>
        <v>Kosaka, Y., S.-P. Xie (2013), Recent global-warming hiatus tied to equatorial Pacific surface cooling, Nature, 501, 403-407</v>
      </c>
      <c r="O27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3" s="7" t="str">
        <f>references!$D$111</f>
        <v>Technical note for DCPP-Component C. I. Definition of the Anomalous Sea Surface Temperature patterns.</v>
      </c>
      <c r="R273" s="3" t="str">
        <f>url!$A$182</f>
        <v>DCPP prescribed sea surface temperature (SST) patterns: AMV SST data, PDV SST data and Pacemaker SST data.</v>
      </c>
      <c r="S273" s="16" t="str">
        <f>party!$A$6</f>
        <v>Charlotte Pascoe</v>
      </c>
      <c r="T273" s="20" t="b">
        <v>1</v>
      </c>
      <c r="U273" s="20" t="s">
        <v>45</v>
      </c>
    </row>
    <row r="274" spans="1:21" ht="96" x14ac:dyDescent="0.2">
      <c r="A274" s="13" t="s">
        <v>5828</v>
      </c>
      <c r="B274" s="11" t="s">
        <v>3966</v>
      </c>
      <c r="C274" s="13" t="s">
        <v>3962</v>
      </c>
      <c r="D274" s="16" t="b">
        <v>1</v>
      </c>
      <c r="E274" s="13">
        <v>4</v>
      </c>
      <c r="F274" s="16" t="s">
        <v>3970</v>
      </c>
      <c r="G274" s="19" t="s">
        <v>3974</v>
      </c>
      <c r="H274" s="84" t="s">
        <v>2326</v>
      </c>
      <c r="I274" s="10" t="s">
        <v>73</v>
      </c>
      <c r="J274" s="10" t="str">
        <f>party!$A$45</f>
        <v>George Boer</v>
      </c>
      <c r="K274" s="10" t="str">
        <f>party!$A$46</f>
        <v>Doug Smith</v>
      </c>
      <c r="L274" s="10"/>
      <c r="M274" s="7" t="str">
        <f>references!$D$56</f>
        <v>Ting, M., Y. Kushnir, R. Seager, C. Li (2009), Forced and internal twentieth-century SST in the North Atlantic, J. Clim., 22, 1469-1881</v>
      </c>
      <c r="N274" s="7" t="str">
        <f>references!$D$55</f>
        <v>Kosaka, Y., S.-P. Xie (2013), Recent global-warming hiatus tied to equatorial Pacific surface cooling, Nature, 501, 403-407</v>
      </c>
      <c r="O27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4" s="7" t="str">
        <f>references!$D$111</f>
        <v>Technical note for DCPP-Component C. I. Definition of the Anomalous Sea Surface Temperature patterns.</v>
      </c>
      <c r="R274" s="3" t="str">
        <f>url!$A$182</f>
        <v>DCPP prescribed sea surface temperature (SST) patterns: AMV SST data, PDV SST data and Pacemaker SST data.</v>
      </c>
      <c r="S274" s="16" t="str">
        <f>party!$A$6</f>
        <v>Charlotte Pascoe</v>
      </c>
      <c r="T274" s="20" t="b">
        <v>1</v>
      </c>
      <c r="U274" s="20" t="s">
        <v>45</v>
      </c>
    </row>
    <row r="275" spans="1:21" ht="96" x14ac:dyDescent="0.2">
      <c r="A275" s="13" t="s">
        <v>5829</v>
      </c>
      <c r="B275" s="11" t="s">
        <v>3967</v>
      </c>
      <c r="C275" s="13" t="s">
        <v>3963</v>
      </c>
      <c r="D275" s="16" t="b">
        <v>1</v>
      </c>
      <c r="E275" s="13">
        <v>4</v>
      </c>
      <c r="F275" s="16" t="s">
        <v>3971</v>
      </c>
      <c r="G275" s="19" t="s">
        <v>3973</v>
      </c>
      <c r="H275" s="84" t="s">
        <v>2327</v>
      </c>
      <c r="I275" s="10" t="s">
        <v>73</v>
      </c>
      <c r="J275" s="10" t="str">
        <f>party!$A$45</f>
        <v>George Boer</v>
      </c>
      <c r="K275" s="10" t="str">
        <f>party!$A$46</f>
        <v>Doug Smith</v>
      </c>
      <c r="L275" s="10"/>
      <c r="M275" s="7" t="str">
        <f>references!$D$56</f>
        <v>Ting, M., Y. Kushnir, R. Seager, C. Li (2009), Forced and internal twentieth-century SST in the North Atlantic, J. Clim., 22, 1469-1881</v>
      </c>
      <c r="N275" s="7" t="str">
        <f>references!$D$55</f>
        <v>Kosaka, Y., S.-P. Xie (2013), Recent global-warming hiatus tied to equatorial Pacific surface cooling, Nature, 501, 403-407</v>
      </c>
      <c r="O27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5" s="7" t="str">
        <f>references!$D$111</f>
        <v>Technical note for DCPP-Component C. I. Definition of the Anomalous Sea Surface Temperature patterns.</v>
      </c>
      <c r="R275" s="3" t="str">
        <f>url!$A$182</f>
        <v>DCPP prescribed sea surface temperature (SST) patterns: AMV SST data, PDV SST data and Pacemaker SST data.</v>
      </c>
      <c r="S275" s="16" t="str">
        <f>party!$A$6</f>
        <v>Charlotte Pascoe</v>
      </c>
      <c r="T275" s="20" t="b">
        <v>1</v>
      </c>
      <c r="U275" s="20" t="s">
        <v>45</v>
      </c>
    </row>
    <row r="276" spans="1:21" ht="96" x14ac:dyDescent="0.2">
      <c r="A276" s="153" t="s">
        <v>5830</v>
      </c>
      <c r="B276" s="11" t="s">
        <v>3890</v>
      </c>
      <c r="C276" s="13" t="s">
        <v>3889</v>
      </c>
      <c r="D276" s="16" t="b">
        <v>1</v>
      </c>
      <c r="E276" s="13">
        <v>4</v>
      </c>
      <c r="F276" s="16" t="s">
        <v>3891</v>
      </c>
      <c r="G276" s="19" t="s">
        <v>3892</v>
      </c>
      <c r="H276" s="84" t="s">
        <v>3888</v>
      </c>
      <c r="I276" s="10" t="s">
        <v>73</v>
      </c>
      <c r="J276" s="10" t="str">
        <f>party!$A$45</f>
        <v>George Boer</v>
      </c>
      <c r="K276" s="10" t="str">
        <f>party!$A$46</f>
        <v>Doug Smith</v>
      </c>
      <c r="L276" s="10"/>
      <c r="M276" s="7" t="str">
        <f>references!$D$56</f>
        <v>Ting, M., Y. Kushnir, R. Seager, C. Li (2009), Forced and internal twentieth-century SST in the North Atlantic, J. Clim., 22, 1469-1881</v>
      </c>
      <c r="N276" s="7" t="str">
        <f>references!$D$55</f>
        <v>Kosaka, Y., S.-P. Xie (2013), Recent global-warming hiatus tied to equatorial Pacific surface cooling, Nature, 501, 403-407</v>
      </c>
      <c r="O27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6" s="7" t="str">
        <f>references!$D$111</f>
        <v>Technical note for DCPP-Component C. I. Definition of the Anomalous Sea Surface Temperature patterns.</v>
      </c>
      <c r="S276" s="16" t="str">
        <f>party!$A$6</f>
        <v>Charlotte Pascoe</v>
      </c>
      <c r="T276" s="20" t="b">
        <v>1</v>
      </c>
      <c r="U276" s="20" t="s">
        <v>45</v>
      </c>
    </row>
    <row r="277" spans="1:21" ht="96" x14ac:dyDescent="0.2">
      <c r="A277" s="13" t="s">
        <v>5831</v>
      </c>
      <c r="B277" s="11" t="s">
        <v>3924</v>
      </c>
      <c r="C277" s="13" t="s">
        <v>3922</v>
      </c>
      <c r="D277" s="16" t="b">
        <v>1</v>
      </c>
      <c r="E277" s="13">
        <v>4</v>
      </c>
      <c r="F277" s="16" t="s">
        <v>3915</v>
      </c>
      <c r="G277" s="19" t="s">
        <v>3919</v>
      </c>
      <c r="H277" s="84" t="s">
        <v>3921</v>
      </c>
      <c r="I277" s="10" t="s">
        <v>73</v>
      </c>
      <c r="J277" s="10" t="str">
        <f>party!$A$45</f>
        <v>George Boer</v>
      </c>
      <c r="K277" s="10" t="str">
        <f>party!$A$46</f>
        <v>Doug Smith</v>
      </c>
      <c r="L277" s="10"/>
      <c r="M277" s="7" t="str">
        <f>references!$D$56</f>
        <v>Ting, M., Y. Kushnir, R. Seager, C. Li (2009), Forced and internal twentieth-century SST in the North Atlantic, J. Clim., 22, 1469-1881</v>
      </c>
      <c r="N277" s="7" t="str">
        <f>references!$D$55</f>
        <v>Kosaka, Y., S.-P. Xie (2013), Recent global-warming hiatus tied to equatorial Pacific surface cooling, Nature, 501, 403-407</v>
      </c>
      <c r="O27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7" s="7" t="str">
        <f>references!$D$111</f>
        <v>Technical note for DCPP-Component C. I. Definition of the Anomalous Sea Surface Temperature patterns.</v>
      </c>
      <c r="R277" s="3" t="str">
        <f>url!$A$182</f>
        <v>DCPP prescribed sea surface temperature (SST) patterns: AMV SST data, PDV SST data and Pacemaker SST data.</v>
      </c>
      <c r="S277" s="16" t="str">
        <f>party!$A$6</f>
        <v>Charlotte Pascoe</v>
      </c>
      <c r="T277" s="20" t="b">
        <v>1</v>
      </c>
      <c r="U277" s="20" t="s">
        <v>45</v>
      </c>
    </row>
    <row r="278" spans="1:21" ht="96" x14ac:dyDescent="0.2">
      <c r="A278" s="13" t="s">
        <v>5832</v>
      </c>
      <c r="B278" s="11" t="s">
        <v>3925</v>
      </c>
      <c r="C278" s="13" t="s">
        <v>3923</v>
      </c>
      <c r="D278" s="16" t="b">
        <v>1</v>
      </c>
      <c r="E278" s="13">
        <v>4</v>
      </c>
      <c r="F278" s="16" t="s">
        <v>3918</v>
      </c>
      <c r="G278" s="19" t="s">
        <v>3920</v>
      </c>
      <c r="H278" s="84" t="s">
        <v>3921</v>
      </c>
      <c r="I278" s="10" t="s">
        <v>73</v>
      </c>
      <c r="J278" s="10" t="str">
        <f>party!$A$45</f>
        <v>George Boer</v>
      </c>
      <c r="K278" s="10" t="str">
        <f>party!$A$46</f>
        <v>Doug Smith</v>
      </c>
      <c r="L278" s="10"/>
      <c r="M278" s="7" t="str">
        <f>references!$D$56</f>
        <v>Ting, M., Y. Kushnir, R. Seager, C. Li (2009), Forced and internal twentieth-century SST in the North Atlantic, J. Clim., 22, 1469-1881</v>
      </c>
      <c r="N278" s="7" t="str">
        <f>references!$D$55</f>
        <v>Kosaka, Y., S.-P. Xie (2013), Recent global-warming hiatus tied to equatorial Pacific surface cooling, Nature, 501, 403-407</v>
      </c>
      <c r="O27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8" s="7" t="str">
        <f>references!$D$111</f>
        <v>Technical note for DCPP-Component C. I. Definition of the Anomalous Sea Surface Temperature patterns.</v>
      </c>
      <c r="R278" s="3" t="str">
        <f>url!$A$182</f>
        <v>DCPP prescribed sea surface temperature (SST) patterns: AMV SST data, PDV SST data and Pacemaker SST data.</v>
      </c>
      <c r="S278" s="16" t="str">
        <f>party!$A$6</f>
        <v>Charlotte Pascoe</v>
      </c>
      <c r="T278" s="20" t="b">
        <v>1</v>
      </c>
      <c r="U278" s="20" t="s">
        <v>45</v>
      </c>
    </row>
    <row r="279" spans="1:21" ht="48" x14ac:dyDescent="0.2">
      <c r="A279" s="12" t="s">
        <v>5544</v>
      </c>
      <c r="B279" s="11" t="s">
        <v>2457</v>
      </c>
      <c r="C279" s="13" t="s">
        <v>2458</v>
      </c>
      <c r="E279" s="13">
        <v>2</v>
      </c>
      <c r="F279" s="16" t="s">
        <v>2461</v>
      </c>
      <c r="G279" s="19" t="s">
        <v>2855</v>
      </c>
      <c r="H279" s="84" t="s">
        <v>2464</v>
      </c>
      <c r="I279" s="10" t="s">
        <v>73</v>
      </c>
      <c r="J279" s="10" t="str">
        <f>party!$A$45</f>
        <v>George Boer</v>
      </c>
      <c r="K279" s="10" t="str">
        <f>party!$A$46</f>
        <v>Doug Smith</v>
      </c>
      <c r="L279" s="10"/>
      <c r="M279" s="12" t="str">
        <f>references!D$14</f>
        <v>Overview CMIP6-Endorsed MIPs</v>
      </c>
      <c r="N279" s="7" t="str">
        <f>references!$D$8</f>
        <v>Thomason, L., J.P. Vernier, A. Bourassa, F. Arefeuille, C. Bingen, T. Peter, B. Luo (2015), Stratospheric Aerosol Data Set (SADS Version 2) Prospectus, In preparation for GMD</v>
      </c>
      <c r="O279" s="7"/>
      <c r="R279" s="3" t="str">
        <f>url!$A$8</f>
        <v>Stratospheric Aerosol Data Set (SADS Version 2) Prospectus</v>
      </c>
      <c r="S279" s="16" t="str">
        <f>party!$A$6</f>
        <v>Charlotte Pascoe</v>
      </c>
      <c r="T279" s="20" t="b">
        <v>1</v>
      </c>
      <c r="U279" s="20" t="s">
        <v>1412</v>
      </c>
    </row>
    <row r="280" spans="1:21" ht="48" x14ac:dyDescent="0.2">
      <c r="A280" s="12" t="s">
        <v>5545</v>
      </c>
      <c r="B280" s="11" t="s">
        <v>2456</v>
      </c>
      <c r="C280" s="13" t="s">
        <v>2459</v>
      </c>
      <c r="E280" s="13">
        <v>4</v>
      </c>
      <c r="F280" s="16" t="s">
        <v>2462</v>
      </c>
      <c r="G280" s="19" t="s">
        <v>2856</v>
      </c>
      <c r="H280" s="84" t="s">
        <v>2464</v>
      </c>
      <c r="I280" s="10" t="s">
        <v>73</v>
      </c>
      <c r="J280" s="10" t="str">
        <f>party!$A$45</f>
        <v>George Boer</v>
      </c>
      <c r="K280" s="10" t="str">
        <f>party!$A$46</f>
        <v>Doug Smith</v>
      </c>
      <c r="L280" s="10"/>
      <c r="M280" s="12" t="str">
        <f>references!D$14</f>
        <v>Overview CMIP6-Endorsed MIPs</v>
      </c>
      <c r="N280" s="7" t="str">
        <f>references!$D$8</f>
        <v>Thomason, L., J.P. Vernier, A. Bourassa, F. Arefeuille, C. Bingen, T. Peter, B. Luo (2015), Stratospheric Aerosol Data Set (SADS Version 2) Prospectus, In preparation for GMD</v>
      </c>
      <c r="R280" s="3" t="str">
        <f>url!$A$8</f>
        <v>Stratospheric Aerosol Data Set (SADS Version 2) Prospectus</v>
      </c>
      <c r="S280" s="16" t="str">
        <f>party!$A$6</f>
        <v>Charlotte Pascoe</v>
      </c>
      <c r="T280" s="20" t="b">
        <v>1</v>
      </c>
      <c r="U280" s="20" t="s">
        <v>1412</v>
      </c>
    </row>
    <row r="281" spans="1:21" ht="48" x14ac:dyDescent="0.2">
      <c r="A281" s="12" t="s">
        <v>5546</v>
      </c>
      <c r="B281" s="11" t="s">
        <v>2455</v>
      </c>
      <c r="C281" s="13" t="s">
        <v>2460</v>
      </c>
      <c r="E281" s="13">
        <v>4</v>
      </c>
      <c r="F281" s="16" t="s">
        <v>2463</v>
      </c>
      <c r="G281" s="19" t="s">
        <v>2857</v>
      </c>
      <c r="H281" s="84" t="s">
        <v>2464</v>
      </c>
      <c r="I281" s="10" t="s">
        <v>73</v>
      </c>
      <c r="J281" s="10" t="str">
        <f>party!$A$45</f>
        <v>George Boer</v>
      </c>
      <c r="K281" s="10" t="str">
        <f>party!$A$46</f>
        <v>Doug Smith</v>
      </c>
      <c r="L281" s="10"/>
      <c r="M281" s="12" t="str">
        <f>references!D$14</f>
        <v>Overview CMIP6-Endorsed MIPs</v>
      </c>
      <c r="N281" s="7" t="str">
        <f>references!$D$8</f>
        <v>Thomason, L., J.P. Vernier, A. Bourassa, F. Arefeuille, C. Bingen, T. Peter, B. Luo (2015), Stratospheric Aerosol Data Set (SADS Version 2) Prospectus, In preparation for GMD</v>
      </c>
      <c r="R281" s="3" t="str">
        <f>url!$A$8</f>
        <v>Stratospheric Aerosol Data Set (SADS Version 2) Prospectus</v>
      </c>
      <c r="S281" s="16" t="str">
        <f>party!$A$6</f>
        <v>Charlotte Pascoe</v>
      </c>
      <c r="T281" s="20" t="b">
        <v>1</v>
      </c>
      <c r="U281" s="20" t="s">
        <v>1412</v>
      </c>
    </row>
    <row r="282" spans="1:21" ht="160" x14ac:dyDescent="0.2">
      <c r="A282" s="12" t="s">
        <v>5550</v>
      </c>
      <c r="B282" s="11" t="s">
        <v>2531</v>
      </c>
      <c r="C282" s="12" t="s">
        <v>2527</v>
      </c>
      <c r="D282" s="184" t="b">
        <v>1</v>
      </c>
      <c r="E282" s="199">
        <v>2</v>
      </c>
      <c r="F282" s="16" t="s">
        <v>2535</v>
      </c>
      <c r="G282" s="19" t="s">
        <v>2539</v>
      </c>
      <c r="H282" s="84" t="s">
        <v>2541</v>
      </c>
      <c r="I282" s="10" t="s">
        <v>73</v>
      </c>
      <c r="J282" s="10" t="str">
        <f>party!$A$70</f>
        <v>Pascale Braconnot</v>
      </c>
      <c r="K282" s="10" t="str">
        <f>party!$A$71</f>
        <v>Sandy Harrison</v>
      </c>
      <c r="L282" s="10"/>
      <c r="M282" s="12" t="str">
        <f>references!D$14</f>
        <v>Overview CMIP6-Endorsed MIPs</v>
      </c>
      <c r="N28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2" s="16" t="str">
        <f>party!$A$6</f>
        <v>Charlotte Pascoe</v>
      </c>
      <c r="T282" s="20" t="b">
        <v>1</v>
      </c>
      <c r="U282" s="20" t="s">
        <v>1412</v>
      </c>
    </row>
    <row r="283" spans="1:21" ht="160" x14ac:dyDescent="0.2">
      <c r="A283" s="12" t="s">
        <v>5547</v>
      </c>
      <c r="B283" s="11" t="s">
        <v>2532</v>
      </c>
      <c r="C283" s="12" t="s">
        <v>2528</v>
      </c>
      <c r="D283" s="184" t="b">
        <v>1</v>
      </c>
      <c r="E283" s="199">
        <v>4</v>
      </c>
      <c r="F283" s="16" t="s">
        <v>2536</v>
      </c>
      <c r="G283" s="19" t="s">
        <v>2540</v>
      </c>
      <c r="H283" s="84" t="s">
        <v>2541</v>
      </c>
      <c r="I283" s="10" t="s">
        <v>73</v>
      </c>
      <c r="J283" s="10" t="str">
        <f>party!$A$70</f>
        <v>Pascale Braconnot</v>
      </c>
      <c r="K283" s="10" t="str">
        <f>party!$A$71</f>
        <v>Sandy Harrison</v>
      </c>
      <c r="L283" s="10"/>
      <c r="M283" s="12" t="str">
        <f>references!D$14</f>
        <v>Overview CMIP6-Endorsed MIPs</v>
      </c>
      <c r="N28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3" s="16" t="str">
        <f>party!$A$6</f>
        <v>Charlotte Pascoe</v>
      </c>
      <c r="T283" s="20" t="b">
        <v>1</v>
      </c>
      <c r="U283" s="20" t="s">
        <v>1412</v>
      </c>
    </row>
    <row r="284" spans="1:21" ht="160" x14ac:dyDescent="0.2">
      <c r="A284" s="12" t="s">
        <v>5548</v>
      </c>
      <c r="B284" s="11" t="s">
        <v>2533</v>
      </c>
      <c r="C284" s="12" t="s">
        <v>2529</v>
      </c>
      <c r="D284" s="184" t="b">
        <v>1</v>
      </c>
      <c r="E284" s="12">
        <v>4</v>
      </c>
      <c r="F284" s="16" t="s">
        <v>2537</v>
      </c>
      <c r="G284" s="19" t="s">
        <v>2542</v>
      </c>
      <c r="H284" s="84" t="s">
        <v>2541</v>
      </c>
      <c r="I284" s="10" t="s">
        <v>73</v>
      </c>
      <c r="J284" s="10" t="str">
        <f>party!$A$70</f>
        <v>Pascale Braconnot</v>
      </c>
      <c r="K284" s="10" t="str">
        <f>party!$A$71</f>
        <v>Sandy Harrison</v>
      </c>
      <c r="L284" s="10"/>
      <c r="M284" s="12" t="str">
        <f>references!D$14</f>
        <v>Overview CMIP6-Endorsed MIPs</v>
      </c>
      <c r="N28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4" s="16" t="str">
        <f>party!$A$6</f>
        <v>Charlotte Pascoe</v>
      </c>
      <c r="T284" s="20" t="b">
        <v>1</v>
      </c>
      <c r="U284" s="20" t="s">
        <v>1412</v>
      </c>
    </row>
    <row r="285" spans="1:21" ht="160" x14ac:dyDescent="0.2">
      <c r="A285" s="12" t="s">
        <v>5549</v>
      </c>
      <c r="B285" s="11" t="s">
        <v>2534</v>
      </c>
      <c r="C285" s="12" t="s">
        <v>2530</v>
      </c>
      <c r="D285" s="184" t="b">
        <v>1</v>
      </c>
      <c r="E285" s="12">
        <v>4</v>
      </c>
      <c r="F285" s="16" t="s">
        <v>2538</v>
      </c>
      <c r="G285" s="19" t="s">
        <v>5280</v>
      </c>
      <c r="H285" s="84" t="s">
        <v>2541</v>
      </c>
      <c r="I285" s="10" t="s">
        <v>73</v>
      </c>
      <c r="J285" s="10" t="str">
        <f>party!$A$70</f>
        <v>Pascale Braconnot</v>
      </c>
      <c r="K285" s="10" t="str">
        <f>party!$A$71</f>
        <v>Sandy Harrison</v>
      </c>
      <c r="L285" s="10"/>
      <c r="M285" s="12" t="str">
        <f>references!D$14</f>
        <v>Overview CMIP6-Endorsed MIPs</v>
      </c>
      <c r="N28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5" s="16" t="str">
        <f>party!$A$6</f>
        <v>Charlotte Pascoe</v>
      </c>
      <c r="T285" s="20" t="b">
        <v>1</v>
      </c>
      <c r="U285" s="20" t="s">
        <v>1412</v>
      </c>
    </row>
    <row r="286" spans="1:21" ht="160" x14ac:dyDescent="0.2">
      <c r="A286" s="12" t="s">
        <v>5192</v>
      </c>
      <c r="B286" s="11" t="s">
        <v>5191</v>
      </c>
      <c r="C286" s="12" t="s">
        <v>5190</v>
      </c>
      <c r="D286" s="184" t="b">
        <v>1</v>
      </c>
      <c r="E286" s="12">
        <v>4</v>
      </c>
      <c r="F286" s="16" t="s">
        <v>5193</v>
      </c>
      <c r="G286" s="19" t="s">
        <v>5194</v>
      </c>
      <c r="H286" s="84" t="s">
        <v>2541</v>
      </c>
      <c r="I286" s="10" t="s">
        <v>73</v>
      </c>
      <c r="J286" s="10" t="str">
        <f>party!$A$70</f>
        <v>Pascale Braconnot</v>
      </c>
      <c r="K286" s="10" t="str">
        <f>party!$A$71</f>
        <v>Sandy Harrison</v>
      </c>
      <c r="L286" s="10"/>
      <c r="M286" s="12" t="str">
        <f>references!D$14</f>
        <v>Overview CMIP6-Endorsed MIPs</v>
      </c>
      <c r="N286" s="12" t="str">
        <f>references!$D$102</f>
        <v>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v>
      </c>
      <c r="O28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6" s="16" t="str">
        <f>party!$A$6</f>
        <v>Charlotte Pascoe</v>
      </c>
      <c r="T286" s="20" t="b">
        <v>1</v>
      </c>
      <c r="U286" s="20" t="s">
        <v>1412</v>
      </c>
    </row>
    <row r="287" spans="1:21" ht="160" x14ac:dyDescent="0.2">
      <c r="A287" s="12" t="s">
        <v>5165</v>
      </c>
      <c r="B287" s="11" t="s">
        <v>5164</v>
      </c>
      <c r="C287" s="12" t="s">
        <v>5163</v>
      </c>
      <c r="D287" s="184" t="b">
        <v>1</v>
      </c>
      <c r="E287" s="12">
        <v>4</v>
      </c>
      <c r="F287" s="16" t="s">
        <v>5166</v>
      </c>
      <c r="G287" s="19" t="s">
        <v>5167</v>
      </c>
      <c r="H287" s="84" t="s">
        <v>2583</v>
      </c>
      <c r="I287" s="10" t="s">
        <v>73</v>
      </c>
      <c r="J287" s="10" t="str">
        <f>party!$A$70</f>
        <v>Pascale Braconnot</v>
      </c>
      <c r="K287" s="10" t="str">
        <f>party!$A$71</f>
        <v>Sandy Harrison</v>
      </c>
      <c r="L287" s="10"/>
      <c r="M287" s="12" t="str">
        <f>references!D$14</f>
        <v>Overview CMIP6-Endorsed MIPs</v>
      </c>
      <c r="N28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7" s="16" t="str">
        <f>party!$A$6</f>
        <v>Charlotte Pascoe</v>
      </c>
      <c r="T287" s="20" t="b">
        <v>1</v>
      </c>
      <c r="U287" s="20" t="s">
        <v>45</v>
      </c>
    </row>
    <row r="288" spans="1:21" ht="160" x14ac:dyDescent="0.2">
      <c r="A288" s="12" t="s">
        <v>5251</v>
      </c>
      <c r="B288" s="11" t="s">
        <v>2546</v>
      </c>
      <c r="C288" s="12" t="s">
        <v>5189</v>
      </c>
      <c r="D288" s="184" t="b">
        <v>1</v>
      </c>
      <c r="E288" s="12">
        <v>4</v>
      </c>
      <c r="F288" s="16" t="s">
        <v>2547</v>
      </c>
      <c r="G288" s="22" t="s">
        <v>5248</v>
      </c>
      <c r="H288" s="84" t="s">
        <v>2584</v>
      </c>
      <c r="I288" s="10" t="s">
        <v>73</v>
      </c>
      <c r="J288" s="10" t="str">
        <f>party!$A$70</f>
        <v>Pascale Braconnot</v>
      </c>
      <c r="K288" s="10" t="str">
        <f>party!$A$71</f>
        <v>Sandy Harrison</v>
      </c>
      <c r="L288" s="10"/>
      <c r="M288" s="12" t="str">
        <f>references!D$14</f>
        <v>Overview CMIP6-Endorsed MIPs</v>
      </c>
      <c r="N28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8" s="16" t="str">
        <f>party!$A$6</f>
        <v>Charlotte Pascoe</v>
      </c>
      <c r="T288" s="20" t="b">
        <v>1</v>
      </c>
      <c r="U288" s="20" t="s">
        <v>45</v>
      </c>
    </row>
    <row r="289" spans="1:21" ht="160" x14ac:dyDescent="0.2">
      <c r="A289" s="12" t="s">
        <v>5252</v>
      </c>
      <c r="B289" s="11" t="s">
        <v>2549</v>
      </c>
      <c r="C289" s="12" t="s">
        <v>2548</v>
      </c>
      <c r="D289" s="184" t="b">
        <v>1</v>
      </c>
      <c r="E289" s="12">
        <v>4</v>
      </c>
      <c r="F289" s="16" t="s">
        <v>2550</v>
      </c>
      <c r="G289" s="19" t="s">
        <v>2553</v>
      </c>
      <c r="H289" s="84" t="s">
        <v>2584</v>
      </c>
      <c r="I289" s="10" t="s">
        <v>73</v>
      </c>
      <c r="J289" s="10" t="str">
        <f>party!$A$70</f>
        <v>Pascale Braconnot</v>
      </c>
      <c r="K289" s="10" t="str">
        <f>party!$A$71</f>
        <v>Sandy Harrison</v>
      </c>
      <c r="L289" s="10"/>
      <c r="M289" s="12" t="str">
        <f>references!D$14</f>
        <v>Overview CMIP6-Endorsed MIPs</v>
      </c>
      <c r="N28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9" s="16" t="str">
        <f>party!$A$6</f>
        <v>Charlotte Pascoe</v>
      </c>
      <c r="T289" s="20" t="b">
        <v>1</v>
      </c>
      <c r="U289" s="20" t="s">
        <v>45</v>
      </c>
    </row>
    <row r="290" spans="1:21" ht="160" x14ac:dyDescent="0.2">
      <c r="A290" s="12" t="s">
        <v>5204</v>
      </c>
      <c r="B290" s="11" t="s">
        <v>5207</v>
      </c>
      <c r="C290" s="12" t="s">
        <v>5188</v>
      </c>
      <c r="D290" s="184" t="b">
        <v>1</v>
      </c>
      <c r="E290" s="12">
        <v>4</v>
      </c>
      <c r="F290" s="16" t="s">
        <v>5172</v>
      </c>
      <c r="G290" s="19" t="s">
        <v>5208</v>
      </c>
      <c r="H290" s="84" t="s">
        <v>5211</v>
      </c>
      <c r="I290" s="10" t="s">
        <v>73</v>
      </c>
      <c r="J290" s="10" t="str">
        <f>party!$A$70</f>
        <v>Pascale Braconnot</v>
      </c>
      <c r="K290" s="10" t="str">
        <f>party!$A$71</f>
        <v>Sandy Harrison</v>
      </c>
      <c r="L290" s="10"/>
      <c r="M290" s="12" t="str">
        <f>references!D$14</f>
        <v>Overview CMIP6-Endorsed MIPs</v>
      </c>
      <c r="N29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0" s="16" t="str">
        <f>party!$A$6</f>
        <v>Charlotte Pascoe</v>
      </c>
      <c r="T290" s="20" t="b">
        <v>1</v>
      </c>
      <c r="U290" s="20" t="s">
        <v>45</v>
      </c>
    </row>
    <row r="291" spans="1:21" ht="160" x14ac:dyDescent="0.2">
      <c r="A291" s="12" t="s">
        <v>5205</v>
      </c>
      <c r="B291" s="11" t="s">
        <v>5206</v>
      </c>
      <c r="C291" s="12" t="s">
        <v>5187</v>
      </c>
      <c r="D291" s="184" t="b">
        <v>1</v>
      </c>
      <c r="E291" s="12">
        <v>4</v>
      </c>
      <c r="F291" s="16" t="s">
        <v>5171</v>
      </c>
      <c r="G291" s="22" t="s">
        <v>5209</v>
      </c>
      <c r="H291" s="84" t="s">
        <v>5210</v>
      </c>
      <c r="I291" s="10" t="s">
        <v>73</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1" s="16" t="str">
        <f>party!$A$6</f>
        <v>Charlotte Pascoe</v>
      </c>
      <c r="T291" s="20" t="b">
        <v>1</v>
      </c>
      <c r="U291" s="20" t="s">
        <v>45</v>
      </c>
    </row>
    <row r="292" spans="1:21" ht="160" x14ac:dyDescent="0.2">
      <c r="A292" s="12" t="s">
        <v>5833</v>
      </c>
      <c r="B292" s="11" t="s">
        <v>2558</v>
      </c>
      <c r="C292" s="12" t="s">
        <v>5186</v>
      </c>
      <c r="D292" s="184" t="b">
        <v>1</v>
      </c>
      <c r="E292" s="12">
        <v>4</v>
      </c>
      <c r="F292" s="16" t="s">
        <v>2559</v>
      </c>
      <c r="G292" s="22" t="s">
        <v>5249</v>
      </c>
      <c r="H292" s="84" t="s">
        <v>2582</v>
      </c>
      <c r="I292" s="10" t="s">
        <v>73</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16" t="str">
        <f>party!$A$6</f>
        <v>Charlotte Pascoe</v>
      </c>
      <c r="T292" s="20" t="b">
        <v>1</v>
      </c>
      <c r="U292" s="20" t="s">
        <v>45</v>
      </c>
    </row>
    <row r="293" spans="1:21" ht="160" x14ac:dyDescent="0.2">
      <c r="A293" s="12" t="s">
        <v>5834</v>
      </c>
      <c r="B293" s="11" t="s">
        <v>2560</v>
      </c>
      <c r="C293" s="13" t="s">
        <v>5185</v>
      </c>
      <c r="D293" s="16" t="b">
        <v>1</v>
      </c>
      <c r="E293" s="13">
        <v>4</v>
      </c>
      <c r="F293" s="16" t="s">
        <v>2561</v>
      </c>
      <c r="G293" s="19" t="s">
        <v>2562</v>
      </c>
      <c r="H293" s="84" t="s">
        <v>2582</v>
      </c>
      <c r="I293" s="10" t="s">
        <v>73</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3" s="16" t="str">
        <f>party!$A$6</f>
        <v>Charlotte Pascoe</v>
      </c>
      <c r="T293" s="20" t="b">
        <v>1</v>
      </c>
      <c r="U293" s="20" t="s">
        <v>45</v>
      </c>
    </row>
    <row r="294" spans="1:21" ht="160" x14ac:dyDescent="0.2">
      <c r="A294" s="12" t="s">
        <v>5182</v>
      </c>
      <c r="B294" s="11" t="s">
        <v>2563</v>
      </c>
      <c r="C294" s="13" t="s">
        <v>5183</v>
      </c>
      <c r="D294" s="16" t="b">
        <v>1</v>
      </c>
      <c r="E294" s="13">
        <v>4</v>
      </c>
      <c r="F294" s="16" t="s">
        <v>2564</v>
      </c>
      <c r="G294" s="19" t="s">
        <v>2565</v>
      </c>
      <c r="H294" s="84" t="s">
        <v>2589</v>
      </c>
      <c r="I294" s="10" t="s">
        <v>73</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16" t="str">
        <f>party!$A$6</f>
        <v>Charlotte Pascoe</v>
      </c>
      <c r="T294" s="20" t="b">
        <v>1</v>
      </c>
      <c r="U294" s="20" t="s">
        <v>45</v>
      </c>
    </row>
    <row r="295" spans="1:21" ht="160" x14ac:dyDescent="0.2">
      <c r="A295" s="12" t="s">
        <v>5174</v>
      </c>
      <c r="B295" s="11" t="s">
        <v>5181</v>
      </c>
      <c r="C295" s="12" t="s">
        <v>5184</v>
      </c>
      <c r="D295" s="184" t="b">
        <v>1</v>
      </c>
      <c r="E295" s="12">
        <v>4</v>
      </c>
      <c r="F295" s="16" t="s">
        <v>5180</v>
      </c>
      <c r="G295" s="19" t="s">
        <v>5173</v>
      </c>
      <c r="H295" s="84" t="s">
        <v>2589</v>
      </c>
      <c r="I295" s="10" t="s">
        <v>73</v>
      </c>
      <c r="J295" s="10" t="str">
        <f>party!$A$70</f>
        <v>Pascale Braconnot</v>
      </c>
      <c r="K295" s="10" t="str">
        <f>party!$A$71</f>
        <v>Sandy Harrison</v>
      </c>
      <c r="L295" s="10"/>
      <c r="M295" s="12" t="str">
        <f>references!D$14</f>
        <v>Overview CMIP6-Endorsed MIPs</v>
      </c>
      <c r="N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16" t="str">
        <f>party!$A$6</f>
        <v>Charlotte Pascoe</v>
      </c>
      <c r="T295" s="20" t="b">
        <v>1</v>
      </c>
      <c r="U295" s="20" t="s">
        <v>45</v>
      </c>
    </row>
    <row r="296" spans="1:21" ht="160" x14ac:dyDescent="0.2">
      <c r="A296" s="12" t="s">
        <v>5176</v>
      </c>
      <c r="B296" s="11" t="s">
        <v>5175</v>
      </c>
      <c r="C296" s="13" t="s">
        <v>5177</v>
      </c>
      <c r="D296" s="16" t="b">
        <v>1</v>
      </c>
      <c r="E296" s="13">
        <v>4</v>
      </c>
      <c r="F296" s="16" t="s">
        <v>5178</v>
      </c>
      <c r="G296" s="19" t="s">
        <v>5179</v>
      </c>
      <c r="H296" s="84" t="s">
        <v>2589</v>
      </c>
      <c r="I296" s="10" t="s">
        <v>73</v>
      </c>
      <c r="J296" s="10" t="str">
        <f>party!$A$70</f>
        <v>Pascale Braconnot</v>
      </c>
      <c r="K296" s="10" t="str">
        <f>party!$A$71</f>
        <v>Sandy Harrison</v>
      </c>
      <c r="L296" s="10"/>
      <c r="M296" s="12" t="str">
        <f>references!D$14</f>
        <v>Overview CMIP6-Endorsed MIPs</v>
      </c>
      <c r="N29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6" s="16" t="str">
        <f>party!$A$6</f>
        <v>Charlotte Pascoe</v>
      </c>
      <c r="T296" s="20" t="b">
        <v>1</v>
      </c>
      <c r="U296" s="20" t="s">
        <v>45</v>
      </c>
    </row>
    <row r="297" spans="1:21" ht="64" x14ac:dyDescent="0.2">
      <c r="A297" s="12" t="s">
        <v>6605</v>
      </c>
      <c r="B297" s="11" t="s">
        <v>6610</v>
      </c>
      <c r="C297" s="12" t="s">
        <v>2601</v>
      </c>
      <c r="D297" s="184"/>
      <c r="E297" s="12">
        <v>2</v>
      </c>
      <c r="F297" s="16" t="s">
        <v>6611</v>
      </c>
      <c r="G297" s="19" t="s">
        <v>6620</v>
      </c>
      <c r="H297" s="84" t="s">
        <v>6621</v>
      </c>
      <c r="I297" s="10" t="s">
        <v>73</v>
      </c>
      <c r="J297" s="10" t="str">
        <f>party!$A$72</f>
        <v xml:space="preserve">Robert Pincus </v>
      </c>
      <c r="K297" s="10" t="str">
        <f>party!$A$73</f>
        <v>Piers Forster</v>
      </c>
      <c r="L297" s="10" t="str">
        <f>party!$A$4</f>
        <v>Bjorn Stevens</v>
      </c>
      <c r="M297" s="12" t="str">
        <f>references!D$14</f>
        <v>Overview CMIP6-Endorsed MIPs</v>
      </c>
      <c r="N297" s="22" t="str">
        <f>references!$D$64</f>
        <v>Pincus, R., P. M. Forster, and B. Stevens (2016), The Radiative Forcing Model Intercomparison Project (RFMIP): experimental protocol for CMIP6, Geosci. Model Dev., 9, 3447-3460</v>
      </c>
      <c r="S297" s="16" t="str">
        <f>party!$A$6</f>
        <v>Charlotte Pascoe</v>
      </c>
      <c r="T297" s="20" t="b">
        <v>1</v>
      </c>
      <c r="U297" s="20" t="s">
        <v>45</v>
      </c>
    </row>
    <row r="298" spans="1:21" ht="48" x14ac:dyDescent="0.2">
      <c r="A298" s="41" t="s">
        <v>6606</v>
      </c>
      <c r="B298" s="11" t="s">
        <v>6609</v>
      </c>
      <c r="C298" s="41" t="s">
        <v>5411</v>
      </c>
      <c r="D298" s="10"/>
      <c r="E298" s="200">
        <v>4</v>
      </c>
      <c r="F298" s="16" t="s">
        <v>6612</v>
      </c>
      <c r="G298" s="127" t="s">
        <v>6619</v>
      </c>
      <c r="H298" s="127" t="s">
        <v>6622</v>
      </c>
      <c r="I298" s="10" t="s">
        <v>73</v>
      </c>
      <c r="J298" s="10" t="str">
        <f>party!$A$72</f>
        <v xml:space="preserve">Robert Pincus </v>
      </c>
      <c r="K298" s="10" t="str">
        <f>party!$A$73</f>
        <v>Piers Forster</v>
      </c>
      <c r="L298" s="10" t="str">
        <f>party!$A$4</f>
        <v>Bjorn Stevens</v>
      </c>
      <c r="M298" s="22" t="str">
        <f>references!$D$64</f>
        <v>Pincus, R., P. M. Forster, and B. Stevens (2016), The Radiative Forcing Model Intercomparison Project (RFMIP): experimental protocol for CMIP6, Geosci. Model Dev., 9, 3447-3460</v>
      </c>
      <c r="N298" s="22"/>
      <c r="O298" s="127"/>
      <c r="S298" s="16" t="str">
        <f>party!$A$6</f>
        <v>Charlotte Pascoe</v>
      </c>
      <c r="T298" s="20" t="b">
        <v>1</v>
      </c>
      <c r="U298" s="20" t="s">
        <v>45</v>
      </c>
    </row>
    <row r="299" spans="1:21" ht="64" x14ac:dyDescent="0.2">
      <c r="A299" s="3" t="s">
        <v>5409</v>
      </c>
      <c r="B299" s="11" t="s">
        <v>2613</v>
      </c>
      <c r="C299" s="3" t="s">
        <v>2611</v>
      </c>
      <c r="D299" s="201"/>
      <c r="E299" s="202">
        <v>4</v>
      </c>
      <c r="F299" s="16" t="s">
        <v>2590</v>
      </c>
      <c r="G299" s="3" t="s">
        <v>6618</v>
      </c>
      <c r="H299" s="3" t="s">
        <v>2615</v>
      </c>
      <c r="I299" s="10" t="s">
        <v>73</v>
      </c>
      <c r="J299" s="10" t="str">
        <f>party!$A$72</f>
        <v xml:space="preserve">Robert Pincus </v>
      </c>
      <c r="K299" s="10" t="str">
        <f>party!$A$73</f>
        <v>Piers Forster</v>
      </c>
      <c r="L299" s="10" t="str">
        <f>party!$A$4</f>
        <v>Bjorn Stevens</v>
      </c>
      <c r="M299" s="12" t="str">
        <f>references!D$14</f>
        <v>Overview CMIP6-Endorsed MIPs</v>
      </c>
      <c r="N299" s="22" t="str">
        <f>references!$D$64</f>
        <v>Pincus, R., P. M. Forster, and B. Stevens (2016), The Radiative Forcing Model Intercomparison Project (RFMIP): experimental protocol for CMIP6, Geosci. Model Dev., 9, 3447-3460</v>
      </c>
      <c r="O299" s="3"/>
      <c r="S299" s="16" t="str">
        <f>party!$A$6</f>
        <v>Charlotte Pascoe</v>
      </c>
      <c r="T299" s="20" t="b">
        <v>1</v>
      </c>
      <c r="U299" s="20" t="s">
        <v>45</v>
      </c>
    </row>
    <row r="300" spans="1:21" ht="64" x14ac:dyDescent="0.2">
      <c r="A300" s="12" t="s">
        <v>5410</v>
      </c>
      <c r="B300" s="11" t="s">
        <v>2614</v>
      </c>
      <c r="C300" s="13" t="s">
        <v>2612</v>
      </c>
      <c r="E300" s="13">
        <v>4</v>
      </c>
      <c r="F300" s="16" t="s">
        <v>2586</v>
      </c>
      <c r="G300" s="19" t="s">
        <v>6617</v>
      </c>
      <c r="H300" s="84" t="s">
        <v>2616</v>
      </c>
      <c r="I300" s="10" t="s">
        <v>73</v>
      </c>
      <c r="J300" s="10" t="str">
        <f>party!$A$72</f>
        <v xml:space="preserve">Robert Pincus </v>
      </c>
      <c r="K300" s="10" t="str">
        <f>party!$A$73</f>
        <v>Piers Forster</v>
      </c>
      <c r="L300" s="10" t="str">
        <f>party!$A$4</f>
        <v>Bjorn Stevens</v>
      </c>
      <c r="M300" s="12" t="str">
        <f>references!D$14</f>
        <v>Overview CMIP6-Endorsed MIPs</v>
      </c>
      <c r="N300" s="22" t="str">
        <f>references!$D$64</f>
        <v>Pincus, R., P. M. Forster, and B. Stevens (2016), The Radiative Forcing Model Intercomparison Project (RFMIP): experimental protocol for CMIP6, Geosci. Model Dev., 9, 3447-3460</v>
      </c>
      <c r="S300" s="16" t="str">
        <f>party!$A$6</f>
        <v>Charlotte Pascoe</v>
      </c>
      <c r="T300" s="20" t="b">
        <v>1</v>
      </c>
      <c r="U300" s="20" t="s">
        <v>45</v>
      </c>
    </row>
    <row r="301" spans="1:21" ht="64" x14ac:dyDescent="0.2">
      <c r="A301" s="12" t="s">
        <v>5330</v>
      </c>
      <c r="B301" s="11" t="s">
        <v>2602</v>
      </c>
      <c r="C301" s="13" t="s">
        <v>2600</v>
      </c>
      <c r="E301" s="13">
        <v>4</v>
      </c>
      <c r="F301" s="16" t="s">
        <v>2636</v>
      </c>
      <c r="G301" s="19" t="s">
        <v>2587</v>
      </c>
      <c r="H301" s="84" t="s">
        <v>2588</v>
      </c>
      <c r="I301" s="10" t="s">
        <v>73</v>
      </c>
      <c r="J301" s="10" t="str">
        <f>party!$A$72</f>
        <v xml:space="preserve">Robert Pincus </v>
      </c>
      <c r="K301" s="10" t="str">
        <f>party!$A$73</f>
        <v>Piers Forster</v>
      </c>
      <c r="L301" s="10" t="str">
        <f>party!$A$4</f>
        <v>Bjorn Stevens</v>
      </c>
      <c r="M301" s="12" t="str">
        <f>references!D$14</f>
        <v>Overview CMIP6-Endorsed MIPs</v>
      </c>
      <c r="N301" s="22" t="str">
        <f>references!$D$64</f>
        <v>Pincus, R., P. M. Forster, and B. Stevens (2016), The Radiative Forcing Model Intercomparison Project (RFMIP): experimental protocol for CMIP6, Geosci. Model Dev., 9, 3447-3460</v>
      </c>
      <c r="S301" s="16" t="str">
        <f>party!$A$6</f>
        <v>Charlotte Pascoe</v>
      </c>
      <c r="T301" s="20" t="b">
        <v>1</v>
      </c>
      <c r="U301" s="20" t="s">
        <v>45</v>
      </c>
    </row>
    <row r="302" spans="1:21" ht="64" x14ac:dyDescent="0.2">
      <c r="A302" s="12" t="s">
        <v>2593</v>
      </c>
      <c r="B302" s="11" t="s">
        <v>2594</v>
      </c>
      <c r="C302" s="13" t="s">
        <v>2593</v>
      </c>
      <c r="E302" s="13">
        <v>4</v>
      </c>
      <c r="F302" s="16" t="s">
        <v>2637</v>
      </c>
      <c r="G302" s="19" t="s">
        <v>2596</v>
      </c>
      <c r="H302" s="84" t="s">
        <v>2595</v>
      </c>
      <c r="I302" s="10" t="s">
        <v>73</v>
      </c>
      <c r="J302" s="10" t="str">
        <f>party!$A$72</f>
        <v xml:space="preserve">Robert Pincus </v>
      </c>
      <c r="K302" s="10" t="str">
        <f>party!$A$73</f>
        <v>Piers Forster</v>
      </c>
      <c r="L302" s="10" t="str">
        <f>party!$A$4</f>
        <v>Bjorn Stevens</v>
      </c>
      <c r="M302" s="12" t="str">
        <f>references!D$14</f>
        <v>Overview CMIP6-Endorsed MIPs</v>
      </c>
      <c r="N302" s="22" t="str">
        <f>references!$D$64</f>
        <v>Pincus, R., P. M. Forster, and B. Stevens (2016), The Radiative Forcing Model Intercomparison Project (RFMIP): experimental protocol for CMIP6, Geosci. Model Dev., 9, 3447-3460</v>
      </c>
      <c r="S302" s="16" t="str">
        <f>party!$A$6</f>
        <v>Charlotte Pascoe</v>
      </c>
      <c r="T302" s="20" t="b">
        <v>1</v>
      </c>
      <c r="U302" s="20" t="s">
        <v>45</v>
      </c>
    </row>
    <row r="303" spans="1:21" ht="64" x14ac:dyDescent="0.2">
      <c r="A303" s="12" t="s">
        <v>6607</v>
      </c>
      <c r="B303" s="11" t="s">
        <v>6608</v>
      </c>
      <c r="C303" s="12" t="s">
        <v>2599</v>
      </c>
      <c r="D303" s="184"/>
      <c r="E303" s="12">
        <v>4</v>
      </c>
      <c r="F303" s="16" t="s">
        <v>6613</v>
      </c>
      <c r="G303" s="19" t="s">
        <v>6616</v>
      </c>
      <c r="H303" s="84" t="s">
        <v>6623</v>
      </c>
      <c r="I303" s="10" t="s">
        <v>73</v>
      </c>
      <c r="J303" s="10" t="str">
        <f>party!$A$72</f>
        <v xml:space="preserve">Robert Pincus </v>
      </c>
      <c r="K303" s="10" t="str">
        <f>party!$A$73</f>
        <v>Piers Forster</v>
      </c>
      <c r="L303" s="10" t="str">
        <f>party!$A$4</f>
        <v>Bjorn Stevens</v>
      </c>
      <c r="M303" s="12" t="str">
        <f>references!D$14</f>
        <v>Overview CMIP6-Endorsed MIPs</v>
      </c>
      <c r="N303" s="22" t="str">
        <f>references!$D$64</f>
        <v>Pincus, R., P. M. Forster, and B. Stevens (2016), The Radiative Forcing Model Intercomparison Project (RFMIP): experimental protocol for CMIP6, Geosci. Model Dev., 9, 3447-3460</v>
      </c>
      <c r="S303" s="16" t="str">
        <f>party!$A$6</f>
        <v>Charlotte Pascoe</v>
      </c>
      <c r="T303" s="20" t="b">
        <v>1</v>
      </c>
      <c r="U303" s="20" t="s">
        <v>45</v>
      </c>
    </row>
    <row r="304" spans="1:21" ht="64" x14ac:dyDescent="0.2">
      <c r="A304" s="12" t="s">
        <v>5435</v>
      </c>
      <c r="B304" s="11" t="s">
        <v>2606</v>
      </c>
      <c r="C304" s="13" t="s">
        <v>2605</v>
      </c>
      <c r="E304" s="13">
        <v>4</v>
      </c>
      <c r="F304" s="16" t="s">
        <v>6614</v>
      </c>
      <c r="G304" s="19" t="s">
        <v>2607</v>
      </c>
      <c r="H304" s="84" t="s">
        <v>2617</v>
      </c>
      <c r="I304" s="10" t="s">
        <v>73</v>
      </c>
      <c r="J304" s="10" t="str">
        <f>party!$A$72</f>
        <v xml:space="preserve">Robert Pincus </v>
      </c>
      <c r="K304" s="10" t="str">
        <f>party!$A$73</f>
        <v>Piers Forster</v>
      </c>
      <c r="L304" s="10" t="str">
        <f>party!$A$4</f>
        <v>Bjorn Stevens</v>
      </c>
      <c r="M304" s="12" t="str">
        <f>references!D$14</f>
        <v>Overview CMIP6-Endorsed MIPs</v>
      </c>
      <c r="N304" s="22" t="str">
        <f>references!$D$64</f>
        <v>Pincus, R., P. M. Forster, and B. Stevens (2016), The Radiative Forcing Model Intercomparison Project (RFMIP): experimental protocol for CMIP6, Geosci. Model Dev., 9, 3447-3460</v>
      </c>
      <c r="S304" s="16" t="str">
        <f>party!$A$6</f>
        <v>Charlotte Pascoe</v>
      </c>
      <c r="T304" s="20" t="b">
        <v>1</v>
      </c>
      <c r="U304" s="20" t="s">
        <v>45</v>
      </c>
    </row>
    <row r="305" spans="1:21" ht="64" x14ac:dyDescent="0.2">
      <c r="A305" s="12" t="s">
        <v>5434</v>
      </c>
      <c r="B305" s="11" t="s">
        <v>2609</v>
      </c>
      <c r="C305" s="12" t="s">
        <v>2608</v>
      </c>
      <c r="D305" s="184"/>
      <c r="E305" s="12">
        <v>4</v>
      </c>
      <c r="F305" s="16" t="s">
        <v>6615</v>
      </c>
      <c r="G305" s="19" t="s">
        <v>2610</v>
      </c>
      <c r="H305" s="84" t="s">
        <v>2618</v>
      </c>
      <c r="I305" s="10" t="s">
        <v>73</v>
      </c>
      <c r="J305" s="10" t="str">
        <f>party!$A$72</f>
        <v xml:space="preserve">Robert Pincus </v>
      </c>
      <c r="K305" s="10" t="str">
        <f>party!$A$73</f>
        <v>Piers Forster</v>
      </c>
      <c r="L305" s="10" t="str">
        <f>party!$A$4</f>
        <v>Bjorn Stevens</v>
      </c>
      <c r="M305" s="12" t="str">
        <f>references!D$14</f>
        <v>Overview CMIP6-Endorsed MIPs</v>
      </c>
      <c r="N305" s="22" t="str">
        <f>references!$D$64</f>
        <v>Pincus, R., P. M. Forster, and B. Stevens (2016), The Radiative Forcing Model Intercomparison Project (RFMIP): experimental protocol for CMIP6, Geosci. Model Dev., 9, 3447-3460</v>
      </c>
      <c r="S305" s="16" t="str">
        <f>party!$A$6</f>
        <v>Charlotte Pascoe</v>
      </c>
      <c r="T305" s="20" t="b">
        <v>1</v>
      </c>
      <c r="U305" s="20" t="s">
        <v>45</v>
      </c>
    </row>
    <row r="306" spans="1:21" ht="64" x14ac:dyDescent="0.2">
      <c r="A306" s="3" t="s">
        <v>5433</v>
      </c>
      <c r="B306" s="11" t="s">
        <v>2619</v>
      </c>
      <c r="C306" s="3" t="s">
        <v>2620</v>
      </c>
      <c r="D306" s="203"/>
      <c r="E306" s="204">
        <v>4</v>
      </c>
      <c r="F306" s="16" t="s">
        <v>2623</v>
      </c>
      <c r="G306" s="3" t="s">
        <v>5413</v>
      </c>
      <c r="H306" s="3" t="s">
        <v>2625</v>
      </c>
      <c r="I306" s="10" t="s">
        <v>73</v>
      </c>
      <c r="J306" s="10" t="str">
        <f>party!$A$72</f>
        <v xml:space="preserve">Robert Pincus </v>
      </c>
      <c r="K306" s="10" t="str">
        <f>party!$A$73</f>
        <v>Piers Forster</v>
      </c>
      <c r="L306" s="10" t="str">
        <f>party!$A$4</f>
        <v>Bjorn Stevens</v>
      </c>
      <c r="M306" s="12" t="str">
        <f>references!D$14</f>
        <v>Overview CMIP6-Endorsed MIPs</v>
      </c>
      <c r="N306" s="22" t="str">
        <f>references!$D$64</f>
        <v>Pincus, R., P. M. Forster, and B. Stevens (2016), The Radiative Forcing Model Intercomparison Project (RFMIP): experimental protocol for CMIP6, Geosci. Model Dev., 9, 3447-3460</v>
      </c>
      <c r="O306" s="3"/>
      <c r="S306" s="16" t="str">
        <f>party!$A$6</f>
        <v>Charlotte Pascoe</v>
      </c>
      <c r="T306" s="20" t="b">
        <v>1</v>
      </c>
      <c r="U306" s="20" t="s">
        <v>45</v>
      </c>
    </row>
    <row r="307" spans="1:21" ht="64" x14ac:dyDescent="0.2">
      <c r="A307" s="12" t="s">
        <v>5432</v>
      </c>
      <c r="B307" s="11" t="s">
        <v>2622</v>
      </c>
      <c r="C307" s="13" t="s">
        <v>2621</v>
      </c>
      <c r="E307" s="13">
        <v>4</v>
      </c>
      <c r="F307" s="16" t="s">
        <v>2624</v>
      </c>
      <c r="G307" s="19" t="s">
        <v>5414</v>
      </c>
      <c r="H307" s="84" t="s">
        <v>2626</v>
      </c>
      <c r="I307" s="10" t="s">
        <v>73</v>
      </c>
      <c r="J307" s="10" t="str">
        <f>party!$A$72</f>
        <v xml:space="preserve">Robert Pincus </v>
      </c>
      <c r="K307" s="10" t="str">
        <f>party!$A$73</f>
        <v>Piers Forster</v>
      </c>
      <c r="L307" s="10" t="str">
        <f>party!$A$4</f>
        <v>Bjorn Stevens</v>
      </c>
      <c r="M307" s="12" t="str">
        <f>references!D$14</f>
        <v>Overview CMIP6-Endorsed MIPs</v>
      </c>
      <c r="N307" s="22" t="str">
        <f>references!$D$64</f>
        <v>Pincus, R., P. M. Forster, and B. Stevens (2016), The Radiative Forcing Model Intercomparison Project (RFMIP): experimental protocol for CMIP6, Geosci. Model Dev., 9, 3447-3460</v>
      </c>
      <c r="S307" s="16" t="str">
        <f>party!$A$6</f>
        <v>Charlotte Pascoe</v>
      </c>
      <c r="T307" s="20" t="b">
        <v>1</v>
      </c>
      <c r="U307" s="20" t="s">
        <v>45</v>
      </c>
    </row>
    <row r="308" spans="1:21" ht="64" x14ac:dyDescent="0.2">
      <c r="A308" s="12" t="s">
        <v>5431</v>
      </c>
      <c r="B308" s="11" t="s">
        <v>5430</v>
      </c>
      <c r="C308" s="13" t="s">
        <v>5429</v>
      </c>
      <c r="E308" s="13">
        <v>4</v>
      </c>
      <c r="F308" s="16" t="s">
        <v>5428</v>
      </c>
      <c r="G308" s="19" t="s">
        <v>5426</v>
      </c>
      <c r="H308" s="84" t="s">
        <v>5427</v>
      </c>
      <c r="I308" s="10" t="s">
        <v>73</v>
      </c>
      <c r="J308" s="10" t="str">
        <f>party!$A$72</f>
        <v xml:space="preserve">Robert Pincus </v>
      </c>
      <c r="K308" s="10" t="str">
        <f>party!$A$73</f>
        <v>Piers Forster</v>
      </c>
      <c r="L308" s="10" t="str">
        <f>party!$A$4</f>
        <v>Bjorn Stevens</v>
      </c>
      <c r="M308" s="12" t="str">
        <f>references!D$14</f>
        <v>Overview CMIP6-Endorsed MIPs</v>
      </c>
      <c r="N308" s="22" t="str">
        <f>references!$D$64</f>
        <v>Pincus, R., P. M. Forster, and B. Stevens (2016), The Radiative Forcing Model Intercomparison Project (RFMIP): experimental protocol for CMIP6, Geosci. Model Dev., 9, 3447-3460</v>
      </c>
      <c r="S308" s="16" t="str">
        <f>party!$A$6</f>
        <v>Charlotte Pascoe</v>
      </c>
      <c r="T308" s="20" t="b">
        <v>1</v>
      </c>
      <c r="U308" s="20" t="s">
        <v>45</v>
      </c>
    </row>
    <row r="309" spans="1:21" ht="64" x14ac:dyDescent="0.2">
      <c r="A309" s="12" t="s">
        <v>2628</v>
      </c>
      <c r="B309" s="11" t="s">
        <v>2629</v>
      </c>
      <c r="C309" s="13" t="s">
        <v>2628</v>
      </c>
      <c r="E309" s="13">
        <v>4</v>
      </c>
      <c r="F309" s="16" t="s">
        <v>2638</v>
      </c>
      <c r="G309" s="19" t="s">
        <v>2642</v>
      </c>
      <c r="H309" s="84" t="s">
        <v>2646</v>
      </c>
      <c r="I309" s="10" t="s">
        <v>73</v>
      </c>
      <c r="J309" s="10" t="str">
        <f>party!$A$72</f>
        <v xml:space="preserve">Robert Pincus </v>
      </c>
      <c r="K309" s="10" t="str">
        <f>party!$A$73</f>
        <v>Piers Forster</v>
      </c>
      <c r="L309" s="10" t="str">
        <f>party!$A$4</f>
        <v>Bjorn Stevens</v>
      </c>
      <c r="M309" s="12" t="str">
        <f>references!D$14</f>
        <v>Overview CMIP6-Endorsed MIPs</v>
      </c>
      <c r="N309" s="22" t="str">
        <f>references!$D$64</f>
        <v>Pincus, R., P. M. Forster, and B. Stevens (2016), The Radiative Forcing Model Intercomparison Project (RFMIP): experimental protocol for CMIP6, Geosci. Model Dev., 9, 3447-3460</v>
      </c>
      <c r="S309" s="16" t="str">
        <f>party!$A$6</f>
        <v>Charlotte Pascoe</v>
      </c>
      <c r="T309" s="20" t="b">
        <v>1</v>
      </c>
      <c r="U309" s="20" t="s">
        <v>45</v>
      </c>
    </row>
    <row r="310" spans="1:21" ht="64" x14ac:dyDescent="0.2">
      <c r="A310" s="12" t="s">
        <v>2630</v>
      </c>
      <c r="B310" s="11" t="s">
        <v>2631</v>
      </c>
      <c r="C310" s="13" t="s">
        <v>2630</v>
      </c>
      <c r="E310" s="13">
        <v>4</v>
      </c>
      <c r="F310" s="16" t="s">
        <v>2639</v>
      </c>
      <c r="G310" s="106" t="s">
        <v>2643</v>
      </c>
      <c r="H310" s="107" t="s">
        <v>2647</v>
      </c>
      <c r="I310" s="10" t="s">
        <v>73</v>
      </c>
      <c r="J310" s="10" t="str">
        <f>party!$A$72</f>
        <v xml:space="preserve">Robert Pincus </v>
      </c>
      <c r="K310" s="10" t="str">
        <f>party!$A$73</f>
        <v>Piers Forster</v>
      </c>
      <c r="L310" s="10" t="str">
        <f>party!$A$4</f>
        <v>Bjorn Stevens</v>
      </c>
      <c r="M310" s="12" t="str">
        <f>references!D$14</f>
        <v>Overview CMIP6-Endorsed MIPs</v>
      </c>
      <c r="N310" s="22" t="str">
        <f>references!$D$64</f>
        <v>Pincus, R., P. M. Forster, and B. Stevens (2016), The Radiative Forcing Model Intercomparison Project (RFMIP): experimental protocol for CMIP6, Geosci. Model Dev., 9, 3447-3460</v>
      </c>
      <c r="S310" s="16" t="str">
        <f>party!$A$6</f>
        <v>Charlotte Pascoe</v>
      </c>
      <c r="T310" s="20" t="b">
        <v>1</v>
      </c>
      <c r="U310" s="20" t="s">
        <v>45</v>
      </c>
    </row>
    <row r="311" spans="1:21" ht="64" x14ac:dyDescent="0.2">
      <c r="A311" s="12" t="s">
        <v>2632</v>
      </c>
      <c r="B311" s="11" t="s">
        <v>2633</v>
      </c>
      <c r="C311" s="13" t="s">
        <v>2632</v>
      </c>
      <c r="E311" s="13">
        <v>4</v>
      </c>
      <c r="F311" s="16" t="s">
        <v>2640</v>
      </c>
      <c r="G311" s="106" t="s">
        <v>2644</v>
      </c>
      <c r="H311" s="107" t="s">
        <v>2648</v>
      </c>
      <c r="I311" s="10" t="s">
        <v>73</v>
      </c>
      <c r="J311" s="10" t="str">
        <f>party!$A$72</f>
        <v xml:space="preserve">Robert Pincus </v>
      </c>
      <c r="K311" s="10" t="str">
        <f>party!$A$73</f>
        <v>Piers Forster</v>
      </c>
      <c r="L311" s="10" t="str">
        <f>party!$A$4</f>
        <v>Bjorn Stevens</v>
      </c>
      <c r="M311" s="12" t="str">
        <f>references!D$14</f>
        <v>Overview CMIP6-Endorsed MIPs</v>
      </c>
      <c r="N311" s="22" t="str">
        <f>references!$D$64</f>
        <v>Pincus, R., P. M. Forster, and B. Stevens (2016), The Radiative Forcing Model Intercomparison Project (RFMIP): experimental protocol for CMIP6, Geosci. Model Dev., 9, 3447-3460</v>
      </c>
      <c r="S311" s="16" t="str">
        <f>party!$A$6</f>
        <v>Charlotte Pascoe</v>
      </c>
      <c r="T311" s="20" t="b">
        <v>1</v>
      </c>
      <c r="U311" s="20" t="s">
        <v>45</v>
      </c>
    </row>
    <row r="312" spans="1:21" ht="64" x14ac:dyDescent="0.2">
      <c r="A312" s="12" t="s">
        <v>2634</v>
      </c>
      <c r="B312" s="11" t="s">
        <v>2635</v>
      </c>
      <c r="C312" s="13" t="s">
        <v>2634</v>
      </c>
      <c r="E312" s="13">
        <v>4</v>
      </c>
      <c r="F312" s="16" t="s">
        <v>2641</v>
      </c>
      <c r="G312" s="106" t="s">
        <v>2645</v>
      </c>
      <c r="H312" s="107" t="s">
        <v>2649</v>
      </c>
      <c r="I312" s="10" t="s">
        <v>73</v>
      </c>
      <c r="J312" s="10" t="str">
        <f>party!$A$72</f>
        <v xml:space="preserve">Robert Pincus </v>
      </c>
      <c r="K312" s="10" t="str">
        <f>party!$A$73</f>
        <v>Piers Forster</v>
      </c>
      <c r="L312" s="10" t="str">
        <f>party!$A$4</f>
        <v>Bjorn Stevens</v>
      </c>
      <c r="M312" s="12" t="str">
        <f>references!D$14</f>
        <v>Overview CMIP6-Endorsed MIPs</v>
      </c>
      <c r="N312" s="22" t="str">
        <f>references!$D$64</f>
        <v>Pincus, R., P. M. Forster, and B. Stevens (2016), The Radiative Forcing Model Intercomparison Project (RFMIP): experimental protocol for CMIP6, Geosci. Model Dev., 9, 3447-3460</v>
      </c>
      <c r="S312" s="16" t="str">
        <f>party!$A$6</f>
        <v>Charlotte Pascoe</v>
      </c>
      <c r="T312" s="20" t="b">
        <v>1</v>
      </c>
      <c r="U312" s="20" t="s">
        <v>45</v>
      </c>
    </row>
    <row r="313" spans="1:21" ht="64" x14ac:dyDescent="0.2">
      <c r="A313" s="12" t="s">
        <v>6496</v>
      </c>
      <c r="B313" s="11" t="s">
        <v>6517</v>
      </c>
      <c r="C313" s="12" t="s">
        <v>6538</v>
      </c>
      <c r="D313" s="184"/>
      <c r="E313" s="12">
        <v>4</v>
      </c>
      <c r="F313" s="16" t="s">
        <v>6560</v>
      </c>
      <c r="G313" s="19" t="s">
        <v>6579</v>
      </c>
      <c r="H313" s="84" t="s">
        <v>2658</v>
      </c>
      <c r="I313" s="10" t="s">
        <v>73</v>
      </c>
      <c r="J313" s="10" t="str">
        <f>party!$A$72</f>
        <v xml:space="preserve">Robert Pincus </v>
      </c>
      <c r="K313" s="10" t="str">
        <f>party!$A$73</f>
        <v>Piers Forster</v>
      </c>
      <c r="L313" s="10" t="str">
        <f>party!$A$4</f>
        <v>Bjorn Stevens</v>
      </c>
      <c r="M313" s="12" t="str">
        <f>references!D$14</f>
        <v>Overview CMIP6-Endorsed MIPs</v>
      </c>
      <c r="N313" s="22" t="str">
        <f>references!$D$64</f>
        <v>Pincus, R., P. M. Forster, and B. Stevens (2016), The Radiative Forcing Model Intercomparison Project (RFMIP): experimental protocol for CMIP6, Geosci. Model Dev., 9, 3447-3460</v>
      </c>
      <c r="S313" s="16" t="str">
        <f>party!$A$6</f>
        <v>Charlotte Pascoe</v>
      </c>
      <c r="T313" s="20" t="b">
        <v>1</v>
      </c>
      <c r="U313" s="20" t="s">
        <v>45</v>
      </c>
    </row>
    <row r="314" spans="1:21" ht="64" x14ac:dyDescent="0.2">
      <c r="A314" s="12" t="s">
        <v>6497</v>
      </c>
      <c r="B314" s="11" t="s">
        <v>6518</v>
      </c>
      <c r="C314" s="12" t="s">
        <v>6539</v>
      </c>
      <c r="D314" s="184"/>
      <c r="E314" s="12">
        <v>4</v>
      </c>
      <c r="F314" s="16" t="s">
        <v>6561</v>
      </c>
      <c r="G314" s="19" t="s">
        <v>6580</v>
      </c>
      <c r="H314" s="84" t="s">
        <v>2659</v>
      </c>
      <c r="I314" s="10" t="s">
        <v>73</v>
      </c>
      <c r="J314" s="10" t="str">
        <f>party!$A$72</f>
        <v xml:space="preserve">Robert Pincus </v>
      </c>
      <c r="K314" s="10" t="str">
        <f>party!$A$73</f>
        <v>Piers Forster</v>
      </c>
      <c r="L314" s="10" t="str">
        <f>party!$A$4</f>
        <v>Bjorn Stevens</v>
      </c>
      <c r="M314" s="12" t="str">
        <f>references!D$14</f>
        <v>Overview CMIP6-Endorsed MIPs</v>
      </c>
      <c r="N314" s="22" t="str">
        <f>references!$D$64</f>
        <v>Pincus, R., P. M. Forster, and B. Stevens (2016), The Radiative Forcing Model Intercomparison Project (RFMIP): experimental protocol for CMIP6, Geosci. Model Dev., 9, 3447-3460</v>
      </c>
      <c r="S314" s="16" t="str">
        <f>party!$A$6</f>
        <v>Charlotte Pascoe</v>
      </c>
      <c r="T314" s="20" t="b">
        <v>1</v>
      </c>
      <c r="U314" s="20" t="s">
        <v>45</v>
      </c>
    </row>
    <row r="315" spans="1:21" ht="64" x14ac:dyDescent="0.2">
      <c r="A315" s="12" t="s">
        <v>6498</v>
      </c>
      <c r="B315" s="11" t="s">
        <v>6519</v>
      </c>
      <c r="C315" s="12" t="s">
        <v>6540</v>
      </c>
      <c r="D315" s="184"/>
      <c r="E315" s="12">
        <v>4</v>
      </c>
      <c r="F315" s="16" t="s">
        <v>6562</v>
      </c>
      <c r="G315" s="19" t="s">
        <v>6581</v>
      </c>
      <c r="H315" s="107" t="s">
        <v>5406</v>
      </c>
      <c r="I315" s="10" t="s">
        <v>73</v>
      </c>
      <c r="J315" s="10" t="str">
        <f>party!$A$72</f>
        <v xml:space="preserve">Robert Pincus </v>
      </c>
      <c r="K315" s="10" t="str">
        <f>party!$A$73</f>
        <v>Piers Forster</v>
      </c>
      <c r="L315" s="10" t="str">
        <f>party!$A$4</f>
        <v>Bjorn Stevens</v>
      </c>
      <c r="M315" s="12" t="str">
        <f>references!D$14</f>
        <v>Overview CMIP6-Endorsed MIPs</v>
      </c>
      <c r="N315" s="22" t="str">
        <f>references!$D$64</f>
        <v>Pincus, R., P. M. Forster, and B. Stevens (2016), The Radiative Forcing Model Intercomparison Project (RFMIP): experimental protocol for CMIP6, Geosci. Model Dev., 9, 3447-3460</v>
      </c>
      <c r="S315" s="16" t="str">
        <f>party!$A$6</f>
        <v>Charlotte Pascoe</v>
      </c>
      <c r="T315" s="20" t="b">
        <v>1</v>
      </c>
      <c r="U315" s="20" t="s">
        <v>45</v>
      </c>
    </row>
    <row r="316" spans="1:21" ht="64" x14ac:dyDescent="0.2">
      <c r="A316" s="12" t="s">
        <v>6499</v>
      </c>
      <c r="B316" s="11" t="s">
        <v>6520</v>
      </c>
      <c r="C316" s="12" t="s">
        <v>6541</v>
      </c>
      <c r="D316" s="184"/>
      <c r="E316" s="12">
        <v>4</v>
      </c>
      <c r="F316" s="16" t="s">
        <v>6563</v>
      </c>
      <c r="G316" s="19" t="s">
        <v>6582</v>
      </c>
      <c r="H316" s="107" t="s">
        <v>5407</v>
      </c>
      <c r="I316" s="10" t="s">
        <v>73</v>
      </c>
      <c r="J316" s="10" t="str">
        <f>party!$A$72</f>
        <v xml:space="preserve">Robert Pincus </v>
      </c>
      <c r="K316" s="10" t="str">
        <f>party!$A$73</f>
        <v>Piers Forster</v>
      </c>
      <c r="L316" s="10" t="str">
        <f>party!$A$4</f>
        <v>Bjorn Stevens</v>
      </c>
      <c r="M316" s="12" t="str">
        <f>references!D$14</f>
        <v>Overview CMIP6-Endorsed MIPs</v>
      </c>
      <c r="N316" s="22" t="str">
        <f>references!$D$64</f>
        <v>Pincus, R., P. M. Forster, and B. Stevens (2016), The Radiative Forcing Model Intercomparison Project (RFMIP): experimental protocol for CMIP6, Geosci. Model Dev., 9, 3447-3460</v>
      </c>
      <c r="S316" s="16" t="str">
        <f>party!$A$6</f>
        <v>Charlotte Pascoe</v>
      </c>
      <c r="T316" s="20" t="b">
        <v>1</v>
      </c>
      <c r="U316" s="20" t="s">
        <v>45</v>
      </c>
    </row>
    <row r="317" spans="1:21" ht="64" x14ac:dyDescent="0.2">
      <c r="A317" s="12" t="s">
        <v>6500</v>
      </c>
      <c r="B317" s="11" t="s">
        <v>6521</v>
      </c>
      <c r="C317" s="12" t="s">
        <v>6542</v>
      </c>
      <c r="D317" s="184"/>
      <c r="E317" s="12">
        <v>4</v>
      </c>
      <c r="F317" s="16" t="s">
        <v>6564</v>
      </c>
      <c r="G317" s="19" t="s">
        <v>6583</v>
      </c>
      <c r="H317" s="107" t="s">
        <v>2660</v>
      </c>
      <c r="I317" s="10" t="s">
        <v>73</v>
      </c>
      <c r="J317" s="10" t="str">
        <f>party!$A$72</f>
        <v xml:space="preserve">Robert Pincus </v>
      </c>
      <c r="K317" s="10" t="str">
        <f>party!$A$73</f>
        <v>Piers Forster</v>
      </c>
      <c r="L317" s="10" t="str">
        <f>party!$A$4</f>
        <v>Bjorn Stevens</v>
      </c>
      <c r="M317" s="12" t="str">
        <f>references!D$14</f>
        <v>Overview CMIP6-Endorsed MIPs</v>
      </c>
      <c r="N317" s="22" t="str">
        <f>references!$D$64</f>
        <v>Pincus, R., P. M. Forster, and B. Stevens (2016), The Radiative Forcing Model Intercomparison Project (RFMIP): experimental protocol for CMIP6, Geosci. Model Dev., 9, 3447-3460</v>
      </c>
      <c r="S317" s="16" t="str">
        <f>party!$A$6</f>
        <v>Charlotte Pascoe</v>
      </c>
      <c r="T317" s="20" t="b">
        <v>1</v>
      </c>
      <c r="U317" s="20" t="s">
        <v>45</v>
      </c>
    </row>
    <row r="318" spans="1:21" ht="128" x14ac:dyDescent="0.2">
      <c r="A318" s="12" t="s">
        <v>6501</v>
      </c>
      <c r="B318" s="11" t="s">
        <v>6522</v>
      </c>
      <c r="C318" s="12" t="s">
        <v>6543</v>
      </c>
      <c r="D318" s="184"/>
      <c r="E318" s="12">
        <v>3</v>
      </c>
      <c r="F318" s="16" t="s">
        <v>6565</v>
      </c>
      <c r="G318" s="19" t="s">
        <v>6584</v>
      </c>
      <c r="H318" s="84" t="s">
        <v>2683</v>
      </c>
      <c r="I318" s="10" t="s">
        <v>73</v>
      </c>
      <c r="J318" s="10" t="str">
        <f>party!$A$72</f>
        <v xml:space="preserve">Robert Pincus </v>
      </c>
      <c r="K318" s="10" t="str">
        <f>party!$A$73</f>
        <v>Piers Forster</v>
      </c>
      <c r="L318" s="10" t="str">
        <f>party!$A$4</f>
        <v>Bjorn Stevens</v>
      </c>
      <c r="M318" s="12" t="str">
        <f>references!D$14</f>
        <v>Overview CMIP6-Endorsed MIPs</v>
      </c>
      <c r="N318" s="22" t="str">
        <f>references!$D$64</f>
        <v>Pincus, R., P. M. Forster, and B. Stevens (2016), The Radiative Forcing Model Intercomparison Project (RFMIP): experimental protocol for CMIP6, Geosci. Model Dev., 9, 3447-3460</v>
      </c>
      <c r="O31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18" s="3" t="str">
        <f>url!$A$169</f>
        <v>Historical greenhouse gas concentrations</v>
      </c>
      <c r="S318" s="16" t="str">
        <f>party!$A$6</f>
        <v>Charlotte Pascoe</v>
      </c>
      <c r="T318" s="20" t="b">
        <v>1</v>
      </c>
      <c r="U318" s="20" t="s">
        <v>45</v>
      </c>
    </row>
    <row r="319" spans="1:21" ht="64" x14ac:dyDescent="0.2">
      <c r="A319" s="48" t="s">
        <v>6502</v>
      </c>
      <c r="B319" s="11" t="s">
        <v>6523</v>
      </c>
      <c r="C319" s="13" t="s">
        <v>6544</v>
      </c>
      <c r="E319" s="13">
        <v>3</v>
      </c>
      <c r="F319" s="16" t="s">
        <v>6566</v>
      </c>
      <c r="G319" s="19" t="s">
        <v>6585</v>
      </c>
      <c r="H319" s="84" t="s">
        <v>2683</v>
      </c>
      <c r="I319" s="10" t="s">
        <v>73</v>
      </c>
      <c r="J319" s="10" t="str">
        <f>party!$A$72</f>
        <v xml:space="preserve">Robert Pincus </v>
      </c>
      <c r="K319" s="10" t="str">
        <f>party!$A$73</f>
        <v>Piers Forster</v>
      </c>
      <c r="L319" s="10" t="str">
        <f>party!$A$4</f>
        <v>Bjorn Stevens</v>
      </c>
      <c r="M319" s="12" t="str">
        <f>references!D$14</f>
        <v>Overview CMIP6-Endorsed MIPs</v>
      </c>
      <c r="N319" s="152" t="str">
        <f>references!$D$6</f>
        <v>Global Gridded Land Use Forcing Datasets (LUH2 v0.1)</v>
      </c>
      <c r="O319" s="45" t="s">
        <v>5282</v>
      </c>
      <c r="R319" s="3" t="str">
        <f>url!$A$6</f>
        <v>Global Gridded Land Use Forcing Datasets</v>
      </c>
      <c r="S319" s="16" t="str">
        <f>party!$A$6</f>
        <v>Charlotte Pascoe</v>
      </c>
      <c r="T319" s="20" t="b">
        <v>1</v>
      </c>
      <c r="U319" s="20" t="s">
        <v>45</v>
      </c>
    </row>
    <row r="320" spans="1:21" ht="64" x14ac:dyDescent="0.2">
      <c r="A320" s="12" t="s">
        <v>6503</v>
      </c>
      <c r="B320" s="11" t="s">
        <v>6524</v>
      </c>
      <c r="C320" s="12" t="s">
        <v>6545</v>
      </c>
      <c r="D320" s="184"/>
      <c r="E320" s="12">
        <v>4</v>
      </c>
      <c r="F320" s="16" t="s">
        <v>6567</v>
      </c>
      <c r="G320" s="106" t="s">
        <v>6586</v>
      </c>
      <c r="H320" s="84" t="s">
        <v>2683</v>
      </c>
      <c r="I320" s="10" t="s">
        <v>73</v>
      </c>
      <c r="J320" s="10" t="str">
        <f>party!$A$72</f>
        <v xml:space="preserve">Robert Pincus </v>
      </c>
      <c r="K320" s="10" t="str">
        <f>party!$A$73</f>
        <v>Piers Forster</v>
      </c>
      <c r="L320" s="10" t="str">
        <f>party!$A$4</f>
        <v>Bjorn Stevens</v>
      </c>
      <c r="M320" s="12" t="str">
        <f>references!D$14</f>
        <v>Overview CMIP6-Endorsed MIPs</v>
      </c>
      <c r="N320" s="152" t="str">
        <f>references!$D$2</f>
        <v>Aerosol forcing fields for CMIP6</v>
      </c>
      <c r="O320" s="45" t="s">
        <v>5282</v>
      </c>
      <c r="R320" s="3" t="str">
        <f>url!$A$2</f>
        <v>Aerosol forcing fields for CMIP6</v>
      </c>
      <c r="S320" s="16" t="str">
        <f>party!$A$6</f>
        <v>Charlotte Pascoe</v>
      </c>
      <c r="T320" s="20" t="b">
        <v>1</v>
      </c>
      <c r="U320" s="20" t="s">
        <v>45</v>
      </c>
    </row>
    <row r="321" spans="1:21" ht="64" x14ac:dyDescent="0.2">
      <c r="A321" s="12" t="s">
        <v>6509</v>
      </c>
      <c r="B321" s="11" t="s">
        <v>6525</v>
      </c>
      <c r="C321" s="12" t="s">
        <v>6546</v>
      </c>
      <c r="D321" s="184"/>
      <c r="E321" s="12">
        <v>4</v>
      </c>
      <c r="F321" s="16" t="s">
        <v>6568</v>
      </c>
      <c r="G321" s="106" t="s">
        <v>6587</v>
      </c>
      <c r="H321" s="84" t="s">
        <v>2683</v>
      </c>
      <c r="I321" s="10" t="s">
        <v>73</v>
      </c>
      <c r="J321" s="10" t="str">
        <f>party!$A$72</f>
        <v xml:space="preserve">Robert Pincus </v>
      </c>
      <c r="K321" s="10" t="str">
        <f>party!$A$73</f>
        <v>Piers Forster</v>
      </c>
      <c r="L321" s="10" t="str">
        <f>party!$A$4</f>
        <v>Bjorn Stevens</v>
      </c>
      <c r="M321" s="12" t="str">
        <f>references!D$14</f>
        <v>Overview CMIP6-Endorsed MIPs</v>
      </c>
      <c r="N321" s="152" t="str">
        <f>references!$D$2</f>
        <v>Aerosol forcing fields for CMIP6</v>
      </c>
      <c r="O321" s="45" t="s">
        <v>5282</v>
      </c>
      <c r="R321" s="3" t="str">
        <f>url!$A$2</f>
        <v>Aerosol forcing fields for CMIP6</v>
      </c>
      <c r="S321" s="16" t="str">
        <f>party!$A$6</f>
        <v>Charlotte Pascoe</v>
      </c>
      <c r="T321" s="20" t="b">
        <v>1</v>
      </c>
      <c r="U321" s="20" t="s">
        <v>45</v>
      </c>
    </row>
    <row r="322" spans="1:21" ht="64" x14ac:dyDescent="0.2">
      <c r="A322" s="12" t="s">
        <v>6510</v>
      </c>
      <c r="B322" s="11" t="s">
        <v>6526</v>
      </c>
      <c r="C322" s="12" t="s">
        <v>6547</v>
      </c>
      <c r="D322" s="184"/>
      <c r="E322" s="12">
        <v>4</v>
      </c>
      <c r="F322" s="16" t="s">
        <v>6569</v>
      </c>
      <c r="G322" s="19" t="s">
        <v>6588</v>
      </c>
      <c r="H322" s="84" t="s">
        <v>2683</v>
      </c>
      <c r="I322" s="10" t="s">
        <v>73</v>
      </c>
      <c r="J322" s="10" t="str">
        <f>party!$A$72</f>
        <v xml:space="preserve">Robert Pincus </v>
      </c>
      <c r="K322" s="10" t="str">
        <f>party!$A$73</f>
        <v>Piers Forster</v>
      </c>
      <c r="L322" s="10" t="str">
        <f>party!$A$4</f>
        <v>Bjorn Stevens</v>
      </c>
      <c r="M322" s="12" t="str">
        <f>references!D$14</f>
        <v>Overview CMIP6-Endorsed MIPs</v>
      </c>
      <c r="N322" s="152" t="str">
        <f>references!$D$7</f>
        <v>Ozone and stratospheric water vapour concentration databases for CMIP6</v>
      </c>
      <c r="O322" s="45" t="s">
        <v>5282</v>
      </c>
      <c r="R322" s="3" t="str">
        <f>url!$A$7</f>
        <v>Ozone and stratospheric water vapour concentration databases for CMIP6</v>
      </c>
      <c r="S322" s="16" t="str">
        <f>party!$A$6</f>
        <v>Charlotte Pascoe</v>
      </c>
      <c r="T322" s="20" t="b">
        <v>1</v>
      </c>
      <c r="U322" s="20" t="s">
        <v>45</v>
      </c>
    </row>
    <row r="323" spans="1:21" ht="64" x14ac:dyDescent="0.2">
      <c r="A323" s="12" t="s">
        <v>6511</v>
      </c>
      <c r="B323" s="11" t="s">
        <v>6527</v>
      </c>
      <c r="C323" s="12" t="s">
        <v>6548</v>
      </c>
      <c r="D323" s="184"/>
      <c r="E323" s="12">
        <v>4</v>
      </c>
      <c r="F323" s="16" t="s">
        <v>6570</v>
      </c>
      <c r="G323" s="106" t="s">
        <v>6589</v>
      </c>
      <c r="H323" s="84" t="s">
        <v>2683</v>
      </c>
      <c r="I323" s="10" t="s">
        <v>73</v>
      </c>
      <c r="J323" s="10" t="str">
        <f>party!$A$72</f>
        <v xml:space="preserve">Robert Pincus </v>
      </c>
      <c r="K323" s="10" t="str">
        <f>party!$A$73</f>
        <v>Piers Forster</v>
      </c>
      <c r="L323" s="10" t="str">
        <f>party!$A$4</f>
        <v>Bjorn Stevens</v>
      </c>
      <c r="M323" s="12" t="str">
        <f>references!D$14</f>
        <v>Overview CMIP6-Endorsed MIPs</v>
      </c>
      <c r="N323" s="152" t="str">
        <f>references!$D$2</f>
        <v>Aerosol forcing fields for CMIP6</v>
      </c>
      <c r="O323" s="45" t="s">
        <v>5282</v>
      </c>
      <c r="R323" s="3" t="str">
        <f>url!$A$2</f>
        <v>Aerosol forcing fields for CMIP6</v>
      </c>
      <c r="S323" s="16" t="str">
        <f>party!$A$6</f>
        <v>Charlotte Pascoe</v>
      </c>
      <c r="T323" s="20" t="b">
        <v>1</v>
      </c>
      <c r="U323" s="20" t="s">
        <v>45</v>
      </c>
    </row>
    <row r="324" spans="1:21" ht="64" x14ac:dyDescent="0.2">
      <c r="A324" s="12" t="s">
        <v>6512</v>
      </c>
      <c r="B324" s="11" t="s">
        <v>6528</v>
      </c>
      <c r="C324" s="12" t="s">
        <v>6549</v>
      </c>
      <c r="D324" s="184"/>
      <c r="E324" s="12">
        <v>4</v>
      </c>
      <c r="F324" s="16" t="s">
        <v>6571</v>
      </c>
      <c r="G324" s="106" t="s">
        <v>6590</v>
      </c>
      <c r="H324" s="84" t="s">
        <v>2683</v>
      </c>
      <c r="I324" s="10" t="s">
        <v>73</v>
      </c>
      <c r="J324" s="10" t="str">
        <f>party!$A$72</f>
        <v xml:space="preserve">Robert Pincus </v>
      </c>
      <c r="K324" s="10" t="str">
        <f>party!$A$73</f>
        <v>Piers Forster</v>
      </c>
      <c r="L324" s="10" t="str">
        <f>party!$A$4</f>
        <v>Bjorn Stevens</v>
      </c>
      <c r="M324" s="12" t="str">
        <f>references!D$14</f>
        <v>Overview CMIP6-Endorsed MIPs</v>
      </c>
      <c r="N324" s="152" t="str">
        <f>references!$D$2</f>
        <v>Aerosol forcing fields for CMIP6</v>
      </c>
      <c r="O324" s="45" t="s">
        <v>5282</v>
      </c>
      <c r="R324" s="3" t="str">
        <f>url!$A$2</f>
        <v>Aerosol forcing fields for CMIP6</v>
      </c>
      <c r="S324" s="16" t="str">
        <f>party!$A$6</f>
        <v>Charlotte Pascoe</v>
      </c>
      <c r="T324" s="20" t="b">
        <v>1</v>
      </c>
      <c r="U324" s="20" t="s">
        <v>45</v>
      </c>
    </row>
    <row r="325" spans="1:21" ht="64" x14ac:dyDescent="0.2">
      <c r="A325" s="12" t="s">
        <v>6513</v>
      </c>
      <c r="B325" s="11" t="s">
        <v>6529</v>
      </c>
      <c r="C325" s="12" t="s">
        <v>6550</v>
      </c>
      <c r="D325" s="184"/>
      <c r="E325" s="12">
        <v>3</v>
      </c>
      <c r="F325" s="16" t="s">
        <v>6572</v>
      </c>
      <c r="G325" s="19" t="s">
        <v>6591</v>
      </c>
      <c r="H325" s="84" t="s">
        <v>2683</v>
      </c>
      <c r="I325" s="10" t="s">
        <v>73</v>
      </c>
      <c r="J325" s="10" t="str">
        <f>party!$A$72</f>
        <v xml:space="preserve">Robert Pincus </v>
      </c>
      <c r="K325" s="10" t="str">
        <f>party!$A$73</f>
        <v>Piers Forster</v>
      </c>
      <c r="L325" s="10" t="str">
        <f>party!$A$4</f>
        <v>Bjorn Stevens</v>
      </c>
      <c r="M325" s="12" t="str">
        <f>references!D$14</f>
        <v>Overview CMIP6-Endorsed MIPs</v>
      </c>
      <c r="N325" s="152" t="str">
        <f>references!$D$7</f>
        <v>Ozone and stratospheric water vapour concentration databases for CMIP6</v>
      </c>
      <c r="O325" s="45" t="s">
        <v>5282</v>
      </c>
      <c r="R325" s="3" t="str">
        <f>url!$A$7</f>
        <v>Ozone and stratospheric water vapour concentration databases for CMIP6</v>
      </c>
      <c r="S325" s="16" t="str">
        <f>party!$A$6</f>
        <v>Charlotte Pascoe</v>
      </c>
      <c r="T325" s="20" t="b">
        <v>1</v>
      </c>
      <c r="U325" s="20" t="s">
        <v>45</v>
      </c>
    </row>
    <row r="326" spans="1:21" ht="64" x14ac:dyDescent="0.2">
      <c r="A326" s="12" t="s">
        <v>6514</v>
      </c>
      <c r="B326" s="11" t="s">
        <v>6530</v>
      </c>
      <c r="C326" s="12" t="s">
        <v>6551</v>
      </c>
      <c r="D326" s="184"/>
      <c r="E326" s="12">
        <v>4</v>
      </c>
      <c r="F326" s="16" t="s">
        <v>6573</v>
      </c>
      <c r="G326" s="19" t="s">
        <v>6592</v>
      </c>
      <c r="H326" s="84" t="s">
        <v>2683</v>
      </c>
      <c r="I326" s="10" t="s">
        <v>73</v>
      </c>
      <c r="J326" s="10" t="str">
        <f>party!$A$72</f>
        <v xml:space="preserve">Robert Pincus </v>
      </c>
      <c r="K326" s="10" t="str">
        <f>party!$A$73</f>
        <v>Piers Forster</v>
      </c>
      <c r="L326" s="10" t="str">
        <f>party!$A$4</f>
        <v>Bjorn Stevens</v>
      </c>
      <c r="M326" s="12" t="str">
        <f>references!D$14</f>
        <v>Overview CMIP6-Endorsed MIPs</v>
      </c>
      <c r="N326" s="152" t="str">
        <f>references!$D$6</f>
        <v>Global Gridded Land Use Forcing Datasets (LUH2 v0.1)</v>
      </c>
      <c r="O326" s="45" t="s">
        <v>5282</v>
      </c>
      <c r="R326" s="3" t="str">
        <f>url!$A$6</f>
        <v>Global Gridded Land Use Forcing Datasets</v>
      </c>
      <c r="S326" s="16" t="str">
        <f>party!$A$6</f>
        <v>Charlotte Pascoe</v>
      </c>
      <c r="T326" s="20" t="b">
        <v>1</v>
      </c>
      <c r="U326" s="20" t="s">
        <v>45</v>
      </c>
    </row>
    <row r="327" spans="1:21" ht="64" x14ac:dyDescent="0.2">
      <c r="A327" s="12" t="s">
        <v>6515</v>
      </c>
      <c r="B327" s="11" t="s">
        <v>6531</v>
      </c>
      <c r="C327" s="12" t="s">
        <v>6552</v>
      </c>
      <c r="D327" s="184"/>
      <c r="E327" s="12">
        <v>4</v>
      </c>
      <c r="F327" s="16" t="s">
        <v>6574</v>
      </c>
      <c r="G327" s="106" t="s">
        <v>6593</v>
      </c>
      <c r="H327" s="84" t="s">
        <v>2692</v>
      </c>
      <c r="I327" s="10" t="s">
        <v>73</v>
      </c>
      <c r="J327" s="10" t="str">
        <f>party!$A$72</f>
        <v xml:space="preserve">Robert Pincus </v>
      </c>
      <c r="K327" s="10" t="str">
        <f>party!$A$73</f>
        <v>Piers Forster</v>
      </c>
      <c r="L327" s="10" t="str">
        <f>party!$A$4</f>
        <v>Bjorn Stevens</v>
      </c>
      <c r="M327" s="12" t="str">
        <f>references!D$14</f>
        <v>Overview CMIP6-Endorsed MIPs</v>
      </c>
      <c r="N327" s="152" t="str">
        <f>references!$D$2</f>
        <v>Aerosol forcing fields for CMIP6</v>
      </c>
      <c r="O327" s="45" t="s">
        <v>5282</v>
      </c>
      <c r="R327" s="3" t="str">
        <f>url!$A$2</f>
        <v>Aerosol forcing fields for CMIP6</v>
      </c>
      <c r="S327" s="16" t="str">
        <f>party!$A$6</f>
        <v>Charlotte Pascoe</v>
      </c>
      <c r="T327" s="20" t="b">
        <v>1</v>
      </c>
      <c r="U327" s="20" t="s">
        <v>45</v>
      </c>
    </row>
    <row r="328" spans="1:21" ht="64" x14ac:dyDescent="0.2">
      <c r="A328" s="12" t="s">
        <v>6516</v>
      </c>
      <c r="B328" s="11" t="s">
        <v>6532</v>
      </c>
      <c r="C328" s="12" t="s">
        <v>6553</v>
      </c>
      <c r="D328" s="184"/>
      <c r="E328" s="12">
        <v>4</v>
      </c>
      <c r="F328" s="16" t="s">
        <v>6575</v>
      </c>
      <c r="G328" s="106" t="s">
        <v>6594</v>
      </c>
      <c r="H328" s="84" t="s">
        <v>2692</v>
      </c>
      <c r="I328" s="10" t="s">
        <v>73</v>
      </c>
      <c r="J328" s="10" t="str">
        <f>party!$A$72</f>
        <v xml:space="preserve">Robert Pincus </v>
      </c>
      <c r="K328" s="10" t="str">
        <f>party!$A$73</f>
        <v>Piers Forster</v>
      </c>
      <c r="L328" s="10" t="str">
        <f>party!$A$4</f>
        <v>Bjorn Stevens</v>
      </c>
      <c r="M328" s="12" t="str">
        <f>references!D$14</f>
        <v>Overview CMIP6-Endorsed MIPs</v>
      </c>
      <c r="N328" s="152" t="str">
        <f>references!$D$2</f>
        <v>Aerosol forcing fields for CMIP6</v>
      </c>
      <c r="O328" s="45" t="s">
        <v>5282</v>
      </c>
      <c r="R328" s="3" t="str">
        <f>url!$A$2</f>
        <v>Aerosol forcing fields for CMIP6</v>
      </c>
      <c r="S328" s="16" t="str">
        <f>party!$A$6</f>
        <v>Charlotte Pascoe</v>
      </c>
      <c r="T328" s="20" t="b">
        <v>1</v>
      </c>
      <c r="U328" s="20" t="s">
        <v>45</v>
      </c>
    </row>
    <row r="329" spans="1:21" ht="64" x14ac:dyDescent="0.2">
      <c r="A329" s="12" t="s">
        <v>6508</v>
      </c>
      <c r="B329" s="11" t="s">
        <v>6533</v>
      </c>
      <c r="C329" s="12" t="s">
        <v>6554</v>
      </c>
      <c r="D329" s="184"/>
      <c r="E329" s="12">
        <v>4</v>
      </c>
      <c r="F329" s="16" t="s">
        <v>6576</v>
      </c>
      <c r="G329" s="106" t="s">
        <v>6595</v>
      </c>
      <c r="H329" s="84" t="s">
        <v>2692</v>
      </c>
      <c r="I329" s="10" t="s">
        <v>73</v>
      </c>
      <c r="J329" s="10" t="str">
        <f>party!$A$72</f>
        <v xml:space="preserve">Robert Pincus </v>
      </c>
      <c r="K329" s="10" t="str">
        <f>party!$A$73</f>
        <v>Piers Forster</v>
      </c>
      <c r="L329" s="10" t="str">
        <f>party!$A$4</f>
        <v>Bjorn Stevens</v>
      </c>
      <c r="M329" s="12" t="str">
        <f>references!D$14</f>
        <v>Overview CMIP6-Endorsed MIPs</v>
      </c>
      <c r="N329" s="152" t="str">
        <f>references!$D$2</f>
        <v>Aerosol forcing fields for CMIP6</v>
      </c>
      <c r="O329" s="45" t="s">
        <v>5282</v>
      </c>
      <c r="R329" s="3" t="str">
        <f>url!$A$2</f>
        <v>Aerosol forcing fields for CMIP6</v>
      </c>
      <c r="S329" s="16" t="str">
        <f>party!$A$6</f>
        <v>Charlotte Pascoe</v>
      </c>
      <c r="T329" s="20" t="b">
        <v>1</v>
      </c>
      <c r="U329" s="20" t="s">
        <v>45</v>
      </c>
    </row>
    <row r="330" spans="1:21" ht="64" x14ac:dyDescent="0.2">
      <c r="A330" s="12" t="s">
        <v>6507</v>
      </c>
      <c r="B330" s="11" t="s">
        <v>6534</v>
      </c>
      <c r="C330" s="12" t="s">
        <v>6555</v>
      </c>
      <c r="D330" s="184"/>
      <c r="E330" s="12">
        <v>4</v>
      </c>
      <c r="F330" s="16" t="s">
        <v>6559</v>
      </c>
      <c r="G330" s="106" t="s">
        <v>6596</v>
      </c>
      <c r="H330" s="84" t="s">
        <v>2692</v>
      </c>
      <c r="I330" s="10" t="s">
        <v>73</v>
      </c>
      <c r="J330" s="10" t="str">
        <f>party!$A$72</f>
        <v xml:space="preserve">Robert Pincus </v>
      </c>
      <c r="K330" s="10" t="str">
        <f>party!$A$73</f>
        <v>Piers Forster</v>
      </c>
      <c r="L330" s="10" t="str">
        <f>party!$A$4</f>
        <v>Bjorn Stevens</v>
      </c>
      <c r="M330" s="12" t="str">
        <f>references!D$14</f>
        <v>Overview CMIP6-Endorsed MIPs</v>
      </c>
      <c r="N330" s="152" t="str">
        <f>references!$D$2</f>
        <v>Aerosol forcing fields for CMIP6</v>
      </c>
      <c r="O330" s="45" t="s">
        <v>5282</v>
      </c>
      <c r="R330" s="3" t="str">
        <f>url!$A$2</f>
        <v>Aerosol forcing fields for CMIP6</v>
      </c>
      <c r="S330" s="16" t="str">
        <f>party!$A$6</f>
        <v>Charlotte Pascoe</v>
      </c>
      <c r="T330" s="20" t="b">
        <v>1</v>
      </c>
      <c r="U330" s="20" t="s">
        <v>45</v>
      </c>
    </row>
    <row r="331" spans="1:21" ht="64" x14ac:dyDescent="0.2">
      <c r="A331" s="12" t="s">
        <v>6506</v>
      </c>
      <c r="B331" s="11" t="s">
        <v>6535</v>
      </c>
      <c r="C331" s="12" t="s">
        <v>6556</v>
      </c>
      <c r="D331" s="184"/>
      <c r="E331" s="12">
        <v>4</v>
      </c>
      <c r="F331" s="16" t="s">
        <v>6558</v>
      </c>
      <c r="G331" s="19" t="s">
        <v>6578</v>
      </c>
      <c r="H331" s="84" t="s">
        <v>2692</v>
      </c>
      <c r="I331" s="10" t="s">
        <v>73</v>
      </c>
      <c r="J331" s="10" t="str">
        <f>party!$A$72</f>
        <v xml:space="preserve">Robert Pincus </v>
      </c>
      <c r="K331" s="10" t="str">
        <f>party!$A$73</f>
        <v>Piers Forster</v>
      </c>
      <c r="L331" s="10" t="str">
        <f>party!$A$4</f>
        <v>Bjorn Stevens</v>
      </c>
      <c r="M331" s="12" t="str">
        <f>references!D$14</f>
        <v>Overview CMIP6-Endorsed MIPs</v>
      </c>
      <c r="N331" s="152" t="str">
        <f>references!$D$7</f>
        <v>Ozone and stratospheric water vapour concentration databases for CMIP6</v>
      </c>
      <c r="O331" s="45" t="s">
        <v>5282</v>
      </c>
      <c r="R331" s="3" t="str">
        <f>url!$A$7</f>
        <v>Ozone and stratospheric water vapour concentration databases for CMIP6</v>
      </c>
      <c r="S331" s="16" t="str">
        <f>party!$A$6</f>
        <v>Charlotte Pascoe</v>
      </c>
      <c r="T331" s="20" t="b">
        <v>1</v>
      </c>
      <c r="U331" s="20" t="s">
        <v>45</v>
      </c>
    </row>
    <row r="332" spans="1:21" ht="64" x14ac:dyDescent="0.2">
      <c r="A332" s="12" t="s">
        <v>6505</v>
      </c>
      <c r="B332" s="11" t="s">
        <v>6536</v>
      </c>
      <c r="C332" s="12" t="s">
        <v>6537</v>
      </c>
      <c r="D332" s="184"/>
      <c r="E332" s="12">
        <v>4</v>
      </c>
      <c r="F332" s="16" t="s">
        <v>6557</v>
      </c>
      <c r="G332" s="19" t="s">
        <v>6577</v>
      </c>
      <c r="H332" s="84" t="s">
        <v>2692</v>
      </c>
      <c r="I332" s="10" t="s">
        <v>73</v>
      </c>
      <c r="J332" s="10" t="str">
        <f>party!$A$72</f>
        <v xml:space="preserve">Robert Pincus </v>
      </c>
      <c r="K332" s="10" t="str">
        <f>party!$A$73</f>
        <v>Piers Forster</v>
      </c>
      <c r="L332" s="10" t="str">
        <f>party!$A$4</f>
        <v>Bjorn Stevens</v>
      </c>
      <c r="M332" s="12" t="str">
        <f>references!D$14</f>
        <v>Overview CMIP6-Endorsed MIPs</v>
      </c>
      <c r="N332" s="152" t="str">
        <f>references!$D$7</f>
        <v>Ozone and stratospheric water vapour concentration databases for CMIP6</v>
      </c>
      <c r="O332" s="45" t="s">
        <v>5282</v>
      </c>
      <c r="R332" s="3" t="str">
        <f>url!$A$7</f>
        <v>Ozone and stratospheric water vapour concentration databases for CMIP6</v>
      </c>
      <c r="S332" s="16" t="str">
        <f>party!$A$6</f>
        <v>Charlotte Pascoe</v>
      </c>
      <c r="T332" s="20" t="b">
        <v>1</v>
      </c>
      <c r="U332" s="20" t="s">
        <v>45</v>
      </c>
    </row>
    <row r="333" spans="1:21" ht="64" x14ac:dyDescent="0.2">
      <c r="A333" s="12" t="s">
        <v>2761</v>
      </c>
      <c r="B333" s="11" t="s">
        <v>2762</v>
      </c>
      <c r="C333" s="13" t="s">
        <v>2763</v>
      </c>
      <c r="E333" s="13">
        <v>4</v>
      </c>
      <c r="F333" s="16" t="s">
        <v>2764</v>
      </c>
      <c r="G333" s="19" t="s">
        <v>2765</v>
      </c>
      <c r="H333" s="84" t="s">
        <v>2766</v>
      </c>
      <c r="I333" s="10" t="s">
        <v>73</v>
      </c>
      <c r="J333" s="10" t="str">
        <f>party!$A$72</f>
        <v xml:space="preserve">Robert Pincus </v>
      </c>
      <c r="K333" s="10" t="str">
        <f>party!$A$73</f>
        <v>Piers Forster</v>
      </c>
      <c r="L333" s="10" t="str">
        <f>party!$A$4</f>
        <v>Bjorn Stevens</v>
      </c>
      <c r="M333" s="12" t="str">
        <f>references!D$14</f>
        <v>Overview CMIP6-Endorsed MIPs</v>
      </c>
      <c r="N333" s="45" t="s">
        <v>5282</v>
      </c>
      <c r="S333" s="16" t="str">
        <f>party!$A$6</f>
        <v>Charlotte Pascoe</v>
      </c>
      <c r="T333" s="20" t="b">
        <v>1</v>
      </c>
      <c r="U333" s="20" t="s">
        <v>1412</v>
      </c>
    </row>
    <row r="334" spans="1:21" ht="80" x14ac:dyDescent="0.2">
      <c r="A334" s="12" t="s">
        <v>5325</v>
      </c>
      <c r="B334" s="11" t="s">
        <v>2787</v>
      </c>
      <c r="C334" s="13" t="s">
        <v>2786</v>
      </c>
      <c r="E334" s="13">
        <v>3</v>
      </c>
      <c r="F334" s="16" t="s">
        <v>2788</v>
      </c>
      <c r="G334" s="19" t="s">
        <v>2789</v>
      </c>
      <c r="H334" s="84" t="s">
        <v>2780</v>
      </c>
      <c r="I334" s="10" t="s">
        <v>73</v>
      </c>
      <c r="J334" s="10" t="str">
        <f>party!$A$72</f>
        <v xml:space="preserve">Robert Pincus </v>
      </c>
      <c r="K334" s="10" t="str">
        <f>party!$A$73</f>
        <v>Piers Forster</v>
      </c>
      <c r="L334" s="10" t="str">
        <f>party!$A$4</f>
        <v>Bjorn Stevens</v>
      </c>
      <c r="M334" s="12" t="str">
        <f>references!D$14</f>
        <v>Overview CMIP6-Endorsed MIPs</v>
      </c>
      <c r="N334" s="22" t="str">
        <f>references!D$60</f>
        <v>Easy Aerosol experiment protocol</v>
      </c>
      <c r="O334"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4" s="22" t="str">
        <f>references!$D$64</f>
        <v>Pincus, R., P. M. Forster, and B. Stevens (2016), The Radiative Forcing Model Intercomparison Project (RFMIP): experimental protocol for CMIP6, Geosci. Model Dev., 9, 3447-3460</v>
      </c>
      <c r="S334" s="16" t="str">
        <f>party!$A$6</f>
        <v>Charlotte Pascoe</v>
      </c>
      <c r="T334" s="20" t="b">
        <v>1</v>
      </c>
      <c r="U334" s="20" t="s">
        <v>1412</v>
      </c>
    </row>
    <row r="335" spans="1:21" ht="80" x14ac:dyDescent="0.2">
      <c r="A335" s="12" t="s">
        <v>6504</v>
      </c>
      <c r="B335" s="11" t="s">
        <v>3289</v>
      </c>
      <c r="C335" s="13" t="s">
        <v>3288</v>
      </c>
      <c r="E335" s="13">
        <v>4</v>
      </c>
      <c r="F335" s="16" t="s">
        <v>3290</v>
      </c>
      <c r="G335" s="19" t="s">
        <v>5376</v>
      </c>
      <c r="H335" s="84" t="s">
        <v>2780</v>
      </c>
      <c r="I335" s="10" t="s">
        <v>73</v>
      </c>
      <c r="J335" s="10" t="str">
        <f>party!$A$72</f>
        <v xml:space="preserve">Robert Pincus </v>
      </c>
      <c r="K335" s="10" t="str">
        <f>party!$A$73</f>
        <v>Piers Forster</v>
      </c>
      <c r="L335" s="10" t="str">
        <f>party!$A$4</f>
        <v>Bjorn Stevens</v>
      </c>
      <c r="M335" s="12" t="str">
        <f>references!D$14</f>
        <v>Overview CMIP6-Endorsed MIPs</v>
      </c>
      <c r="N335" s="22" t="str">
        <f>references!D$60</f>
        <v>Easy Aerosol experiment protocol</v>
      </c>
      <c r="O335"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5" s="22" t="str">
        <f>references!$D$64</f>
        <v>Pincus, R., P. M. Forster, and B. Stevens (2016), The Radiative Forcing Model Intercomparison Project (RFMIP): experimental protocol for CMIP6, Geosci. Model Dev., 9, 3447-3460</v>
      </c>
      <c r="S335" s="16" t="str">
        <f>party!$A$6</f>
        <v>Charlotte Pascoe</v>
      </c>
      <c r="T335" s="20" t="b">
        <v>1</v>
      </c>
      <c r="U335" s="20" t="s">
        <v>1412</v>
      </c>
    </row>
    <row r="336" spans="1:21" ht="144" x14ac:dyDescent="0.2">
      <c r="A336" s="12" t="s">
        <v>5476</v>
      </c>
      <c r="B336" s="11" t="s">
        <v>2814</v>
      </c>
      <c r="C336" s="13" t="s">
        <v>2803</v>
      </c>
      <c r="E336" s="13">
        <v>4</v>
      </c>
      <c r="F336" s="16" t="s">
        <v>5473</v>
      </c>
      <c r="G336" s="19" t="s">
        <v>5458</v>
      </c>
      <c r="H336" s="84" t="s">
        <v>2802</v>
      </c>
      <c r="I336" s="10" t="s">
        <v>73</v>
      </c>
      <c r="J336" s="10" t="str">
        <f>party!$A$74</f>
        <v>Davide Zanchettin</v>
      </c>
      <c r="K336" s="10" t="str">
        <f>party!$A$75</f>
        <v>Claudia Timmreck</v>
      </c>
      <c r="L336" s="10" t="str">
        <f>party!$A$76</f>
        <v>Myriam Khodri</v>
      </c>
      <c r="M336" s="12" t="str">
        <f>references!D$14</f>
        <v>Overview CMIP6-Endorsed MIPs</v>
      </c>
      <c r="N33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36" s="3" t="str">
        <f>url!$A$134</f>
        <v>The Model Intercomparison Project on the climatic response to Volcanic forcing (VolMIP): experimental design and forcing input data for CMIP6</v>
      </c>
      <c r="S336" s="16" t="str">
        <f>party!$A$6</f>
        <v>Charlotte Pascoe</v>
      </c>
      <c r="T336" s="20" t="b">
        <v>1</v>
      </c>
      <c r="U336" s="20" t="s">
        <v>45</v>
      </c>
    </row>
    <row r="337" spans="1:27" ht="128" x14ac:dyDescent="0.2">
      <c r="A337" s="12" t="s">
        <v>5477</v>
      </c>
      <c r="B337" s="11" t="s">
        <v>5479</v>
      </c>
      <c r="C337" s="13" t="s">
        <v>5474</v>
      </c>
      <c r="E337" s="13">
        <v>4</v>
      </c>
      <c r="F337" s="16" t="s">
        <v>5478</v>
      </c>
      <c r="G337" s="19" t="s">
        <v>5493</v>
      </c>
      <c r="H337" s="84" t="s">
        <v>5480</v>
      </c>
      <c r="I337" s="10" t="s">
        <v>73</v>
      </c>
      <c r="J337" s="10" t="str">
        <f>party!$A$74</f>
        <v>Davide Zanchettin</v>
      </c>
      <c r="K337" s="10" t="str">
        <f>party!$A$75</f>
        <v>Claudia Timmreck</v>
      </c>
      <c r="L337" s="10" t="str">
        <f>party!$A$76</f>
        <v>Myriam Khodri</v>
      </c>
      <c r="M33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7" s="22"/>
      <c r="R337" s="3" t="str">
        <f>url!$A$134</f>
        <v>The Model Intercomparison Project on the climatic response to Volcanic forcing (VolMIP): experimental design and forcing input data for CMIP6</v>
      </c>
      <c r="S337" s="16" t="str">
        <f>party!$A$6</f>
        <v>Charlotte Pascoe</v>
      </c>
      <c r="T337" s="20" t="b">
        <v>1</v>
      </c>
      <c r="U337" s="20" t="s">
        <v>45</v>
      </c>
    </row>
    <row r="338" spans="1:27" ht="128" x14ac:dyDescent="0.2">
      <c r="A338" s="12" t="s">
        <v>5489</v>
      </c>
      <c r="B338" s="11" t="s">
        <v>5490</v>
      </c>
      <c r="C338" s="13" t="s">
        <v>5491</v>
      </c>
      <c r="E338" s="13">
        <v>4</v>
      </c>
      <c r="F338" s="16" t="s">
        <v>5492</v>
      </c>
      <c r="G338" s="19" t="s">
        <v>5494</v>
      </c>
      <c r="H338" s="84" t="s">
        <v>5480</v>
      </c>
      <c r="I338" s="10" t="s">
        <v>73</v>
      </c>
      <c r="J338" s="10" t="str">
        <f>party!$A$74</f>
        <v>Davide Zanchettin</v>
      </c>
      <c r="K338" s="10" t="str">
        <f>party!$A$75</f>
        <v>Claudia Timmreck</v>
      </c>
      <c r="L338" s="10" t="str">
        <f>party!$A$76</f>
        <v>Myriam Khodri</v>
      </c>
      <c r="M33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8" s="22"/>
      <c r="R338" s="3" t="str">
        <f>url!$A$134</f>
        <v>The Model Intercomparison Project on the climatic response to Volcanic forcing (VolMIP): experimental design and forcing input data for CMIP6</v>
      </c>
      <c r="S338" s="16" t="str">
        <f>party!$A$6</f>
        <v>Charlotte Pascoe</v>
      </c>
      <c r="T338" s="20" t="b">
        <v>1</v>
      </c>
      <c r="U338" s="20" t="s">
        <v>45</v>
      </c>
    </row>
    <row r="339" spans="1:27" s="123" customFormat="1" ht="144" x14ac:dyDescent="0.2">
      <c r="A339" s="185" t="s">
        <v>5475</v>
      </c>
      <c r="B339" s="186" t="s">
        <v>2813</v>
      </c>
      <c r="C339" s="175" t="s">
        <v>2812</v>
      </c>
      <c r="D339" s="119" t="b">
        <v>1</v>
      </c>
      <c r="E339" s="175">
        <v>4</v>
      </c>
      <c r="F339" s="119" t="s">
        <v>2815</v>
      </c>
      <c r="G339" s="187" t="s">
        <v>2816</v>
      </c>
      <c r="H339" s="194" t="s">
        <v>2817</v>
      </c>
      <c r="I339" s="189" t="s">
        <v>73</v>
      </c>
      <c r="J339" s="189" t="str">
        <f>party!$A$74</f>
        <v>Davide Zanchettin</v>
      </c>
      <c r="K339" s="189" t="str">
        <f>party!$A$75</f>
        <v>Claudia Timmreck</v>
      </c>
      <c r="L339" s="189" t="str">
        <f>party!$A$76</f>
        <v>Myriam Khodri</v>
      </c>
      <c r="M339" s="185" t="str">
        <f>references!D$14</f>
        <v>Overview CMIP6-Endorsed MIPs</v>
      </c>
      <c r="N339" s="105"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39" s="191"/>
      <c r="P339" s="191"/>
      <c r="Q339" s="191"/>
      <c r="R339" s="205" t="str">
        <f>url!$A$134</f>
        <v>The Model Intercomparison Project on the climatic response to Volcanic forcing (VolMIP): experimental design and forcing input data for CMIP6</v>
      </c>
      <c r="S339" s="119" t="str">
        <f>party!$A$6</f>
        <v>Charlotte Pascoe</v>
      </c>
      <c r="T339" s="192" t="b">
        <v>1</v>
      </c>
      <c r="U339" s="192" t="s">
        <v>45</v>
      </c>
      <c r="V339" s="193"/>
      <c r="W339" s="193"/>
      <c r="X339" s="193"/>
      <c r="Y339" s="193"/>
      <c r="Z339" s="193"/>
      <c r="AA339" s="193"/>
    </row>
    <row r="340" spans="1:27" ht="144" x14ac:dyDescent="0.2">
      <c r="A340" s="12" t="s">
        <v>5639</v>
      </c>
      <c r="B340" s="11" t="s">
        <v>2829</v>
      </c>
      <c r="C340" s="13" t="s">
        <v>2828</v>
      </c>
      <c r="D340" s="16" t="b">
        <v>1</v>
      </c>
      <c r="E340" s="13">
        <v>3</v>
      </c>
      <c r="F340" s="16" t="s">
        <v>2830</v>
      </c>
      <c r="G340" s="19" t="s">
        <v>2838</v>
      </c>
      <c r="H340" s="84" t="s">
        <v>2831</v>
      </c>
      <c r="I340" s="10" t="s">
        <v>73</v>
      </c>
      <c r="J340" s="10" t="str">
        <f>party!$A$74</f>
        <v>Davide Zanchettin</v>
      </c>
      <c r="K340" s="10" t="str">
        <f>party!$A$75</f>
        <v>Claudia Timmreck</v>
      </c>
      <c r="L340" s="10" t="str">
        <f>party!$A$76</f>
        <v>Myriam Khodri</v>
      </c>
      <c r="M340" s="12" t="str">
        <f>references!D$14</f>
        <v>Overview CMIP6-Endorsed MIPs</v>
      </c>
      <c r="N34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0" s="3" t="str">
        <f>url!$A$134</f>
        <v>The Model Intercomparison Project on the climatic response to Volcanic forcing (VolMIP): experimental design and forcing input data for CMIP6</v>
      </c>
      <c r="S340" s="16" t="str">
        <f>party!$A$6</f>
        <v>Charlotte Pascoe</v>
      </c>
      <c r="T340" s="20" t="b">
        <v>1</v>
      </c>
      <c r="U340" s="20" t="s">
        <v>45</v>
      </c>
    </row>
    <row r="341" spans="1:27" ht="144" x14ac:dyDescent="0.2">
      <c r="A341" s="12" t="s">
        <v>5640</v>
      </c>
      <c r="B341" s="11" t="s">
        <v>2869</v>
      </c>
      <c r="C341" s="12" t="s">
        <v>2873</v>
      </c>
      <c r="D341" s="184" t="b">
        <v>1</v>
      </c>
      <c r="E341" s="12">
        <v>4</v>
      </c>
      <c r="F341" s="16" t="s">
        <v>2870</v>
      </c>
      <c r="G341" s="19" t="s">
        <v>2871</v>
      </c>
      <c r="H341" s="84" t="s">
        <v>2872</v>
      </c>
      <c r="I341" s="10" t="s">
        <v>73</v>
      </c>
      <c r="J341" s="10" t="str">
        <f>party!$A$74</f>
        <v>Davide Zanchettin</v>
      </c>
      <c r="K341" s="10" t="str">
        <f>party!$A$75</f>
        <v>Claudia Timmreck</v>
      </c>
      <c r="L341" s="10" t="str">
        <f>party!$A$76</f>
        <v>Myriam Khodri</v>
      </c>
      <c r="M341" s="12" t="str">
        <f>references!D$14</f>
        <v>Overview CMIP6-Endorsed MIPs</v>
      </c>
      <c r="N34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1" s="16" t="str">
        <f>party!$A$6</f>
        <v>Charlotte Pascoe</v>
      </c>
      <c r="T341" s="20" t="b">
        <v>1</v>
      </c>
      <c r="U341" s="20" t="s">
        <v>45</v>
      </c>
    </row>
    <row r="342" spans="1:27" ht="144" x14ac:dyDescent="0.2">
      <c r="A342" s="12" t="s">
        <v>5641</v>
      </c>
      <c r="B342" s="11" t="s">
        <v>2875</v>
      </c>
      <c r="C342" s="12" t="s">
        <v>2874</v>
      </c>
      <c r="D342" s="184" t="b">
        <v>1</v>
      </c>
      <c r="E342" s="12">
        <v>4</v>
      </c>
      <c r="F342" s="16" t="s">
        <v>2876</v>
      </c>
      <c r="G342" s="19" t="s">
        <v>2877</v>
      </c>
      <c r="H342" s="84" t="s">
        <v>2878</v>
      </c>
      <c r="I342" s="10" t="s">
        <v>73</v>
      </c>
      <c r="J342" s="10" t="str">
        <f>party!$A$74</f>
        <v>Davide Zanchettin</v>
      </c>
      <c r="K342" s="10" t="str">
        <f>party!$A$75</f>
        <v>Claudia Timmreck</v>
      </c>
      <c r="L342" s="10" t="str">
        <f>party!$A$76</f>
        <v>Myriam Khodri</v>
      </c>
      <c r="M342" s="12" t="str">
        <f>references!D$14</f>
        <v>Overview CMIP6-Endorsed MIPs</v>
      </c>
      <c r="N34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2" s="16" t="str">
        <f>party!$A$6</f>
        <v>Charlotte Pascoe</v>
      </c>
      <c r="T342" s="20" t="b">
        <v>1</v>
      </c>
      <c r="U342" s="20" t="s">
        <v>45</v>
      </c>
    </row>
    <row r="343" spans="1:27" ht="80" x14ac:dyDescent="0.2">
      <c r="A343" s="12" t="s">
        <v>5642</v>
      </c>
      <c r="B343" s="11" t="s">
        <v>3776</v>
      </c>
      <c r="C343" s="13" t="s">
        <v>3777</v>
      </c>
      <c r="E343" s="13">
        <v>4</v>
      </c>
      <c r="F343" s="16" t="s">
        <v>3778</v>
      </c>
      <c r="G343" s="19" t="s">
        <v>3779</v>
      </c>
      <c r="H343" s="84" t="s">
        <v>3780</v>
      </c>
      <c r="I343" s="34" t="s">
        <v>73</v>
      </c>
      <c r="J343" s="10" t="str">
        <f>party!A27</f>
        <v>Brian O'Neill</v>
      </c>
      <c r="K343" s="10" t="str">
        <f>party!A28</f>
        <v>Claudia Tebaldi</v>
      </c>
      <c r="L343" s="10" t="str">
        <f>party!A29</f>
        <v>Detlef van Vuuren</v>
      </c>
      <c r="M343" s="153" t="str">
        <f>references!$D$66</f>
        <v>O’Neill, B. C., C. Tebaldi, D. van Vuuren, V. Eyring, P. Fridelingstein, G. Hurtt, R. Knutti, E. Kriegler, J.-F. Lamarque, J. Lowe, J. Meehl, R. Moss, K. Riahi, B. M. Sanderson (2016),  The Scenario Model Intercomparison Project (ScenarioMIP) for CMIP6, Geosci. Model Dev., 9, 3461-3482</v>
      </c>
      <c r="N343" s="29" t="str">
        <f>references!D14</f>
        <v>Overview CMIP6-Endorsed MIPs</v>
      </c>
      <c r="S343" s="16" t="str">
        <f>party!$A$6</f>
        <v>Charlotte Pascoe</v>
      </c>
      <c r="T343" s="20" t="b">
        <v>1</v>
      </c>
      <c r="U343" s="20" t="s">
        <v>349</v>
      </c>
    </row>
    <row r="344" spans="1:27" ht="176" x14ac:dyDescent="0.2">
      <c r="A344" s="12" t="s">
        <v>5643</v>
      </c>
      <c r="B344" s="11" t="s">
        <v>3793</v>
      </c>
      <c r="C344" s="13" t="s">
        <v>3794</v>
      </c>
      <c r="E344" s="13">
        <v>4</v>
      </c>
      <c r="F344" s="16" t="s">
        <v>3804</v>
      </c>
      <c r="G344" s="19" t="s">
        <v>3815</v>
      </c>
      <c r="H344" s="84" t="s">
        <v>3825</v>
      </c>
      <c r="I344" s="21" t="s">
        <v>73</v>
      </c>
      <c r="J344" s="21" t="str">
        <f>party!$A$43</f>
        <v>Nathan Gillet</v>
      </c>
      <c r="K344" s="21" t="str">
        <f>party!$A$44</f>
        <v>Hideo Shiogama</v>
      </c>
      <c r="M344" s="22" t="str">
        <f>references!$D$72</f>
        <v>Gillett, N. P., H. Shiogama, B. Funke, G. Hegerl, R. Knutti, K. Matthes, B. D. Santer, D. Stone, C. Tebaldi (2016), The Detection and Attribution Model Intercomparison Project (DAMIP v1.0) contribution to CMIP6, Geosci. Model Dev., 9, 3685-3697</v>
      </c>
      <c r="N344"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4" s="16" t="str">
        <f>party!$A$6</f>
        <v>Charlotte Pascoe</v>
      </c>
      <c r="T344" s="20" t="b">
        <v>1</v>
      </c>
      <c r="U344" s="20" t="s">
        <v>1412</v>
      </c>
    </row>
    <row r="345" spans="1:27" ht="176" x14ac:dyDescent="0.2">
      <c r="A345" s="12" t="s">
        <v>5644</v>
      </c>
      <c r="B345" s="11" t="s">
        <v>5645</v>
      </c>
      <c r="C345" s="13" t="s">
        <v>3799</v>
      </c>
      <c r="E345" s="13">
        <v>4</v>
      </c>
      <c r="F345" s="16" t="s">
        <v>3805</v>
      </c>
      <c r="G345" s="19" t="s">
        <v>3810</v>
      </c>
      <c r="H345" s="84" t="s">
        <v>3830</v>
      </c>
      <c r="I345" s="21" t="s">
        <v>73</v>
      </c>
      <c r="J345" s="21" t="str">
        <f>party!$A$43</f>
        <v>Nathan Gillet</v>
      </c>
      <c r="K345" s="21" t="str">
        <f>party!$A$44</f>
        <v>Hideo Shiogama</v>
      </c>
      <c r="M345" s="22" t="str">
        <f>references!$D$72</f>
        <v>Gillett, N. P., H. Shiogama, B. Funke, G. Hegerl, R. Knutti, K. Matthes, B. D. Santer, D. Stone, C. Tebaldi (2016), The Detection and Attribution Model Intercomparison Project (DAMIP v1.0) contribution to CMIP6, Geosci. Model Dev., 9, 3685-3697</v>
      </c>
      <c r="N345"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5" s="16" t="str">
        <f>party!$A$6</f>
        <v>Charlotte Pascoe</v>
      </c>
      <c r="T345" s="20" t="b">
        <v>1</v>
      </c>
      <c r="U345" s="20" t="s">
        <v>1412</v>
      </c>
    </row>
    <row r="346" spans="1:27" ht="176" x14ac:dyDescent="0.2">
      <c r="A346" s="12" t="s">
        <v>5646</v>
      </c>
      <c r="B346" s="11" t="s">
        <v>3795</v>
      </c>
      <c r="C346" s="13" t="s">
        <v>3800</v>
      </c>
      <c r="D346" s="16" t="b">
        <v>1</v>
      </c>
      <c r="E346" s="13">
        <v>4</v>
      </c>
      <c r="F346" s="16" t="s">
        <v>3806</v>
      </c>
      <c r="G346" s="19" t="s">
        <v>3813</v>
      </c>
      <c r="H346" s="84" t="s">
        <v>3830</v>
      </c>
      <c r="I346" s="21" t="s">
        <v>73</v>
      </c>
      <c r="J346" s="21" t="str">
        <f>party!$A$43</f>
        <v>Nathan Gillet</v>
      </c>
      <c r="K346" s="21" t="str">
        <f>party!$A$44</f>
        <v>Hideo Shiogama</v>
      </c>
      <c r="M346" s="22" t="str">
        <f>references!$D$72</f>
        <v>Gillett, N. P., H. Shiogama, B. Funke, G. Hegerl, R. Knutti, K. Matthes, B. D. Santer, D. Stone, C. Tebaldi (2016), The Detection and Attribution Model Intercomparison Project (DAMIP v1.0) contribution to CMIP6, Geosci. Model Dev., 9, 3685-3697</v>
      </c>
      <c r="N346"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6" s="16" t="str">
        <f>party!$A$6</f>
        <v>Charlotte Pascoe</v>
      </c>
      <c r="T346" s="20" t="b">
        <v>1</v>
      </c>
      <c r="U346" s="20" t="s">
        <v>1412</v>
      </c>
    </row>
    <row r="347" spans="1:27" ht="176" x14ac:dyDescent="0.2">
      <c r="A347" s="12" t="s">
        <v>5647</v>
      </c>
      <c r="B347" s="11" t="s">
        <v>3796</v>
      </c>
      <c r="C347" s="13" t="s">
        <v>3801</v>
      </c>
      <c r="E347" s="13">
        <v>4</v>
      </c>
      <c r="F347" s="16" t="s">
        <v>3807</v>
      </c>
      <c r="G347" s="19" t="s">
        <v>3811</v>
      </c>
      <c r="H347" s="84" t="s">
        <v>3825</v>
      </c>
      <c r="I347" s="21" t="s">
        <v>73</v>
      </c>
      <c r="J347" s="21" t="str">
        <f>party!$A$43</f>
        <v>Nathan Gillet</v>
      </c>
      <c r="K347" s="21" t="str">
        <f>party!$A$44</f>
        <v>Hideo Shiogama</v>
      </c>
      <c r="M347" s="22" t="str">
        <f>references!$D$72</f>
        <v>Gillett, N. P., H. Shiogama, B. Funke, G. Hegerl, R. Knutti, K. Matthes, B. D. Santer, D. Stone, C. Tebaldi (2016), The Detection and Attribution Model Intercomparison Project (DAMIP v1.0) contribution to CMIP6, Geosci. Model Dev., 9, 3685-3697</v>
      </c>
      <c r="N347"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7" s="16" t="str">
        <f>party!$A$6</f>
        <v>Charlotte Pascoe</v>
      </c>
      <c r="T347" s="20" t="b">
        <v>1</v>
      </c>
      <c r="U347" s="20" t="s">
        <v>349</v>
      </c>
    </row>
    <row r="348" spans="1:27" ht="176" x14ac:dyDescent="0.2">
      <c r="A348" s="12" t="s">
        <v>5648</v>
      </c>
      <c r="B348" s="11" t="s">
        <v>3797</v>
      </c>
      <c r="C348" s="13" t="s">
        <v>3802</v>
      </c>
      <c r="E348" s="13">
        <v>4</v>
      </c>
      <c r="F348" s="16" t="s">
        <v>3808</v>
      </c>
      <c r="G348" s="19" t="s">
        <v>3812</v>
      </c>
      <c r="H348" s="84" t="s">
        <v>3831</v>
      </c>
      <c r="I348" s="21" t="s">
        <v>73</v>
      </c>
      <c r="J348" s="21" t="str">
        <f>party!$A$43</f>
        <v>Nathan Gillet</v>
      </c>
      <c r="K348" s="21" t="str">
        <f>party!$A$44</f>
        <v>Hideo Shiogama</v>
      </c>
      <c r="M348" s="22" t="str">
        <f>references!$D$72</f>
        <v>Gillett, N. P., H. Shiogama, B. Funke, G. Hegerl, R. Knutti, K. Matthes, B. D. Santer, D. Stone, C. Tebaldi (2016), The Detection and Attribution Model Intercomparison Project (DAMIP v1.0) contribution to CMIP6, Geosci. Model Dev., 9, 3685-3697</v>
      </c>
      <c r="N34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8" s="16" t="str">
        <f>party!$A$6</f>
        <v>Charlotte Pascoe</v>
      </c>
      <c r="T348" s="20" t="b">
        <v>1</v>
      </c>
      <c r="U348" s="20" t="s">
        <v>349</v>
      </c>
    </row>
    <row r="349" spans="1:27" ht="176" x14ac:dyDescent="0.2">
      <c r="A349" s="12" t="s">
        <v>5649</v>
      </c>
      <c r="B349" s="11" t="s">
        <v>3798</v>
      </c>
      <c r="C349" s="13" t="s">
        <v>3803</v>
      </c>
      <c r="D349" s="16" t="b">
        <v>1</v>
      </c>
      <c r="E349" s="13">
        <v>4</v>
      </c>
      <c r="F349" s="16" t="s">
        <v>3809</v>
      </c>
      <c r="G349" s="19" t="s">
        <v>3814</v>
      </c>
      <c r="H349" s="84" t="s">
        <v>3830</v>
      </c>
      <c r="I349" s="21" t="s">
        <v>73</v>
      </c>
      <c r="J349" s="21" t="str">
        <f>party!$A$43</f>
        <v>Nathan Gillet</v>
      </c>
      <c r="K349" s="21" t="str">
        <f>party!$A$44</f>
        <v>Hideo Shiogama</v>
      </c>
      <c r="M349" s="22" t="str">
        <f>references!$D$72</f>
        <v>Gillett, N. P., H. Shiogama, B. Funke, G. Hegerl, R. Knutti, K. Matthes, B. D. Santer, D. Stone, C. Tebaldi (2016), The Detection and Attribution Model Intercomparison Project (DAMIP v1.0) contribution to CMIP6, Geosci. Model Dev., 9, 3685-3697</v>
      </c>
      <c r="N34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9" s="16" t="str">
        <f>party!$A$6</f>
        <v>Charlotte Pascoe</v>
      </c>
      <c r="T349" s="20" t="b">
        <v>1</v>
      </c>
      <c r="U349" s="20" t="s">
        <v>349</v>
      </c>
    </row>
    <row r="350" spans="1:27" ht="176" x14ac:dyDescent="0.2">
      <c r="A350" s="12" t="s">
        <v>6487</v>
      </c>
      <c r="B350" s="11" t="s">
        <v>6488</v>
      </c>
      <c r="C350" s="153" t="s">
        <v>6489</v>
      </c>
      <c r="D350" s="11"/>
      <c r="E350" s="153">
        <v>4</v>
      </c>
      <c r="F350" s="16" t="s">
        <v>6490</v>
      </c>
      <c r="G350" s="19" t="s">
        <v>6491</v>
      </c>
      <c r="H350" s="84" t="s">
        <v>6486</v>
      </c>
      <c r="I350" s="21" t="s">
        <v>73</v>
      </c>
      <c r="J350" s="21" t="str">
        <f>party!$A$43</f>
        <v>Nathan Gillet</v>
      </c>
      <c r="K350" s="21" t="str">
        <f>party!$A$44</f>
        <v>Hideo Shiogama</v>
      </c>
      <c r="M350" s="22" t="str">
        <f>references!$D$72</f>
        <v>Gillett, N. P., H. Shiogama, B. Funke, G. Hegerl, R. Knutti, K. Matthes, B. D. Santer, D. Stone, C. Tebaldi (2016), The Detection and Attribution Model Intercomparison Project (DAMIP v1.0) contribution to CMIP6, Geosci. Model Dev., 9, 3685-3697</v>
      </c>
      <c r="N350"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0" s="16" t="str">
        <f>party!$A$6</f>
        <v>Charlotte Pascoe</v>
      </c>
      <c r="T350" s="20" t="b">
        <v>1</v>
      </c>
      <c r="U350" s="20" t="s">
        <v>1412</v>
      </c>
    </row>
    <row r="351" spans="1:27" ht="96" x14ac:dyDescent="0.2">
      <c r="A351" s="12" t="s">
        <v>5835</v>
      </c>
      <c r="B351" s="11" t="s">
        <v>4379</v>
      </c>
      <c r="C351" s="12" t="s">
        <v>4377</v>
      </c>
      <c r="D351" s="184"/>
      <c r="E351" s="12">
        <v>4</v>
      </c>
      <c r="F351" s="16" t="s">
        <v>4376</v>
      </c>
      <c r="G351" s="19" t="s">
        <v>4373</v>
      </c>
      <c r="I351" s="34" t="s">
        <v>73</v>
      </c>
      <c r="J351" s="10" t="str">
        <f>party!$A$50</f>
        <v>Ben Kravitz</v>
      </c>
      <c r="M351" s="15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1" s="16" t="str">
        <f>party!$A$6</f>
        <v>Charlotte Pascoe</v>
      </c>
      <c r="T351" s="20" t="b">
        <v>1</v>
      </c>
      <c r="U351" s="20" t="s">
        <v>6219</v>
      </c>
    </row>
    <row r="352" spans="1:27" ht="96" x14ac:dyDescent="0.2">
      <c r="A352" s="12" t="s">
        <v>5836</v>
      </c>
      <c r="B352" s="11" t="s">
        <v>4380</v>
      </c>
      <c r="C352" s="12" t="s">
        <v>4378</v>
      </c>
      <c r="D352" s="184"/>
      <c r="E352" s="12">
        <v>4</v>
      </c>
      <c r="F352" s="16" t="s">
        <v>4375</v>
      </c>
      <c r="G352" s="19" t="s">
        <v>4374</v>
      </c>
      <c r="I352" s="34" t="s">
        <v>73</v>
      </c>
      <c r="J352" s="10" t="str">
        <f>party!$A$50</f>
        <v>Ben Kravitz</v>
      </c>
      <c r="M352" s="15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2" s="16" t="str">
        <f>party!$A$6</f>
        <v>Charlotte Pascoe</v>
      </c>
      <c r="T352" s="20" t="b">
        <v>1</v>
      </c>
      <c r="U352" s="20" t="s">
        <v>6219</v>
      </c>
    </row>
    <row r="353" spans="1:21" ht="96" x14ac:dyDescent="0.2">
      <c r="A353" s="12" t="s">
        <v>5650</v>
      </c>
      <c r="B353" s="11" t="s">
        <v>4405</v>
      </c>
      <c r="C353" s="12" t="s">
        <v>4403</v>
      </c>
      <c r="D353" s="184"/>
      <c r="E353" s="12">
        <v>3</v>
      </c>
      <c r="F353" s="16" t="s">
        <v>4407</v>
      </c>
      <c r="G353" s="19" t="s">
        <v>4409</v>
      </c>
      <c r="I353" s="10" t="s">
        <v>73</v>
      </c>
      <c r="J353" s="10" t="str">
        <f>party!$A$50</f>
        <v>Ben Kravitz</v>
      </c>
      <c r="L353" s="10"/>
      <c r="M353" s="15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3" s="16" t="str">
        <f>party!$A$6</f>
        <v>Charlotte Pascoe</v>
      </c>
      <c r="T353" s="20" t="b">
        <v>1</v>
      </c>
      <c r="U353" s="20" t="s">
        <v>6219</v>
      </c>
    </row>
    <row r="354" spans="1:21" ht="96" x14ac:dyDescent="0.2">
      <c r="A354" s="12" t="s">
        <v>5651</v>
      </c>
      <c r="B354" s="11" t="s">
        <v>4406</v>
      </c>
      <c r="C354" s="12" t="s">
        <v>4404</v>
      </c>
      <c r="D354" s="184"/>
      <c r="E354" s="12">
        <v>3</v>
      </c>
      <c r="F354" s="16" t="s">
        <v>4408</v>
      </c>
      <c r="G354" s="19" t="s">
        <v>4410</v>
      </c>
      <c r="I354" s="10" t="s">
        <v>73</v>
      </c>
      <c r="J354" s="10" t="str">
        <f>party!$A$50</f>
        <v>Ben Kravitz</v>
      </c>
      <c r="L354" s="10"/>
      <c r="M354" s="15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4" s="16" t="str">
        <f>party!$A$6</f>
        <v>Charlotte Pascoe</v>
      </c>
      <c r="T354" s="20" t="b">
        <v>1</v>
      </c>
      <c r="U354" s="20" t="s">
        <v>6219</v>
      </c>
    </row>
    <row r="355" spans="1:21" ht="112" x14ac:dyDescent="0.2">
      <c r="A355" s="12" t="s">
        <v>4634</v>
      </c>
      <c r="B355" s="11" t="s">
        <v>4570</v>
      </c>
      <c r="C355" s="12" t="s">
        <v>4568</v>
      </c>
      <c r="D355" s="184" t="b">
        <v>1</v>
      </c>
      <c r="E355" s="12">
        <v>4</v>
      </c>
      <c r="F355" s="16" t="s">
        <v>4571</v>
      </c>
      <c r="G355" s="19" t="s">
        <v>4574</v>
      </c>
      <c r="H355" s="84" t="s">
        <v>4569</v>
      </c>
      <c r="I355" s="10" t="s">
        <v>73</v>
      </c>
      <c r="J355" s="10" t="str">
        <f>party!$A$55</f>
        <v>Rein Haarsma</v>
      </c>
      <c r="K355" s="10" t="str">
        <f>party!$A$56</f>
        <v>Malcolm Roberts</v>
      </c>
      <c r="L355" s="10"/>
      <c r="M35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55" s="7" t="str">
        <f>references!$D$84</f>
        <v>Mizuta, R., Y. Adachi, S. Yukimoto, S. Kusunoki (2008), Estimation of the future distribution of sea surface temperature and sea ice using the CMIP3 multi-model ensemble mean, Tech. Rep. 56, 28 pp., Meteorol. Res. Inst., Tsukuba, Japan</v>
      </c>
      <c r="O355" s="7" t="str">
        <f>references!$D$82</f>
        <v>Rayner, N. A., J. J. Kennedy, R. O. Smith, H. A. Titchner (2016), The Met Office Hadley Centre Sea Ice and Sea Surface Temperature data set, version 2, part 3: the combined analysis, In prep.</v>
      </c>
      <c r="R355" s="3" t="str">
        <f>url!$A$78</f>
        <v>Hadley Centre Sea Ice and Sea Surface Temperature data set (HadISST)</v>
      </c>
      <c r="S355" s="16" t="str">
        <f>party!$A$6</f>
        <v>Charlotte Pascoe</v>
      </c>
      <c r="T355" s="20" t="b">
        <v>1</v>
      </c>
      <c r="U355" s="20" t="s">
        <v>349</v>
      </c>
    </row>
    <row r="356" spans="1:21" ht="64" x14ac:dyDescent="0.2">
      <c r="A356" s="12" t="s">
        <v>4638</v>
      </c>
      <c r="B356" s="11" t="s">
        <v>4640</v>
      </c>
      <c r="C356" s="13" t="s">
        <v>4642</v>
      </c>
      <c r="E356" s="13">
        <v>4</v>
      </c>
      <c r="F356" s="16" t="s">
        <v>4644</v>
      </c>
      <c r="G356" s="19" t="s">
        <v>4645</v>
      </c>
      <c r="H356" s="84" t="s">
        <v>4652</v>
      </c>
      <c r="I356" s="34" t="s">
        <v>167</v>
      </c>
      <c r="J356" s="21" t="str">
        <f>party!$A$57</f>
        <v>Eric Larour</v>
      </c>
      <c r="K356" s="21" t="str">
        <f>party!$A$58</f>
        <v>Sophie Nowicki</v>
      </c>
      <c r="L356" s="21" t="str">
        <f>party!$A$59</f>
        <v>Tony Payne</v>
      </c>
      <c r="M356" s="13" t="str">
        <f>references!$D$85</f>
        <v>Nowicki, S. M. J., T. Payne, E. Larour, H. Seroussi, H. Goelzer, W. Lipscomb, J. Gregory, A. Abe-Ouchi, A. Shepherd (2016), Ice Sheet Model Intercomparison Project (ISMIP6) contribution to CMIP6, Geosci. Model Dev., 9, 4521-4545</v>
      </c>
      <c r="S356" s="16" t="str">
        <f>party!A$6</f>
        <v>Charlotte Pascoe</v>
      </c>
      <c r="T356" s="20" t="b">
        <v>1</v>
      </c>
      <c r="U356" s="20" t="s">
        <v>6219</v>
      </c>
    </row>
    <row r="357" spans="1:21" ht="80" x14ac:dyDescent="0.2">
      <c r="A357" s="12" t="s">
        <v>4639</v>
      </c>
      <c r="B357" s="11" t="s">
        <v>4641</v>
      </c>
      <c r="C357" s="13" t="s">
        <v>4643</v>
      </c>
      <c r="E357" s="13">
        <v>4</v>
      </c>
      <c r="F357" s="16" t="s">
        <v>6362</v>
      </c>
      <c r="G357" s="19" t="s">
        <v>6363</v>
      </c>
      <c r="H357" s="84" t="s">
        <v>1774</v>
      </c>
      <c r="I357" s="34" t="s">
        <v>167</v>
      </c>
      <c r="J357" s="21" t="str">
        <f>party!$A$57</f>
        <v>Eric Larour</v>
      </c>
      <c r="K357" s="21" t="str">
        <f>party!$A$58</f>
        <v>Sophie Nowicki</v>
      </c>
      <c r="L357" s="21" t="str">
        <f>party!$A$59</f>
        <v>Tony Payne</v>
      </c>
      <c r="M357" s="13" t="str">
        <f>references!$D$85</f>
        <v>Nowicki, S. M. J., T. Payne, E. Larour, H. Seroussi, H. Goelzer, W. Lipscomb, J. Gregory, A. Abe-Ouchi, A. Shepherd (2016), Ice Sheet Model Intercomparison Project (ISMIP6) contribution to CMIP6, Geosci. Model Dev., 9, 4521-4545</v>
      </c>
      <c r="S357" s="16" t="str">
        <f>party!A$6</f>
        <v>Charlotte Pascoe</v>
      </c>
      <c r="T357" s="20" t="b">
        <v>1</v>
      </c>
      <c r="U357" s="20" t="s">
        <v>6219</v>
      </c>
    </row>
    <row r="358" spans="1:21" ht="64" x14ac:dyDescent="0.2">
      <c r="A358" s="12" t="s">
        <v>4647</v>
      </c>
      <c r="B358" s="11" t="s">
        <v>4648</v>
      </c>
      <c r="C358" s="13" t="s">
        <v>4649</v>
      </c>
      <c r="E358" s="13">
        <v>4</v>
      </c>
      <c r="F358" s="16" t="s">
        <v>4650</v>
      </c>
      <c r="G358" s="19" t="s">
        <v>4651</v>
      </c>
      <c r="H358" s="84" t="s">
        <v>4653</v>
      </c>
      <c r="I358" s="34" t="s">
        <v>167</v>
      </c>
      <c r="J358" s="21" t="str">
        <f>party!$A$57</f>
        <v>Eric Larour</v>
      </c>
      <c r="K358" s="21" t="str">
        <f>party!$A$58</f>
        <v>Sophie Nowicki</v>
      </c>
      <c r="L358" s="21" t="str">
        <f>party!$A$59</f>
        <v>Tony Payne</v>
      </c>
      <c r="M358" s="13" t="str">
        <f>references!$D$85</f>
        <v>Nowicki, S. M. J., T. Payne, E. Larour, H. Seroussi, H. Goelzer, W. Lipscomb, J. Gregory, A. Abe-Ouchi, A. Shepherd (2016), Ice Sheet Model Intercomparison Project (ISMIP6) contribution to CMIP6, Geosci. Model Dev., 9, 4521-4545</v>
      </c>
      <c r="S358" s="16" t="str">
        <f>party!A$6</f>
        <v>Charlotte Pascoe</v>
      </c>
      <c r="T358" s="20" t="b">
        <v>1</v>
      </c>
      <c r="U358" s="20" t="s">
        <v>6219</v>
      </c>
    </row>
    <row r="359" spans="1:21" ht="64" x14ac:dyDescent="0.2">
      <c r="A359" s="12" t="s">
        <v>4666</v>
      </c>
      <c r="B359" s="11" t="s">
        <v>4656</v>
      </c>
      <c r="C359" s="13" t="s">
        <v>4657</v>
      </c>
      <c r="E359" s="13">
        <v>4</v>
      </c>
      <c r="F359" s="16" t="s">
        <v>4658</v>
      </c>
      <c r="G359" s="19" t="s">
        <v>4659</v>
      </c>
      <c r="H359" s="84" t="s">
        <v>4671</v>
      </c>
      <c r="I359" s="34" t="s">
        <v>167</v>
      </c>
      <c r="J359" s="21" t="str">
        <f>party!$A$57</f>
        <v>Eric Larour</v>
      </c>
      <c r="K359" s="21" t="str">
        <f>party!$A$58</f>
        <v>Sophie Nowicki</v>
      </c>
      <c r="L359" s="21" t="str">
        <f>party!$A$59</f>
        <v>Tony Payne</v>
      </c>
      <c r="M359" s="13" t="str">
        <f>references!$D$85</f>
        <v>Nowicki, S. M. J., T. Payne, E. Larour, H. Seroussi, H. Goelzer, W. Lipscomb, J. Gregory, A. Abe-Ouchi, A. Shepherd (2016), Ice Sheet Model Intercomparison Project (ISMIP6) contribution to CMIP6, Geosci. Model Dev., 9, 4521-4545</v>
      </c>
      <c r="S359" s="16" t="str">
        <f>party!A$6</f>
        <v>Charlotte Pascoe</v>
      </c>
      <c r="T359" s="20" t="b">
        <v>1</v>
      </c>
      <c r="U359" s="20" t="s">
        <v>6219</v>
      </c>
    </row>
    <row r="360" spans="1:21" ht="64" x14ac:dyDescent="0.2">
      <c r="A360" s="12" t="s">
        <v>4665</v>
      </c>
      <c r="B360" s="11" t="s">
        <v>4667</v>
      </c>
      <c r="C360" s="13" t="s">
        <v>4668</v>
      </c>
      <c r="E360" s="13">
        <v>4</v>
      </c>
      <c r="F360" s="16" t="s">
        <v>4669</v>
      </c>
      <c r="G360" s="19" t="s">
        <v>4670</v>
      </c>
      <c r="H360" s="84" t="s">
        <v>4671</v>
      </c>
      <c r="I360" s="34" t="s">
        <v>167</v>
      </c>
      <c r="J360" s="21" t="str">
        <f>party!$A$57</f>
        <v>Eric Larour</v>
      </c>
      <c r="K360" s="21" t="str">
        <f>party!$A$58</f>
        <v>Sophie Nowicki</v>
      </c>
      <c r="L360" s="21" t="str">
        <f>party!$A$59</f>
        <v>Tony Payne</v>
      </c>
      <c r="M360" s="13" t="str">
        <f>references!$D$85</f>
        <v>Nowicki, S. M. J., T. Payne, E. Larour, H. Seroussi, H. Goelzer, W. Lipscomb, J. Gregory, A. Abe-Ouchi, A. Shepherd (2016), Ice Sheet Model Intercomparison Project (ISMIP6) contribution to CMIP6, Geosci. Model Dev., 9, 4521-4545</v>
      </c>
      <c r="S360" s="16" t="str">
        <f>party!A$6</f>
        <v>Charlotte Pascoe</v>
      </c>
      <c r="T360" s="20" t="b">
        <v>1</v>
      </c>
      <c r="U360" s="20" t="s">
        <v>6219</v>
      </c>
    </row>
    <row r="361" spans="1:21" ht="80" x14ac:dyDescent="0.2">
      <c r="A361" s="12" t="s">
        <v>6373</v>
      </c>
      <c r="B361" s="11" t="s">
        <v>6374</v>
      </c>
      <c r="C361" s="13" t="s">
        <v>6375</v>
      </c>
      <c r="E361" s="13">
        <v>4</v>
      </c>
      <c r="F361" s="16" t="s">
        <v>6376</v>
      </c>
      <c r="G361" s="19" t="s">
        <v>6377</v>
      </c>
      <c r="H361" s="84" t="s">
        <v>4675</v>
      </c>
      <c r="I361" s="34" t="s">
        <v>167</v>
      </c>
      <c r="J361" s="21" t="str">
        <f>party!$A$57</f>
        <v>Eric Larour</v>
      </c>
      <c r="K361" s="21" t="str">
        <f>party!$A$58</f>
        <v>Sophie Nowicki</v>
      </c>
      <c r="L361" s="21" t="str">
        <f>party!$A$59</f>
        <v>Tony Payne</v>
      </c>
      <c r="M361" s="13" t="str">
        <f>references!$D$85</f>
        <v>Nowicki, S. M. J., T. Payne, E. Larour, H. Seroussi, H. Goelzer, W. Lipscomb, J. Gregory, A. Abe-Ouchi, A. Shepherd (2016), Ice Sheet Model Intercomparison Project (ISMIP6) contribution to CMIP6, Geosci. Model Dev., 9, 4521-4545</v>
      </c>
      <c r="S361" s="16" t="str">
        <f>party!A$6</f>
        <v>Charlotte Pascoe</v>
      </c>
      <c r="T361" s="20" t="b">
        <v>1</v>
      </c>
      <c r="U361" s="20" t="s">
        <v>6219</v>
      </c>
    </row>
    <row r="362" spans="1:21" ht="128" x14ac:dyDescent="0.2">
      <c r="A362" s="12" t="s">
        <v>5845</v>
      </c>
      <c r="B362" s="11" t="s">
        <v>5845</v>
      </c>
      <c r="C362" s="13" t="s">
        <v>5847</v>
      </c>
      <c r="E362" s="13">
        <v>3</v>
      </c>
      <c r="F362" s="16" t="s">
        <v>4764</v>
      </c>
      <c r="G362" s="19" t="s">
        <v>5846</v>
      </c>
      <c r="H362" s="84" t="s">
        <v>6037</v>
      </c>
      <c r="I362" s="21" t="s">
        <v>73</v>
      </c>
      <c r="J362" s="21" t="str">
        <f>party!$A$60</f>
        <v>Bart van den Hurk</v>
      </c>
      <c r="K362" s="21" t="str">
        <f>party!$A$61</f>
        <v>Gerhard Krinner</v>
      </c>
      <c r="L362" s="21" t="str">
        <f>party!$A$62</f>
        <v>Sonia Seneviratne</v>
      </c>
      <c r="M36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2" s="152" t="str">
        <f>references!$D$110</f>
        <v>SOLARIS-HEPPA  Recommendations for CMIP6 solar forcing data</v>
      </c>
      <c r="R362" s="3" t="str">
        <f>url!$A$178</f>
        <v>SOLARIS-HEPPA Solar Forcing Data for CMIP6</v>
      </c>
      <c r="S362" s="16" t="str">
        <f>party!A$6</f>
        <v>Charlotte Pascoe</v>
      </c>
      <c r="T362" s="20" t="b">
        <v>1</v>
      </c>
      <c r="U362" s="20" t="s">
        <v>1412</v>
      </c>
    </row>
    <row r="363" spans="1:21" ht="128" x14ac:dyDescent="0.2">
      <c r="A363" s="13" t="s">
        <v>4762</v>
      </c>
      <c r="B363" s="16" t="s">
        <v>4744</v>
      </c>
      <c r="C363" s="13" t="s">
        <v>4745</v>
      </c>
      <c r="E363" s="13">
        <v>3</v>
      </c>
      <c r="F363" s="16" t="s">
        <v>4746</v>
      </c>
      <c r="G363" s="13" t="s">
        <v>6123</v>
      </c>
      <c r="H363" s="13"/>
      <c r="I363" s="21" t="s">
        <v>73</v>
      </c>
      <c r="J363" s="21" t="str">
        <f>party!$A$60</f>
        <v>Bart van den Hurk</v>
      </c>
      <c r="K363" s="21" t="str">
        <f>party!$A$61</f>
        <v>Gerhard Krinner</v>
      </c>
      <c r="L363" s="21" t="str">
        <f>party!$A$62</f>
        <v>Sonia Seneviratne</v>
      </c>
      <c r="M36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3" s="7" t="str">
        <f>references!$D$92</f>
        <v>Sitch, S., P. Friedlingstein, Trends in net land-atmosphere carbon exchange over the period 1980-2010</v>
      </c>
      <c r="O363" s="7" t="str">
        <f>references!$D$94</f>
        <v>Global Soil Wetness Project Phase 3 Website</v>
      </c>
      <c r="P363" s="13"/>
      <c r="R363" s="3" t="str">
        <f>url!$A$162</f>
        <v>Global Soil Wetness Project Phase 3 Website</v>
      </c>
      <c r="S363" s="21" t="str">
        <f>party!$A$6</f>
        <v>Charlotte Pascoe</v>
      </c>
      <c r="T363" s="13" t="b">
        <v>1</v>
      </c>
      <c r="U363" s="20" t="s">
        <v>1412</v>
      </c>
    </row>
    <row r="364" spans="1:21" ht="128" x14ac:dyDescent="0.2">
      <c r="A364" s="13" t="s">
        <v>4765</v>
      </c>
      <c r="B364" s="16" t="s">
        <v>4750</v>
      </c>
      <c r="C364" s="13" t="s">
        <v>4751</v>
      </c>
      <c r="E364" s="13">
        <v>4</v>
      </c>
      <c r="F364" s="16" t="s">
        <v>4758</v>
      </c>
      <c r="G364" s="13" t="s">
        <v>6124</v>
      </c>
      <c r="H364" s="13"/>
      <c r="I364" s="21" t="s">
        <v>73</v>
      </c>
      <c r="J364" s="21" t="str">
        <f>party!$A$60</f>
        <v>Bart van den Hurk</v>
      </c>
      <c r="K364" s="21" t="str">
        <f>party!$A$61</f>
        <v>Gerhard Krinner</v>
      </c>
      <c r="L364" s="21" t="str">
        <f>party!$A$62</f>
        <v>Sonia Seneviratne</v>
      </c>
      <c r="M36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4" s="7" t="str">
        <f>references!$D$92</f>
        <v>Sitch, S., P. Friedlingstein, Trends in net land-atmosphere carbon exchange over the period 1980-2010</v>
      </c>
      <c r="O364" s="7" t="str">
        <f>references!$D$88</f>
        <v>Sheffield, J., G. Goteti, E. F. Wood (2006), Development of a 50-Year High-Resolution Global Dataset of Meteorological Forcings for Land Surface Modeling, J. Climate, 19, 3088-3111</v>
      </c>
      <c r="P364" s="13"/>
      <c r="R364" s="3" t="str">
        <f>url!$A$156</f>
        <v>Development of a 50-Year High-Resolution Global Dataset of Meteorological Forcings for Land Surface Modeling</v>
      </c>
      <c r="S364" s="21" t="str">
        <f>party!$A$6</f>
        <v>Charlotte Pascoe</v>
      </c>
      <c r="T364" s="13" t="b">
        <v>1</v>
      </c>
      <c r="U364" s="20" t="s">
        <v>1412</v>
      </c>
    </row>
    <row r="365" spans="1:21" ht="128" x14ac:dyDescent="0.2">
      <c r="A365" s="13" t="s">
        <v>4761</v>
      </c>
      <c r="B365" s="16" t="s">
        <v>4752</v>
      </c>
      <c r="C365" s="13" t="s">
        <v>4753</v>
      </c>
      <c r="E365" s="13">
        <v>4</v>
      </c>
      <c r="F365" s="16" t="s">
        <v>4757</v>
      </c>
      <c r="G365" s="13" t="s">
        <v>6125</v>
      </c>
      <c r="H365" s="13"/>
      <c r="I365" s="21" t="s">
        <v>73</v>
      </c>
      <c r="J365" s="21" t="str">
        <f>party!$A$60</f>
        <v>Bart van den Hurk</v>
      </c>
      <c r="K365" s="21" t="str">
        <f>party!$A$61</f>
        <v>Gerhard Krinner</v>
      </c>
      <c r="L365" s="21" t="str">
        <f>party!$A$62</f>
        <v>Sonia Seneviratne</v>
      </c>
      <c r="M36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5" s="7" t="str">
        <f>references!$D$92</f>
        <v>Sitch, S., P. Friedlingstein, Trends in net land-atmosphere carbon exchange over the period 1980-2010</v>
      </c>
      <c r="O365" s="7" t="str">
        <f>references!$D$89</f>
        <v>Viovy, N., P. Ciais (2009), A combined dataset for ecosystem modelling.</v>
      </c>
      <c r="P365" s="13"/>
      <c r="R365" s="3" t="str">
        <f>url!$A$157</f>
        <v>A combined dataset for ecosystem modelling</v>
      </c>
      <c r="S365" s="21" t="str">
        <f>party!$A$6</f>
        <v>Charlotte Pascoe</v>
      </c>
      <c r="T365" s="13" t="b">
        <v>1</v>
      </c>
      <c r="U365" s="20" t="s">
        <v>1412</v>
      </c>
    </row>
    <row r="366" spans="1:21" ht="128" x14ac:dyDescent="0.2">
      <c r="A366" s="13" t="s">
        <v>4760</v>
      </c>
      <c r="B366" s="16" t="s">
        <v>4754</v>
      </c>
      <c r="C366" s="13" t="s">
        <v>4755</v>
      </c>
      <c r="E366" s="13">
        <v>4</v>
      </c>
      <c r="F366" s="16" t="s">
        <v>4756</v>
      </c>
      <c r="G366" s="13" t="s">
        <v>6126</v>
      </c>
      <c r="H366" s="13"/>
      <c r="I366" s="21" t="s">
        <v>73</v>
      </c>
      <c r="J366" s="21" t="str">
        <f>party!$A$60</f>
        <v>Bart van den Hurk</v>
      </c>
      <c r="K366" s="21" t="str">
        <f>party!$A$61</f>
        <v>Gerhard Krinner</v>
      </c>
      <c r="L366" s="21" t="str">
        <f>party!$A$62</f>
        <v>Sonia Seneviratne</v>
      </c>
      <c r="M36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6" s="7" t="str">
        <f>references!$D$92</f>
        <v>Sitch, S., P. Friedlingstein, Trends in net land-atmosphere carbon exchange over the period 1980-2010</v>
      </c>
      <c r="O366" s="7" t="str">
        <f>references!$D$90</f>
        <v>Weedon, G. P., G. Balsamo, N. Bellouin, S. Gomes, M. J. Best, P. Viterbo (2014), The WFDEI meteorological forcing data set: WATCH Forcing Data methodology applied to ERA-Interim reanalysis data, Water Resour. Res., 50, 7505-7514</v>
      </c>
      <c r="P366" s="13"/>
      <c r="R366" s="3" t="str">
        <f>url!$A$158</f>
        <v>The WFDEI meteorological forcing data set: WATCH Forcing Data methodology applied to ERA-Interim reanalysis data</v>
      </c>
      <c r="S366" s="21" t="str">
        <f>party!$A$6</f>
        <v>Charlotte Pascoe</v>
      </c>
      <c r="T366" s="13" t="b">
        <v>1</v>
      </c>
      <c r="U366" s="20" t="s">
        <v>1412</v>
      </c>
    </row>
    <row r="367" spans="1:21" ht="128" x14ac:dyDescent="0.2">
      <c r="A367" s="12" t="s">
        <v>4795</v>
      </c>
      <c r="B367" s="11" t="s">
        <v>4801</v>
      </c>
      <c r="C367" s="13" t="s">
        <v>4796</v>
      </c>
      <c r="E367" s="13">
        <v>4</v>
      </c>
      <c r="F367" s="16" t="s">
        <v>4797</v>
      </c>
      <c r="G367" s="19" t="s">
        <v>4799</v>
      </c>
      <c r="I367" s="21" t="s">
        <v>73</v>
      </c>
      <c r="J367" s="21" t="str">
        <f>party!$A$60</f>
        <v>Bart van den Hurk</v>
      </c>
      <c r="K367" s="21" t="str">
        <f>party!$A$61</f>
        <v>Gerhard Krinner</v>
      </c>
      <c r="L367" s="21" t="str">
        <f>party!$A$62</f>
        <v>Sonia Seneviratne</v>
      </c>
      <c r="M36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7" s="7" t="str">
        <f>references!$D$88</f>
        <v>Sheffield, J., G. Goteti, E. F. Wood (2006), Development of a 50-Year High-Resolution Global Dataset of Meteorological Forcings for Land Surface Modeling, J. Climate, 19, 3088-3111</v>
      </c>
      <c r="O36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7" s="3" t="str">
        <f>url!$A$156</f>
        <v>Development of a 50-Year High-Resolution Global Dataset of Meteorological Forcings for Land Surface Modeling</v>
      </c>
      <c r="S367" s="21" t="str">
        <f>party!$A$6</f>
        <v>Charlotte Pascoe</v>
      </c>
      <c r="T367" s="13" t="b">
        <v>1</v>
      </c>
      <c r="U367" s="20" t="s">
        <v>1412</v>
      </c>
    </row>
    <row r="368" spans="1:21" ht="128" x14ac:dyDescent="0.2">
      <c r="A368" s="12" t="s">
        <v>4800</v>
      </c>
      <c r="B368" s="11" t="s">
        <v>4802</v>
      </c>
      <c r="C368" s="13" t="s">
        <v>4803</v>
      </c>
      <c r="E368" s="13">
        <v>4</v>
      </c>
      <c r="F368" s="16" t="s">
        <v>4804</v>
      </c>
      <c r="G368" s="19" t="s">
        <v>4805</v>
      </c>
      <c r="I368" s="21" t="s">
        <v>73</v>
      </c>
      <c r="J368" s="21" t="str">
        <f>party!$A$60</f>
        <v>Bart van den Hurk</v>
      </c>
      <c r="K368" s="21" t="str">
        <f>party!$A$61</f>
        <v>Gerhard Krinner</v>
      </c>
      <c r="L368" s="21" t="str">
        <f>party!$A$62</f>
        <v>Sonia Seneviratne</v>
      </c>
      <c r="M3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8" s="7" t="str">
        <f>references!$D$89</f>
        <v>Viovy, N., P. Ciais (2009), A combined dataset for ecosystem modelling.</v>
      </c>
      <c r="O36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8" s="3" t="str">
        <f>url!$A$157</f>
        <v>A combined dataset for ecosystem modelling</v>
      </c>
      <c r="S368" s="21" t="str">
        <f>party!$A$6</f>
        <v>Charlotte Pascoe</v>
      </c>
      <c r="T368" s="13" t="b">
        <v>1</v>
      </c>
      <c r="U368" s="20" t="s">
        <v>1412</v>
      </c>
    </row>
    <row r="369" spans="1:27" ht="128" x14ac:dyDescent="0.2">
      <c r="A369" s="12" t="s">
        <v>4806</v>
      </c>
      <c r="B369" s="11" t="s">
        <v>4807</v>
      </c>
      <c r="C369" s="13" t="s">
        <v>4808</v>
      </c>
      <c r="E369" s="13">
        <v>4</v>
      </c>
      <c r="F369" s="16" t="s">
        <v>4809</v>
      </c>
      <c r="G369" s="19" t="s">
        <v>4810</v>
      </c>
      <c r="I369" s="21" t="s">
        <v>73</v>
      </c>
      <c r="J369" s="21" t="str">
        <f>party!$A$60</f>
        <v>Bart van den Hurk</v>
      </c>
      <c r="K369" s="21" t="str">
        <f>party!$A$61</f>
        <v>Gerhard Krinner</v>
      </c>
      <c r="L369" s="21" t="str">
        <f>party!$A$62</f>
        <v>Sonia Seneviratne</v>
      </c>
      <c r="M3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9" s="7" t="str">
        <f>references!$D$90</f>
        <v>Weedon, G. P., G. Balsamo, N. Bellouin, S. Gomes, M. J. Best, P. Viterbo (2014), The WFDEI meteorological forcing data set: WATCH Forcing Data methodology applied to ERA-Interim reanalysis data, Water Resour. Res., 50, 7505-7514</v>
      </c>
      <c r="O36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9" s="3" t="str">
        <f>url!$A$158</f>
        <v>The WFDEI meteorological forcing data set: WATCH Forcing Data methodology applied to ERA-Interim reanalysis data</v>
      </c>
      <c r="S369" s="21" t="str">
        <f>party!$A$6</f>
        <v>Charlotte Pascoe</v>
      </c>
      <c r="T369" s="13" t="b">
        <v>1</v>
      </c>
      <c r="U369" s="20" t="s">
        <v>1412</v>
      </c>
    </row>
    <row r="370" spans="1:27" ht="128" x14ac:dyDescent="0.2">
      <c r="A370" s="12" t="s">
        <v>4843</v>
      </c>
      <c r="B370" s="11" t="s">
        <v>4844</v>
      </c>
      <c r="C370" s="13" t="s">
        <v>4845</v>
      </c>
      <c r="E370" s="13">
        <v>4</v>
      </c>
      <c r="F370" s="16" t="s">
        <v>4846</v>
      </c>
      <c r="G370" s="19" t="s">
        <v>4848</v>
      </c>
      <c r="I370" s="21" t="s">
        <v>73</v>
      </c>
      <c r="J370" s="21" t="str">
        <f>party!$A$60</f>
        <v>Bart van den Hurk</v>
      </c>
      <c r="K370" s="21" t="str">
        <f>party!$A$61</f>
        <v>Gerhard Krinner</v>
      </c>
      <c r="L370" s="21" t="str">
        <f>party!$A$62</f>
        <v>Sonia Seneviratne</v>
      </c>
      <c r="M3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70" s="21" t="str">
        <f>party!$A$6</f>
        <v>Charlotte Pascoe</v>
      </c>
      <c r="T370" s="13" t="b">
        <v>1</v>
      </c>
      <c r="U370" s="20" t="s">
        <v>6219</v>
      </c>
    </row>
    <row r="371" spans="1:27" ht="144" x14ac:dyDescent="0.2">
      <c r="A371" s="12" t="s">
        <v>4865</v>
      </c>
      <c r="B371" s="11" t="s">
        <v>4867</v>
      </c>
      <c r="C371" s="13" t="s">
        <v>4870</v>
      </c>
      <c r="D371" s="16" t="b">
        <v>1</v>
      </c>
      <c r="E371" s="13">
        <v>2</v>
      </c>
      <c r="F371" s="16" t="s">
        <v>4871</v>
      </c>
      <c r="G371" s="19" t="s">
        <v>4875</v>
      </c>
      <c r="I371" s="21" t="s">
        <v>73</v>
      </c>
      <c r="J371" s="21" t="str">
        <f>party!$A$10</f>
        <v>George Hurtt</v>
      </c>
      <c r="K371" s="21" t="str">
        <f>party!$A$67</f>
        <v>David Lawrence</v>
      </c>
      <c r="L371" s="21" t="str">
        <f>party!$A$60</f>
        <v>Bart van den Hurk</v>
      </c>
      <c r="M37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1" s="152" t="str">
        <f>references!$D$116</f>
        <v>IGAC/SPARC Chemistry-Climate Model Initiative (CCMI) Forcing Databases in Support of CMIP6</v>
      </c>
      <c r="P371" s="152" t="str">
        <f>references!$D$96</f>
        <v>Hurtt, G., L. Chini,  S. Frolking, R. Sahajpal, Land Use Harmonisation (LUH2 v1.0h) land use forcing data (850-2100), (2016).</v>
      </c>
      <c r="R371" s="3" t="str">
        <f>url!$A$187</f>
        <v>IGAC/SPARC Chemistry-Climate Model Initiative (CCMI) Forcing Databases in Support of CMIP6</v>
      </c>
      <c r="S371" s="21" t="str">
        <f>party!$A$6</f>
        <v>Charlotte Pascoe</v>
      </c>
      <c r="T371" s="13" t="b">
        <v>1</v>
      </c>
      <c r="U371" s="20" t="s">
        <v>1412</v>
      </c>
    </row>
    <row r="372" spans="1:27" ht="144" x14ac:dyDescent="0.2">
      <c r="A372" s="12" t="s">
        <v>4866</v>
      </c>
      <c r="B372" s="11" t="s">
        <v>4868</v>
      </c>
      <c r="C372" s="13" t="s">
        <v>4869</v>
      </c>
      <c r="E372" s="13">
        <v>2</v>
      </c>
      <c r="F372" s="16" t="s">
        <v>4874</v>
      </c>
      <c r="G372" s="19" t="s">
        <v>4876</v>
      </c>
      <c r="I372" s="21" t="s">
        <v>73</v>
      </c>
      <c r="J372" s="21" t="str">
        <f>party!$A$10</f>
        <v>George Hurtt</v>
      </c>
      <c r="K372" s="21" t="str">
        <f>party!$A$67</f>
        <v>David Lawrence</v>
      </c>
      <c r="L372" s="21" t="str">
        <f>party!$A$60</f>
        <v>Bart van den Hurk</v>
      </c>
      <c r="M37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2" s="152" t="str">
        <f>references!$D$96</f>
        <v>Hurtt, G., L. Chini,  S. Frolking, R. Sahajpal, Land Use Harmonisation (LUH2 v1.0h) land use forcing data (850-2100), (2016).</v>
      </c>
      <c r="R372" s="3" t="str">
        <f>url!$A$164</f>
        <v>Land Use Harmonisation (LUH2 v1.0h) land use forcing data (850-2100)</v>
      </c>
      <c r="S372" s="21" t="str">
        <f>party!$A$6</f>
        <v>Charlotte Pascoe</v>
      </c>
      <c r="T372" s="13" t="b">
        <v>1</v>
      </c>
      <c r="U372" s="20" t="s">
        <v>1412</v>
      </c>
    </row>
    <row r="373" spans="1:27" s="117" customFormat="1" ht="80" x14ac:dyDescent="0.2">
      <c r="A373" s="255" t="s">
        <v>4906</v>
      </c>
      <c r="B373" s="256" t="s">
        <v>4905</v>
      </c>
      <c r="C373" s="257" t="s">
        <v>4907</v>
      </c>
      <c r="D373" s="113"/>
      <c r="E373" s="257">
        <v>3</v>
      </c>
      <c r="F373" s="113" t="s">
        <v>4909</v>
      </c>
      <c r="G373" s="258" t="s">
        <v>4908</v>
      </c>
      <c r="H373" s="166"/>
      <c r="I373" s="112" t="s">
        <v>73</v>
      </c>
      <c r="J373" s="112" t="str">
        <f>party!$A$10</f>
        <v>George Hurtt</v>
      </c>
      <c r="K373" s="112" t="str">
        <f>party!$A$67</f>
        <v>David Lawrence</v>
      </c>
      <c r="L373" s="112" t="str">
        <f>party!$A$60</f>
        <v>Bart van den Hurk</v>
      </c>
      <c r="M373" s="16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3" s="259" t="str">
        <f>references!$D$96</f>
        <v>Hurtt, G., L. Chini,  S. Frolking, R. Sahajpal, Land Use Harmonisation (LUH2 v1.0h) land use forcing data (850-2100), (2016).</v>
      </c>
      <c r="O373" s="260"/>
      <c r="P373" s="260"/>
      <c r="Q373" s="260"/>
      <c r="R373" s="261" t="str">
        <f>url!$A$164</f>
        <v>Land Use Harmonisation (LUH2 v1.0h) land use forcing data (850-2100)</v>
      </c>
      <c r="S373" s="113" t="str">
        <f>party!$A$6</f>
        <v>Charlotte Pascoe</v>
      </c>
      <c r="T373" s="262" t="b">
        <v>1</v>
      </c>
      <c r="U373" s="262" t="s">
        <v>45</v>
      </c>
      <c r="V373" s="263"/>
      <c r="W373" s="263"/>
      <c r="X373" s="263"/>
      <c r="Y373" s="263"/>
      <c r="Z373" s="263"/>
      <c r="AA373" s="263"/>
    </row>
    <row r="374" spans="1:27" s="117" customFormat="1" ht="80" x14ac:dyDescent="0.2">
      <c r="A374" s="255" t="s">
        <v>4939</v>
      </c>
      <c r="B374" s="256" t="s">
        <v>4941</v>
      </c>
      <c r="C374" s="257" t="s">
        <v>4943</v>
      </c>
      <c r="D374" s="113"/>
      <c r="E374" s="257">
        <v>4</v>
      </c>
      <c r="F374" s="113" t="s">
        <v>4945</v>
      </c>
      <c r="G374" s="258" t="s">
        <v>4947</v>
      </c>
      <c r="H374" s="166"/>
      <c r="I374" s="112" t="s">
        <v>73</v>
      </c>
      <c r="J374" s="112" t="str">
        <f>party!$A$10</f>
        <v>George Hurtt</v>
      </c>
      <c r="K374" s="112" t="str">
        <f>party!$A$67</f>
        <v>David Lawrence</v>
      </c>
      <c r="L374" s="112" t="str">
        <f>party!$A$60</f>
        <v>Bart van den Hurk</v>
      </c>
      <c r="M374" s="16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4" s="259" t="str">
        <f>references!$D$96</f>
        <v>Hurtt, G., L. Chini,  S. Frolking, R. Sahajpal, Land Use Harmonisation (LUH2 v1.0h) land use forcing data (850-2100), (2016).</v>
      </c>
      <c r="O374" s="260"/>
      <c r="P374" s="260"/>
      <c r="Q374" s="260"/>
      <c r="R374" s="261" t="str">
        <f>url!$A$164</f>
        <v>Land Use Harmonisation (LUH2 v1.0h) land use forcing data (850-2100)</v>
      </c>
      <c r="S374" s="113" t="str">
        <f>party!$A$6</f>
        <v>Charlotte Pascoe</v>
      </c>
      <c r="T374" s="262" t="b">
        <v>1</v>
      </c>
      <c r="U374" s="262" t="s">
        <v>1412</v>
      </c>
      <c r="V374" s="263"/>
      <c r="W374" s="263"/>
      <c r="X374" s="263"/>
      <c r="Y374" s="263"/>
      <c r="Z374" s="263"/>
      <c r="AA374" s="263"/>
    </row>
    <row r="375" spans="1:27" s="117" customFormat="1" ht="80" x14ac:dyDescent="0.2">
      <c r="A375" s="255" t="s">
        <v>4940</v>
      </c>
      <c r="B375" s="256" t="s">
        <v>4942</v>
      </c>
      <c r="C375" s="257" t="s">
        <v>4944</v>
      </c>
      <c r="D375" s="113"/>
      <c r="E375" s="257">
        <v>4</v>
      </c>
      <c r="F375" s="113" t="s">
        <v>4946</v>
      </c>
      <c r="G375" s="258" t="s">
        <v>4948</v>
      </c>
      <c r="H375" s="166"/>
      <c r="I375" s="112" t="s">
        <v>73</v>
      </c>
      <c r="J375" s="112" t="str">
        <f>party!$A$10</f>
        <v>George Hurtt</v>
      </c>
      <c r="K375" s="112" t="str">
        <f>party!$A$67</f>
        <v>David Lawrence</v>
      </c>
      <c r="L375" s="112" t="str">
        <f>party!$A$60</f>
        <v>Bart van den Hurk</v>
      </c>
      <c r="M375" s="16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5" s="259" t="str">
        <f>references!$D$96</f>
        <v>Hurtt, G., L. Chini,  S. Frolking, R. Sahajpal, Land Use Harmonisation (LUH2 v1.0h) land use forcing data (850-2100), (2016).</v>
      </c>
      <c r="O375" s="260"/>
      <c r="P375" s="260"/>
      <c r="Q375" s="260"/>
      <c r="R375" s="261" t="str">
        <f>url!$A$164</f>
        <v>Land Use Harmonisation (LUH2 v1.0h) land use forcing data (850-2100)</v>
      </c>
      <c r="S375" s="113" t="str">
        <f>party!$A$6</f>
        <v>Charlotte Pascoe</v>
      </c>
      <c r="T375" s="262" t="b">
        <v>1</v>
      </c>
      <c r="U375" s="262" t="s">
        <v>1412</v>
      </c>
      <c r="V375" s="263"/>
      <c r="W375" s="263"/>
      <c r="X375" s="263"/>
      <c r="Y375" s="263"/>
      <c r="Z375" s="263"/>
      <c r="AA375" s="263"/>
    </row>
    <row r="376" spans="1:27" ht="80" x14ac:dyDescent="0.2">
      <c r="A376" s="13" t="s">
        <v>4969</v>
      </c>
      <c r="B376" s="16" t="s">
        <v>4972</v>
      </c>
      <c r="C376" s="13" t="s">
        <v>4973</v>
      </c>
      <c r="D376" s="16" t="b">
        <v>1</v>
      </c>
      <c r="E376" s="13">
        <v>3</v>
      </c>
      <c r="F376" s="16" t="s">
        <v>4976</v>
      </c>
      <c r="G376" s="19" t="s">
        <v>5839</v>
      </c>
      <c r="I376" s="21" t="s">
        <v>73</v>
      </c>
      <c r="J376" s="21" t="str">
        <f>party!$A$10</f>
        <v>George Hurtt</v>
      </c>
      <c r="K376" s="21" t="str">
        <f>party!$A$67</f>
        <v>David Lawrence</v>
      </c>
      <c r="L376" s="21"/>
      <c r="M37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6" s="152" t="str">
        <f>references!$D$96</f>
        <v>Hurtt, G., L. Chini,  S. Frolking, R. Sahajpal, Land Use Harmonisation (LUH2 v1.0h) land use forcing data (850-2100), (2016).</v>
      </c>
      <c r="R376" s="3" t="str">
        <f>url!$A$164</f>
        <v>Land Use Harmonisation (LUH2 v1.0h) land use forcing data (850-2100)</v>
      </c>
      <c r="S376" s="16" t="str">
        <f>party!$A$6</f>
        <v>Charlotte Pascoe</v>
      </c>
      <c r="T376" s="20" t="b">
        <v>1</v>
      </c>
      <c r="U376" s="20" t="s">
        <v>45</v>
      </c>
    </row>
    <row r="377" spans="1:27" ht="80" x14ac:dyDescent="0.2">
      <c r="A377" s="12" t="s">
        <v>4970</v>
      </c>
      <c r="B377" s="11" t="s">
        <v>4971</v>
      </c>
      <c r="C377" s="13" t="s">
        <v>4974</v>
      </c>
      <c r="D377" s="16" t="b">
        <v>1</v>
      </c>
      <c r="E377" s="13">
        <v>3</v>
      </c>
      <c r="F377" s="16" t="s">
        <v>4977</v>
      </c>
      <c r="G377" s="19" t="s">
        <v>4975</v>
      </c>
      <c r="I377" s="21" t="s">
        <v>73</v>
      </c>
      <c r="J377" s="21" t="str">
        <f>party!$A$10</f>
        <v>George Hurtt</v>
      </c>
      <c r="K377" s="21" t="str">
        <f>party!$A$67</f>
        <v>David Lawrence</v>
      </c>
      <c r="L377" s="21"/>
      <c r="M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7" s="152" t="str">
        <f>references!$D$96</f>
        <v>Hurtt, G., L. Chini,  S. Frolking, R. Sahajpal, Land Use Harmonisation (LUH2 v1.0h) land use forcing data (850-2100), (2016).</v>
      </c>
      <c r="R377" s="3" t="str">
        <f>url!$A$164</f>
        <v>Land Use Harmonisation (LUH2 v1.0h) land use forcing data (850-2100)</v>
      </c>
      <c r="S377" s="16" t="str">
        <f>party!$A$6</f>
        <v>Charlotte Pascoe</v>
      </c>
      <c r="T377" s="20" t="b">
        <v>1</v>
      </c>
      <c r="U377" s="20" t="s">
        <v>45</v>
      </c>
    </row>
    <row r="378" spans="1:27" ht="80" x14ac:dyDescent="0.2">
      <c r="A378" s="12" t="s">
        <v>6282</v>
      </c>
      <c r="B378" s="11" t="s">
        <v>5025</v>
      </c>
      <c r="C378" s="13" t="s">
        <v>5027</v>
      </c>
      <c r="D378" s="16" t="b">
        <v>1</v>
      </c>
      <c r="E378" s="13">
        <v>3</v>
      </c>
      <c r="F378" s="16" t="s">
        <v>1983</v>
      </c>
      <c r="G378" s="19" t="s">
        <v>6283</v>
      </c>
      <c r="I378" s="10" t="s">
        <v>73</v>
      </c>
      <c r="J378" s="10" t="str">
        <f>party!$A$10</f>
        <v>George Hurtt</v>
      </c>
      <c r="K378" s="10" t="str">
        <f>party!$A$67</f>
        <v>David Lawrence</v>
      </c>
      <c r="L378" s="10"/>
      <c r="M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8" s="152" t="str">
        <f>references!$D$96</f>
        <v>Hurtt, G., L. Chini,  S. Frolking, R. Sahajpal, Land Use Harmonisation (LUH2 v1.0h) land use forcing data (850-2100), (2016).</v>
      </c>
      <c r="O378" s="13"/>
      <c r="R378" s="3" t="str">
        <f>url!$A$164</f>
        <v>Land Use Harmonisation (LUH2 v1.0h) land use forcing data (850-2100)</v>
      </c>
      <c r="S378" s="16" t="str">
        <f>party!$A$6</f>
        <v>Charlotte Pascoe</v>
      </c>
      <c r="T378" s="20" t="b">
        <v>1</v>
      </c>
      <c r="U378" s="20" t="s">
        <v>1412</v>
      </c>
    </row>
    <row r="379" spans="1:27" ht="80" x14ac:dyDescent="0.2">
      <c r="A379" s="12" t="s">
        <v>6281</v>
      </c>
      <c r="B379" s="11" t="s">
        <v>5026</v>
      </c>
      <c r="C379" s="13" t="s">
        <v>5028</v>
      </c>
      <c r="D379" s="16" t="b">
        <v>1</v>
      </c>
      <c r="E379" s="13">
        <v>3</v>
      </c>
      <c r="F379" s="16" t="s">
        <v>1984</v>
      </c>
      <c r="G379" s="19" t="s">
        <v>6284</v>
      </c>
      <c r="I379" s="10" t="s">
        <v>73</v>
      </c>
      <c r="J379" s="10" t="str">
        <f>party!$A$10</f>
        <v>George Hurtt</v>
      </c>
      <c r="K379" s="10" t="str">
        <f>party!$A$67</f>
        <v>David Lawrence</v>
      </c>
      <c r="L379" s="10"/>
      <c r="M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9" s="152" t="str">
        <f>references!$D$96</f>
        <v>Hurtt, G., L. Chini,  S. Frolking, R. Sahajpal, Land Use Harmonisation (LUH2 v1.0h) land use forcing data (850-2100), (2016).</v>
      </c>
      <c r="O379" s="13"/>
      <c r="R379" s="3" t="str">
        <f>url!$A$164</f>
        <v>Land Use Harmonisation (LUH2 v1.0h) land use forcing data (850-2100)</v>
      </c>
      <c r="S379" s="16" t="str">
        <f>party!$A$6</f>
        <v>Charlotte Pascoe</v>
      </c>
      <c r="T379" s="20" t="b">
        <v>1</v>
      </c>
      <c r="U379" s="20" t="s">
        <v>1412</v>
      </c>
    </row>
    <row r="380" spans="1:27" ht="80" x14ac:dyDescent="0.2">
      <c r="A380" s="12" t="s">
        <v>5029</v>
      </c>
      <c r="B380" s="11" t="s">
        <v>5033</v>
      </c>
      <c r="C380" s="13" t="s">
        <v>5037</v>
      </c>
      <c r="E380" s="13">
        <v>3</v>
      </c>
      <c r="F380" s="16" t="s">
        <v>1980</v>
      </c>
      <c r="G380" s="19" t="s">
        <v>5044</v>
      </c>
      <c r="I380" s="10" t="s">
        <v>73</v>
      </c>
      <c r="J380" s="10" t="str">
        <f>party!$A$10</f>
        <v>George Hurtt</v>
      </c>
      <c r="K380" s="10" t="str">
        <f>party!$A$67</f>
        <v>David Lawrence</v>
      </c>
      <c r="L380" s="10"/>
      <c r="M3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0" s="152" t="str">
        <f>references!$D$96</f>
        <v>Hurtt, G., L. Chini,  S. Frolking, R. Sahajpal, Land Use Harmonisation (LUH2 v1.0h) land use forcing data (850-2100), (2016).</v>
      </c>
      <c r="R380" s="3" t="str">
        <f>url!$A$164</f>
        <v>Land Use Harmonisation (LUH2 v1.0h) land use forcing data (850-2100)</v>
      </c>
      <c r="S380" s="16" t="str">
        <f>party!$A$6</f>
        <v>Charlotte Pascoe</v>
      </c>
      <c r="T380" s="20" t="b">
        <v>1</v>
      </c>
      <c r="U380" s="20" t="s">
        <v>1412</v>
      </c>
    </row>
    <row r="381" spans="1:27" ht="80" x14ac:dyDescent="0.2">
      <c r="A381" s="12" t="s">
        <v>5030</v>
      </c>
      <c r="B381" s="11" t="s">
        <v>5035</v>
      </c>
      <c r="C381" s="13" t="s">
        <v>5038</v>
      </c>
      <c r="E381" s="13">
        <v>3</v>
      </c>
      <c r="F381" s="16" t="s">
        <v>5041</v>
      </c>
      <c r="G381" s="19" t="s">
        <v>5045</v>
      </c>
      <c r="I381" s="10" t="s">
        <v>73</v>
      </c>
      <c r="J381" s="10" t="str">
        <f>party!$A$10</f>
        <v>George Hurtt</v>
      </c>
      <c r="K381" s="10" t="str">
        <f>party!$A$67</f>
        <v>David Lawrence</v>
      </c>
      <c r="L381" s="10"/>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152" t="str">
        <f>references!$D$96</f>
        <v>Hurtt, G., L. Chini,  S. Frolking, R. Sahajpal, Land Use Harmonisation (LUH2 v1.0h) land use forcing data (850-2100), (2016).</v>
      </c>
      <c r="R381" s="3" t="str">
        <f>url!$A$164</f>
        <v>Land Use Harmonisation (LUH2 v1.0h) land use forcing data (850-2100)</v>
      </c>
      <c r="S381" s="16" t="str">
        <f>party!$A$6</f>
        <v>Charlotte Pascoe</v>
      </c>
      <c r="T381" s="20" t="b">
        <v>1</v>
      </c>
      <c r="U381" s="20" t="s">
        <v>1412</v>
      </c>
    </row>
    <row r="382" spans="1:27" ht="80" x14ac:dyDescent="0.2">
      <c r="A382" s="12" t="s">
        <v>5031</v>
      </c>
      <c r="B382" s="11" t="s">
        <v>5034</v>
      </c>
      <c r="C382" s="13" t="s">
        <v>5039</v>
      </c>
      <c r="E382" s="13">
        <v>3</v>
      </c>
      <c r="F382" s="16" t="s">
        <v>5042</v>
      </c>
      <c r="G382" s="19" t="s">
        <v>5046</v>
      </c>
      <c r="H382" s="84" t="s">
        <v>6249</v>
      </c>
      <c r="I382" s="10" t="s">
        <v>73</v>
      </c>
      <c r="J382" s="10" t="str">
        <f>party!$A$10</f>
        <v>George Hurtt</v>
      </c>
      <c r="K382" s="10" t="str">
        <f>party!$A$67</f>
        <v>David Lawrence</v>
      </c>
      <c r="L382" s="10"/>
      <c r="M3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152" t="str">
        <f>references!$D$96</f>
        <v>Hurtt, G., L. Chini,  S. Frolking, R. Sahajpal, Land Use Harmonisation (LUH2 v1.0h) land use forcing data (850-2100), (2016).</v>
      </c>
      <c r="R382" s="3" t="str">
        <f>url!$A$164</f>
        <v>Land Use Harmonisation (LUH2 v1.0h) land use forcing data (850-2100)</v>
      </c>
      <c r="S382" s="16" t="str">
        <f>party!$A$6</f>
        <v>Charlotte Pascoe</v>
      </c>
      <c r="T382" s="20" t="b">
        <v>1</v>
      </c>
      <c r="U382" s="20" t="s">
        <v>45</v>
      </c>
    </row>
    <row r="383" spans="1:27" ht="80" x14ac:dyDescent="0.2">
      <c r="A383" s="12" t="s">
        <v>5032</v>
      </c>
      <c r="B383" s="11" t="s">
        <v>5036</v>
      </c>
      <c r="C383" s="13" t="s">
        <v>5040</v>
      </c>
      <c r="D383" s="16" t="b">
        <v>1</v>
      </c>
      <c r="E383" s="13">
        <v>3</v>
      </c>
      <c r="F383" s="16" t="s">
        <v>5043</v>
      </c>
      <c r="G383" s="19" t="s">
        <v>5047</v>
      </c>
      <c r="H383" s="84" t="s">
        <v>6249</v>
      </c>
      <c r="I383" s="10" t="s">
        <v>73</v>
      </c>
      <c r="J383" s="10" t="str">
        <f>party!$A$10</f>
        <v>George Hurtt</v>
      </c>
      <c r="K383" s="10" t="str">
        <f>party!$A$67</f>
        <v>David Lawrence</v>
      </c>
      <c r="L383" s="10"/>
      <c r="M38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3" s="152" t="str">
        <f>references!$D$96</f>
        <v>Hurtt, G., L. Chini,  S. Frolking, R. Sahajpal, Land Use Harmonisation (LUH2 v1.0h) land use forcing data (850-2100), (2016).</v>
      </c>
      <c r="R383" s="3" t="str">
        <f>url!$A$164</f>
        <v>Land Use Harmonisation (LUH2 v1.0h) land use forcing data (850-2100)</v>
      </c>
      <c r="S383" s="16" t="str">
        <f>party!$A$6</f>
        <v>Charlotte Pascoe</v>
      </c>
      <c r="T383" s="20" t="b">
        <v>1</v>
      </c>
      <c r="U383" s="20" t="s">
        <v>45</v>
      </c>
    </row>
    <row r="384" spans="1:27" ht="208" x14ac:dyDescent="0.2">
      <c r="A384" s="12" t="s">
        <v>5136</v>
      </c>
      <c r="B384" s="11" t="s">
        <v>5137</v>
      </c>
      <c r="C384" s="13" t="s">
        <v>5138</v>
      </c>
      <c r="D384" s="16" t="b">
        <v>1</v>
      </c>
      <c r="E384" s="13">
        <v>3</v>
      </c>
      <c r="F384" s="16" t="s">
        <v>5139</v>
      </c>
      <c r="G384" s="84" t="s">
        <v>5135</v>
      </c>
      <c r="H384" s="84" t="s">
        <v>5134</v>
      </c>
      <c r="I384" s="34" t="s">
        <v>73</v>
      </c>
      <c r="J384" s="10" t="str">
        <f>party!$A$68</f>
        <v>Gokhan Danabasoglu</v>
      </c>
      <c r="K384" s="10" t="str">
        <f>party!$A$49</f>
        <v>Stephen Griffies</v>
      </c>
      <c r="L384" s="10" t="str">
        <f>party!$A$69</f>
        <v>James Orr</v>
      </c>
      <c r="M384" s="152" t="str">
        <f>references!D$14</f>
        <v>Overview CMIP6-Endorsed MIPs</v>
      </c>
      <c r="N38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8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84" s="16" t="str">
        <f>party!$A$6</f>
        <v>Charlotte Pascoe</v>
      </c>
      <c r="T384" s="20" t="b">
        <v>1</v>
      </c>
      <c r="U384" s="20" t="s">
        <v>1412</v>
      </c>
    </row>
    <row r="385" spans="1:21" ht="144" x14ac:dyDescent="0.2">
      <c r="A385" s="12" t="s">
        <v>5195</v>
      </c>
      <c r="B385" s="11" t="s">
        <v>5212</v>
      </c>
      <c r="C385" s="13" t="s">
        <v>5221</v>
      </c>
      <c r="E385" s="13">
        <v>4</v>
      </c>
      <c r="F385" s="16" t="s">
        <v>5230</v>
      </c>
      <c r="G385" s="19" t="s">
        <v>5245</v>
      </c>
      <c r="H385" s="84" t="s">
        <v>2583</v>
      </c>
      <c r="I385" s="21" t="s">
        <v>73</v>
      </c>
      <c r="J385" s="21" t="str">
        <f>party!$A$70</f>
        <v>Pascale Braconnot</v>
      </c>
      <c r="K385" s="21" t="str">
        <f>party!$A$71</f>
        <v>Sandy Harrison</v>
      </c>
      <c r="M38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5" s="16" t="str">
        <f>party!$A$6</f>
        <v>Charlotte Pascoe</v>
      </c>
      <c r="T385" s="20" t="b">
        <v>1</v>
      </c>
      <c r="U385" s="20" t="s">
        <v>45</v>
      </c>
    </row>
    <row r="386" spans="1:21" ht="144" x14ac:dyDescent="0.2">
      <c r="A386" s="12" t="s">
        <v>5196</v>
      </c>
      <c r="B386" s="11" t="s">
        <v>5213</v>
      </c>
      <c r="C386" s="13" t="s">
        <v>5222</v>
      </c>
      <c r="E386" s="13">
        <v>4</v>
      </c>
      <c r="F386" s="16" t="s">
        <v>5231</v>
      </c>
      <c r="G386" s="19" t="s">
        <v>5246</v>
      </c>
      <c r="H386" s="84" t="s">
        <v>2583</v>
      </c>
      <c r="I386" s="21" t="s">
        <v>73</v>
      </c>
      <c r="J386" s="21" t="str">
        <f>party!$A$70</f>
        <v>Pascale Braconnot</v>
      </c>
      <c r="K386" s="21" t="str">
        <f>party!$A$71</f>
        <v>Sandy Harrison</v>
      </c>
      <c r="M38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6" s="16" t="str">
        <f>party!$A$6</f>
        <v>Charlotte Pascoe</v>
      </c>
      <c r="T386" s="20" t="b">
        <v>1</v>
      </c>
      <c r="U386" s="20" t="s">
        <v>45</v>
      </c>
    </row>
    <row r="387" spans="1:21" ht="144" x14ac:dyDescent="0.2">
      <c r="A387" s="12" t="s">
        <v>5197</v>
      </c>
      <c r="B387" s="11" t="s">
        <v>5214</v>
      </c>
      <c r="C387" s="13" t="s">
        <v>5223</v>
      </c>
      <c r="E387" s="13">
        <v>4</v>
      </c>
      <c r="F387" s="16" t="s">
        <v>5232</v>
      </c>
      <c r="G387" s="19" t="s">
        <v>5247</v>
      </c>
      <c r="H387" s="84" t="s">
        <v>2583</v>
      </c>
      <c r="I387" s="21" t="s">
        <v>73</v>
      </c>
      <c r="J387" s="21" t="str">
        <f>party!$A$70</f>
        <v>Pascale Braconnot</v>
      </c>
      <c r="K387" s="21" t="str">
        <f>party!$A$71</f>
        <v>Sandy Harrison</v>
      </c>
      <c r="M38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7" s="16" t="str">
        <f>party!$A$6</f>
        <v>Charlotte Pascoe</v>
      </c>
      <c r="T387" s="20" t="b">
        <v>1</v>
      </c>
      <c r="U387" s="20" t="s">
        <v>45</v>
      </c>
    </row>
    <row r="388" spans="1:21" ht="144" x14ac:dyDescent="0.2">
      <c r="A388" s="12" t="s">
        <v>5198</v>
      </c>
      <c r="B388" s="11" t="s">
        <v>5215</v>
      </c>
      <c r="C388" s="13" t="s">
        <v>5224</v>
      </c>
      <c r="E388" s="13">
        <v>2</v>
      </c>
      <c r="F388" s="16" t="s">
        <v>5236</v>
      </c>
      <c r="G388" s="19" t="s">
        <v>5242</v>
      </c>
      <c r="H388" s="84" t="s">
        <v>2584</v>
      </c>
      <c r="I388" s="21" t="s">
        <v>73</v>
      </c>
      <c r="J388" s="21" t="str">
        <f>party!$A$70</f>
        <v>Pascale Braconnot</v>
      </c>
      <c r="K388" s="21" t="str">
        <f>party!$A$71</f>
        <v>Sandy Harrison</v>
      </c>
      <c r="M38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8" s="16" t="str">
        <f>party!$A$6</f>
        <v>Charlotte Pascoe</v>
      </c>
      <c r="T388" s="20" t="b">
        <v>1</v>
      </c>
      <c r="U388" s="20" t="s">
        <v>45</v>
      </c>
    </row>
    <row r="389" spans="1:21" ht="144" x14ac:dyDescent="0.2">
      <c r="A389" s="12" t="s">
        <v>5199</v>
      </c>
      <c r="B389" s="11" t="s">
        <v>5216</v>
      </c>
      <c r="C389" s="13" t="s">
        <v>5225</v>
      </c>
      <c r="E389" s="13">
        <v>2</v>
      </c>
      <c r="F389" s="16" t="s">
        <v>5235</v>
      </c>
      <c r="G389" s="19" t="s">
        <v>5243</v>
      </c>
      <c r="H389" s="84" t="s">
        <v>2584</v>
      </c>
      <c r="I389" s="21" t="s">
        <v>73</v>
      </c>
      <c r="J389" s="21" t="str">
        <f>party!$A$70</f>
        <v>Pascale Braconnot</v>
      </c>
      <c r="K389" s="21" t="str">
        <f>party!$A$71</f>
        <v>Sandy Harrison</v>
      </c>
      <c r="M38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9" s="16" t="str">
        <f>party!$A$6</f>
        <v>Charlotte Pascoe</v>
      </c>
      <c r="T389" s="20" t="b">
        <v>1</v>
      </c>
      <c r="U389" s="20" t="s">
        <v>45</v>
      </c>
    </row>
    <row r="390" spans="1:21" ht="144" x14ac:dyDescent="0.2">
      <c r="A390" s="12" t="s">
        <v>5200</v>
      </c>
      <c r="B390" s="11" t="s">
        <v>5217</v>
      </c>
      <c r="C390" s="13" t="s">
        <v>5226</v>
      </c>
      <c r="E390" s="13">
        <v>2</v>
      </c>
      <c r="F390" s="16" t="s">
        <v>5234</v>
      </c>
      <c r="G390" s="19" t="s">
        <v>5244</v>
      </c>
      <c r="H390" s="84" t="s">
        <v>2584</v>
      </c>
      <c r="I390" s="21" t="s">
        <v>73</v>
      </c>
      <c r="J390" s="21" t="str">
        <f>party!$A$70</f>
        <v>Pascale Braconnot</v>
      </c>
      <c r="K390" s="21" t="str">
        <f>party!$A$71</f>
        <v>Sandy Harrison</v>
      </c>
      <c r="M39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0" s="16" t="str">
        <f>party!$A$6</f>
        <v>Charlotte Pascoe</v>
      </c>
      <c r="T390" s="20" t="b">
        <v>1</v>
      </c>
      <c r="U390" s="20" t="s">
        <v>45</v>
      </c>
    </row>
    <row r="391" spans="1:21" ht="144" x14ac:dyDescent="0.2">
      <c r="A391" s="12" t="s">
        <v>5201</v>
      </c>
      <c r="B391" s="11" t="s">
        <v>5218</v>
      </c>
      <c r="C391" s="13" t="s">
        <v>5227</v>
      </c>
      <c r="E391" s="13">
        <v>4</v>
      </c>
      <c r="F391" s="16" t="s">
        <v>5233</v>
      </c>
      <c r="G391" s="19" t="s">
        <v>5240</v>
      </c>
      <c r="H391" s="84" t="s">
        <v>2585</v>
      </c>
      <c r="I391" s="21" t="s">
        <v>73</v>
      </c>
      <c r="J391" s="21" t="str">
        <f>party!$A$70</f>
        <v>Pascale Braconnot</v>
      </c>
      <c r="K391" s="21" t="str">
        <f>party!$A$71</f>
        <v>Sandy Harrison</v>
      </c>
      <c r="M39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1" s="16" t="str">
        <f>party!$A$6</f>
        <v>Charlotte Pascoe</v>
      </c>
      <c r="T391" s="20" t="b">
        <v>1</v>
      </c>
      <c r="U391" s="20" t="s">
        <v>45</v>
      </c>
    </row>
    <row r="392" spans="1:21" ht="144" x14ac:dyDescent="0.2">
      <c r="A392" s="12" t="s">
        <v>5202</v>
      </c>
      <c r="B392" s="11" t="s">
        <v>5219</v>
      </c>
      <c r="C392" s="13" t="s">
        <v>5228</v>
      </c>
      <c r="E392" s="13">
        <v>4</v>
      </c>
      <c r="F392" s="16" t="s">
        <v>5237</v>
      </c>
      <c r="G392" s="19" t="s">
        <v>5239</v>
      </c>
      <c r="H392" s="84" t="s">
        <v>2585</v>
      </c>
      <c r="I392" s="21" t="s">
        <v>73</v>
      </c>
      <c r="J392" s="21" t="str">
        <f>party!$A$70</f>
        <v>Pascale Braconnot</v>
      </c>
      <c r="K392" s="21" t="str">
        <f>party!$A$71</f>
        <v>Sandy Harrison</v>
      </c>
      <c r="M39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2" s="16" t="str">
        <f>party!$A$6</f>
        <v>Charlotte Pascoe</v>
      </c>
      <c r="T392" s="20" t="b">
        <v>1</v>
      </c>
      <c r="U392" s="20" t="s">
        <v>45</v>
      </c>
    </row>
    <row r="393" spans="1:21" ht="144" x14ac:dyDescent="0.2">
      <c r="A393" s="12" t="s">
        <v>5203</v>
      </c>
      <c r="B393" s="11" t="s">
        <v>5220</v>
      </c>
      <c r="C393" s="13" t="s">
        <v>5229</v>
      </c>
      <c r="E393" s="13">
        <v>4</v>
      </c>
      <c r="F393" s="16" t="s">
        <v>5238</v>
      </c>
      <c r="G393" s="19" t="s">
        <v>5241</v>
      </c>
      <c r="H393" s="84" t="s">
        <v>2585</v>
      </c>
      <c r="I393" s="21" t="s">
        <v>73</v>
      </c>
      <c r="J393" s="21" t="str">
        <f>party!$A$70</f>
        <v>Pascale Braconnot</v>
      </c>
      <c r="K393" s="21" t="str">
        <f>party!$A$71</f>
        <v>Sandy Harrison</v>
      </c>
      <c r="M39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3" s="16" t="str">
        <f>party!$A$6</f>
        <v>Charlotte Pascoe</v>
      </c>
      <c r="T393" s="20" t="b">
        <v>1</v>
      </c>
      <c r="U393" s="20" t="s">
        <v>45</v>
      </c>
    </row>
    <row r="394" spans="1:21" ht="144" x14ac:dyDescent="0.2">
      <c r="A394" s="12" t="s">
        <v>5250</v>
      </c>
      <c r="B394" s="11" t="s">
        <v>5254</v>
      </c>
      <c r="C394" s="13" t="s">
        <v>5332</v>
      </c>
      <c r="E394" s="13">
        <v>2</v>
      </c>
      <c r="F394" s="16" t="s">
        <v>5256</v>
      </c>
      <c r="G394" s="19" t="s">
        <v>5258</v>
      </c>
      <c r="H394" s="84" t="s">
        <v>5260</v>
      </c>
      <c r="I394" s="21" t="s">
        <v>73</v>
      </c>
      <c r="J394" s="21" t="str">
        <f>party!$A$70</f>
        <v>Pascale Braconnot</v>
      </c>
      <c r="K394" s="21" t="str">
        <f>party!$A$71</f>
        <v>Sandy Harrison</v>
      </c>
      <c r="M39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4" s="16" t="str">
        <f>party!$A$6</f>
        <v>Charlotte Pascoe</v>
      </c>
      <c r="T394" s="20" t="b">
        <v>1</v>
      </c>
      <c r="U394" s="20" t="s">
        <v>45</v>
      </c>
    </row>
    <row r="395" spans="1:21" ht="144" x14ac:dyDescent="0.2">
      <c r="A395" s="12" t="s">
        <v>5253</v>
      </c>
      <c r="B395" s="11" t="s">
        <v>5255</v>
      </c>
      <c r="C395" s="13" t="s">
        <v>5333</v>
      </c>
      <c r="E395" s="13">
        <v>2</v>
      </c>
      <c r="F395" s="16" t="s">
        <v>5257</v>
      </c>
      <c r="G395" s="19" t="s">
        <v>5259</v>
      </c>
      <c r="H395" s="84" t="s">
        <v>5260</v>
      </c>
      <c r="I395" s="21" t="s">
        <v>73</v>
      </c>
      <c r="J395" s="21" t="str">
        <f>party!$A$70</f>
        <v>Pascale Braconnot</v>
      </c>
      <c r="K395" s="21" t="str">
        <f>party!$A$71</f>
        <v>Sandy Harrison</v>
      </c>
      <c r="M39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5" s="16" t="str">
        <f>party!$A$6</f>
        <v>Charlotte Pascoe</v>
      </c>
      <c r="T395" s="20" t="b">
        <v>1</v>
      </c>
      <c r="U395" s="20" t="s">
        <v>45</v>
      </c>
    </row>
    <row r="396" spans="1:21" ht="128" x14ac:dyDescent="0.2">
      <c r="A396" s="12" t="s">
        <v>5334</v>
      </c>
      <c r="B396" s="11" t="s">
        <v>5335</v>
      </c>
      <c r="C396" s="13" t="s">
        <v>5336</v>
      </c>
      <c r="E396" s="13">
        <v>3</v>
      </c>
      <c r="F396" s="16" t="s">
        <v>5337</v>
      </c>
      <c r="G396" s="19" t="s">
        <v>5338</v>
      </c>
      <c r="I396" s="16" t="s">
        <v>73</v>
      </c>
      <c r="J396" s="21" t="str">
        <f>party!$A$72</f>
        <v xml:space="preserve">Robert Pincus </v>
      </c>
      <c r="K396" s="21" t="str">
        <f>party!$A$73</f>
        <v>Piers Forster</v>
      </c>
      <c r="L396" s="21" t="str">
        <f>party!$A$4</f>
        <v>Bjorn Stevens</v>
      </c>
      <c r="M396" s="22" t="str">
        <f>references!$D$64</f>
        <v>Pincus, R., P. M. Forster, and B. Stevens (2016), The Radiative Forcing Model Intercomparison Project (RFMIP): experimental protocol for CMIP6, Geosci. Model Dev., 9, 3447-3460</v>
      </c>
      <c r="N396" s="15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96" s="3" t="str">
        <f>url!$A$169</f>
        <v>Historical greenhouse gas concentrations</v>
      </c>
      <c r="S396" s="16" t="str">
        <f>party!$A$6</f>
        <v>Charlotte Pascoe</v>
      </c>
      <c r="T396" s="20" t="b">
        <v>1</v>
      </c>
      <c r="U396" s="20" t="s">
        <v>80</v>
      </c>
    </row>
    <row r="397" spans="1:21" ht="192" x14ac:dyDescent="0.2">
      <c r="A397" s="12" t="s">
        <v>5913</v>
      </c>
      <c r="B397" s="11" t="s">
        <v>5914</v>
      </c>
      <c r="C397" s="13" t="s">
        <v>5915</v>
      </c>
      <c r="E397" s="13">
        <v>3</v>
      </c>
      <c r="F397" s="16" t="s">
        <v>5922</v>
      </c>
      <c r="G397" s="19" t="s">
        <v>5923</v>
      </c>
      <c r="H397" s="84" t="s">
        <v>2062</v>
      </c>
      <c r="I397" s="34" t="s">
        <v>73</v>
      </c>
      <c r="J397" s="21" t="str">
        <f>party!$A$68</f>
        <v>Gokhan Danabasoglu</v>
      </c>
      <c r="K397" s="21" t="str">
        <f>party!$A$49</f>
        <v>Stephen Griffies</v>
      </c>
      <c r="L397" s="21" t="str">
        <f>party!$A$69</f>
        <v>James Orr</v>
      </c>
      <c r="M397" s="22" t="str">
        <f>references!$D$14</f>
        <v>Overview CMIP6-Endorsed MIPs</v>
      </c>
      <c r="N397"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7" s="22" t="str">
        <f>references!$D$98</f>
        <v>Kobayashi, S., Y. Ota, Y. Harada, A. Ebita, M. Moriya, H. Onoda, K. Onogi, H. Kamahori, C. Kobayashi, H. Endo, K. Miyaoka, K. Takahashi (2015), The JRA-55 Reanalysis: General Specifications and Basic Characteristics, J. Meteorol. Soc. Jpn., 93, 5-48</v>
      </c>
      <c r="P397" s="22" t="str">
        <f>references!$D$46</f>
        <v>Griffies, S.M., M. Winton, B. Samuels, G. Danabasoglu, S. Yeager, S. Marsland, H. Drange, and M. Bentsen (2012), Datasets and protocol for the CLIVAR WGOMD Coordinated Ocean-ice Reference Experiments (COREs), WCRP Report No. 21/2012, pp.21.</v>
      </c>
      <c r="R397" s="3" t="str">
        <f>url!$A$166</f>
        <v>The JRA-55 Reanalysis: General Specifications and Basic Characteristics</v>
      </c>
      <c r="S397" s="16" t="str">
        <f>party!$A$6</f>
        <v>Charlotte Pascoe</v>
      </c>
      <c r="T397" s="20" t="b">
        <v>1</v>
      </c>
      <c r="U397" s="20" t="s">
        <v>80</v>
      </c>
    </row>
    <row r="398" spans="1:21" ht="192" x14ac:dyDescent="0.2">
      <c r="A398" s="12" t="s">
        <v>5916</v>
      </c>
      <c r="B398" s="11" t="s">
        <v>5917</v>
      </c>
      <c r="C398" s="13" t="s">
        <v>5918</v>
      </c>
      <c r="E398" s="13">
        <v>3</v>
      </c>
      <c r="F398" s="16" t="s">
        <v>5924</v>
      </c>
      <c r="G398" s="19" t="s">
        <v>5925</v>
      </c>
      <c r="H398" s="84" t="s">
        <v>2062</v>
      </c>
      <c r="I398" s="34" t="s">
        <v>73</v>
      </c>
      <c r="J398" s="21" t="str">
        <f>party!$A$68</f>
        <v>Gokhan Danabasoglu</v>
      </c>
      <c r="K398" s="21" t="str">
        <f>party!$A$49</f>
        <v>Stephen Griffies</v>
      </c>
      <c r="L398" s="21" t="str">
        <f>party!$A$69</f>
        <v>James Orr</v>
      </c>
      <c r="M398" s="22" t="str">
        <f>references!$D$14</f>
        <v>Overview CMIP6-Endorsed MIPs</v>
      </c>
      <c r="N398"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8" s="22" t="str">
        <f>references!$D$98</f>
        <v>Kobayashi, S., Y. Ota, Y. Harada, A. Ebita, M. Moriya, H. Onoda, K. Onogi, H. Kamahori, C. Kobayashi, H. Endo, K. Miyaoka, K. Takahashi (2015), The JRA-55 Reanalysis: General Specifications and Basic Characteristics, J. Meteorol. Soc. Jpn., 93, 5-48</v>
      </c>
      <c r="P398" s="22" t="str">
        <f>references!$D$46</f>
        <v>Griffies, S.M., M. Winton, B. Samuels, G. Danabasoglu, S. Yeager, S. Marsland, H. Drange, and M. Bentsen (2012), Datasets and protocol for the CLIVAR WGOMD Coordinated Ocean-ice Reference Experiments (COREs), WCRP Report No. 21/2012, pp.21.</v>
      </c>
      <c r="R398" s="3" t="str">
        <f>url!$A$166</f>
        <v>The JRA-55 Reanalysis: General Specifications and Basic Characteristics</v>
      </c>
      <c r="S398" s="16" t="str">
        <f>party!$A$6</f>
        <v>Charlotte Pascoe</v>
      </c>
      <c r="T398" s="20" t="b">
        <v>1</v>
      </c>
      <c r="U398" s="20" t="s">
        <v>80</v>
      </c>
    </row>
    <row r="399" spans="1:21" ht="192" x14ac:dyDescent="0.2">
      <c r="A399" s="12" t="s">
        <v>5919</v>
      </c>
      <c r="B399" s="11" t="s">
        <v>5920</v>
      </c>
      <c r="C399" s="13" t="s">
        <v>5921</v>
      </c>
      <c r="E399" s="13">
        <v>3</v>
      </c>
      <c r="F399" s="16" t="s">
        <v>5926</v>
      </c>
      <c r="G399" s="19" t="s">
        <v>5927</v>
      </c>
      <c r="H399" s="84" t="s">
        <v>2062</v>
      </c>
      <c r="I399" s="34" t="s">
        <v>73</v>
      </c>
      <c r="J399" s="21" t="str">
        <f>party!$A$68</f>
        <v>Gokhan Danabasoglu</v>
      </c>
      <c r="K399" s="21" t="str">
        <f>party!$A$49</f>
        <v>Stephen Griffies</v>
      </c>
      <c r="L399" s="21" t="str">
        <f>party!$A$69</f>
        <v>James Orr</v>
      </c>
      <c r="M399" s="22" t="str">
        <f>references!$D$14</f>
        <v>Overview CMIP6-Endorsed MIPs</v>
      </c>
      <c r="N399"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9" s="22" t="str">
        <f>references!$D$98</f>
        <v>Kobayashi, S., Y. Ota, Y. Harada, A. Ebita, M. Moriya, H. Onoda, K. Onogi, H. Kamahori, C. Kobayashi, H. Endo, K. Miyaoka, K. Takahashi (2015), The JRA-55 Reanalysis: General Specifications and Basic Characteristics, J. Meteorol. Soc. Jpn., 93, 5-48</v>
      </c>
      <c r="P399" s="22" t="str">
        <f>references!$D$46</f>
        <v>Griffies, S.M., M. Winton, B. Samuels, G. Danabasoglu, S. Yeager, S. Marsland, H. Drange, and M. Bentsen (2012), Datasets and protocol for the CLIVAR WGOMD Coordinated Ocean-ice Reference Experiments (COREs), WCRP Report No. 21/2012, pp.21.</v>
      </c>
      <c r="R399" s="3" t="str">
        <f>url!$A$166</f>
        <v>The JRA-55 Reanalysis: General Specifications and Basic Characteristics</v>
      </c>
      <c r="S399" s="16" t="str">
        <f>party!$A$6</f>
        <v>Charlotte Pascoe</v>
      </c>
      <c r="T399" s="20" t="b">
        <v>1</v>
      </c>
      <c r="U399" s="20" t="s">
        <v>1412</v>
      </c>
    </row>
    <row r="400" spans="1:21" ht="96" x14ac:dyDescent="0.2">
      <c r="A400" s="12" t="s">
        <v>6247</v>
      </c>
      <c r="B400" s="11" t="s">
        <v>6246</v>
      </c>
      <c r="C400" s="13" t="s">
        <v>6250</v>
      </c>
      <c r="D400" s="16" t="b">
        <v>1</v>
      </c>
      <c r="E400" s="13">
        <v>3</v>
      </c>
      <c r="F400" s="16" t="s">
        <v>6248</v>
      </c>
      <c r="G400" s="19" t="s">
        <v>6263</v>
      </c>
      <c r="H400" s="84" t="s">
        <v>6249</v>
      </c>
      <c r="I400" s="14" t="s">
        <v>73</v>
      </c>
      <c r="J400" s="10" t="str">
        <f>party!$A$10</f>
        <v>George Hurtt</v>
      </c>
      <c r="K400" s="10" t="str">
        <f>party!$A$67</f>
        <v>David Lawrence</v>
      </c>
      <c r="M400" s="7" t="str">
        <f>references!$D$96</f>
        <v>Hurtt, G., L. Chini,  S. Frolking, R. Sahajpal, Land Use Harmonisation (LUH2 v1.0h) land use forcing data (850-2100), (2016).</v>
      </c>
      <c r="N400" s="7" t="str">
        <f>references!$D$41</f>
        <v>Land-Use Model Intercomparison Project home page</v>
      </c>
      <c r="O4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0" s="3" t="str">
        <f>url!$A$164</f>
        <v>Land Use Harmonisation (LUH2 v1.0h) land use forcing data (850-2100)</v>
      </c>
      <c r="S400" s="16" t="str">
        <f>party!$A$6</f>
        <v>Charlotte Pascoe</v>
      </c>
      <c r="T400" s="20" t="b">
        <v>1</v>
      </c>
      <c r="U400" s="20" t="s">
        <v>1412</v>
      </c>
    </row>
    <row r="401" spans="1:27" ht="96" x14ac:dyDescent="0.2">
      <c r="A401" s="12" t="s">
        <v>6265</v>
      </c>
      <c r="B401" s="11" t="s">
        <v>6266</v>
      </c>
      <c r="C401" s="13" t="s">
        <v>6267</v>
      </c>
      <c r="D401" s="16" t="b">
        <v>1</v>
      </c>
      <c r="E401" s="13">
        <v>4</v>
      </c>
      <c r="F401" s="16" t="s">
        <v>6268</v>
      </c>
      <c r="G401" s="19" t="s">
        <v>6269</v>
      </c>
      <c r="H401" s="84" t="s">
        <v>6249</v>
      </c>
      <c r="I401" s="14" t="s">
        <v>73</v>
      </c>
      <c r="J401" s="10" t="str">
        <f>party!$A$10</f>
        <v>George Hurtt</v>
      </c>
      <c r="K401" s="10" t="str">
        <f>party!$A$67</f>
        <v>David Lawrence</v>
      </c>
      <c r="M401" s="7" t="str">
        <f>references!$D$96</f>
        <v>Hurtt, G., L. Chini,  S. Frolking, R. Sahajpal, Land Use Harmonisation (LUH2 v1.0h) land use forcing data (850-2100), (2016).</v>
      </c>
      <c r="N401" s="7" t="str">
        <f>references!$D$41</f>
        <v>Land-Use Model Intercomparison Project home page</v>
      </c>
      <c r="O4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1" s="3" t="str">
        <f>url!$A$164</f>
        <v>Land Use Harmonisation (LUH2 v1.0h) land use forcing data (850-2100)</v>
      </c>
      <c r="S401" s="16" t="str">
        <f>party!$A$6</f>
        <v>Charlotte Pascoe</v>
      </c>
      <c r="T401" s="20" t="b">
        <v>1</v>
      </c>
      <c r="U401" s="20" t="s">
        <v>1412</v>
      </c>
    </row>
    <row r="402" spans="1:27" s="117" customFormat="1" ht="80" x14ac:dyDescent="0.2">
      <c r="A402" s="255" t="s">
        <v>6274</v>
      </c>
      <c r="B402" s="256" t="s">
        <v>6273</v>
      </c>
      <c r="C402" s="257" t="s">
        <v>6272</v>
      </c>
      <c r="D402" s="113" t="b">
        <v>1</v>
      </c>
      <c r="E402" s="257">
        <v>4</v>
      </c>
      <c r="F402" s="113" t="s">
        <v>6271</v>
      </c>
      <c r="G402" s="19" t="s">
        <v>6275</v>
      </c>
      <c r="H402" s="84" t="s">
        <v>6249</v>
      </c>
      <c r="I402" s="112" t="s">
        <v>73</v>
      </c>
      <c r="J402" s="112" t="str">
        <f>party!$A$10</f>
        <v>George Hurtt</v>
      </c>
      <c r="K402" s="112" t="str">
        <f>party!$A$67</f>
        <v>David Lawrence</v>
      </c>
      <c r="L402" s="112" t="str">
        <f>party!$A$60</f>
        <v>Bart van den Hurk</v>
      </c>
      <c r="M402" s="16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2" s="259" t="str">
        <f>references!$D$96</f>
        <v>Hurtt, G., L. Chini,  S. Frolking, R. Sahajpal, Land Use Harmonisation (LUH2 v1.0h) land use forcing data (850-2100), (2016).</v>
      </c>
      <c r="O402" s="7" t="str">
        <f>references!$D$41</f>
        <v>Land-Use Model Intercomparison Project home page</v>
      </c>
      <c r="P402" s="260"/>
      <c r="Q402" s="260"/>
      <c r="R402" s="261" t="str">
        <f>url!$A$164</f>
        <v>Land Use Harmonisation (LUH2 v1.0h) land use forcing data (850-2100)</v>
      </c>
      <c r="S402" s="113" t="str">
        <f>party!$A$6</f>
        <v>Charlotte Pascoe</v>
      </c>
      <c r="T402" s="262" t="b">
        <v>1</v>
      </c>
      <c r="U402" s="262" t="s">
        <v>1412</v>
      </c>
      <c r="V402" s="263"/>
      <c r="W402" s="263"/>
      <c r="X402" s="263"/>
      <c r="Y402" s="263"/>
      <c r="Z402" s="263"/>
      <c r="AA402" s="263"/>
    </row>
    <row r="403" spans="1:27" ht="96" x14ac:dyDescent="0.2">
      <c r="A403" s="12" t="s">
        <v>6276</v>
      </c>
      <c r="B403" s="11" t="s">
        <v>6277</v>
      </c>
      <c r="C403" s="13" t="s">
        <v>6278</v>
      </c>
      <c r="D403" s="16" t="b">
        <v>1</v>
      </c>
      <c r="E403" s="13">
        <v>4</v>
      </c>
      <c r="F403" s="16" t="s">
        <v>6279</v>
      </c>
      <c r="G403" s="19" t="s">
        <v>6280</v>
      </c>
      <c r="H403" s="84" t="s">
        <v>6249</v>
      </c>
      <c r="I403" s="14" t="s">
        <v>73</v>
      </c>
      <c r="J403" s="10" t="str">
        <f>party!$A$10</f>
        <v>George Hurtt</v>
      </c>
      <c r="K403" s="10" t="str">
        <f>party!$A$67</f>
        <v>David Lawrence</v>
      </c>
      <c r="M403" s="7" t="str">
        <f>references!$D$96</f>
        <v>Hurtt, G., L. Chini,  S. Frolking, R. Sahajpal, Land Use Harmonisation (LUH2 v1.0h) land use forcing data (850-2100), (2016).</v>
      </c>
      <c r="N403" s="7" t="str">
        <f>references!$D$41</f>
        <v>Land-Use Model Intercomparison Project home page</v>
      </c>
      <c r="O4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3" s="3" t="str">
        <f>url!$A$164</f>
        <v>Land Use Harmonisation (LUH2 v1.0h) land use forcing data (850-2100)</v>
      </c>
      <c r="S403" s="16" t="str">
        <f>party!$A$6</f>
        <v>Charlotte Pascoe</v>
      </c>
      <c r="T403" s="20" t="b">
        <v>1</v>
      </c>
      <c r="U403" s="20" t="s">
        <v>1412</v>
      </c>
    </row>
    <row r="404" spans="1:27" s="117" customFormat="1" ht="80" x14ac:dyDescent="0.2">
      <c r="A404" s="255" t="s">
        <v>6285</v>
      </c>
      <c r="B404" s="256" t="s">
        <v>6286</v>
      </c>
      <c r="C404" s="257" t="s">
        <v>6287</v>
      </c>
      <c r="D404" s="113" t="b">
        <v>1</v>
      </c>
      <c r="E404" s="257">
        <v>4</v>
      </c>
      <c r="F404" s="113" t="s">
        <v>6288</v>
      </c>
      <c r="G404" s="19" t="s">
        <v>6289</v>
      </c>
      <c r="H404" s="84" t="s">
        <v>6249</v>
      </c>
      <c r="I404" s="112" t="s">
        <v>73</v>
      </c>
      <c r="J404" s="112" t="str">
        <f>party!$A$10</f>
        <v>George Hurtt</v>
      </c>
      <c r="K404" s="112" t="str">
        <f>party!$A$67</f>
        <v>David Lawrence</v>
      </c>
      <c r="L404" s="112" t="str">
        <f>party!$A$60</f>
        <v>Bart van den Hurk</v>
      </c>
      <c r="M404" s="16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4" s="259" t="str">
        <f>references!$D$96</f>
        <v>Hurtt, G., L. Chini,  S. Frolking, R. Sahajpal, Land Use Harmonisation (LUH2 v1.0h) land use forcing data (850-2100), (2016).</v>
      </c>
      <c r="O404" s="7" t="str">
        <f>references!$D$41</f>
        <v>Land-Use Model Intercomparison Project home page</v>
      </c>
      <c r="P404" s="260"/>
      <c r="Q404" s="260"/>
      <c r="R404" s="261" t="str">
        <f>url!$A$164</f>
        <v>Land Use Harmonisation (LUH2 v1.0h) land use forcing data (850-2100)</v>
      </c>
      <c r="S404" s="113" t="str">
        <f>party!$A$6</f>
        <v>Charlotte Pascoe</v>
      </c>
      <c r="T404" s="262" t="b">
        <v>1</v>
      </c>
      <c r="U404" s="262" t="s">
        <v>1412</v>
      </c>
      <c r="V404" s="263"/>
      <c r="W404" s="263"/>
      <c r="X404" s="263"/>
      <c r="Y404" s="263"/>
      <c r="Z404" s="263"/>
      <c r="AA404" s="263"/>
    </row>
    <row r="405" spans="1:27" s="117" customFormat="1" ht="80" x14ac:dyDescent="0.2">
      <c r="A405" s="255" t="s">
        <v>6294</v>
      </c>
      <c r="B405" s="256" t="s">
        <v>6293</v>
      </c>
      <c r="C405" s="257" t="s">
        <v>6292</v>
      </c>
      <c r="D405" s="113" t="b">
        <v>1</v>
      </c>
      <c r="E405" s="257">
        <v>4</v>
      </c>
      <c r="F405" s="113" t="s">
        <v>6291</v>
      </c>
      <c r="G405" s="19" t="s">
        <v>6290</v>
      </c>
      <c r="H405" s="84" t="s">
        <v>6249</v>
      </c>
      <c r="I405" s="112" t="s">
        <v>73</v>
      </c>
      <c r="J405" s="112" t="str">
        <f>party!$A$10</f>
        <v>George Hurtt</v>
      </c>
      <c r="K405" s="112" t="str">
        <f>party!$A$67</f>
        <v>David Lawrence</v>
      </c>
      <c r="L405" s="112" t="str">
        <f>party!$A$60</f>
        <v>Bart van den Hurk</v>
      </c>
      <c r="M405" s="16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5" s="259" t="str">
        <f>references!$D$96</f>
        <v>Hurtt, G., L. Chini,  S. Frolking, R. Sahajpal, Land Use Harmonisation (LUH2 v1.0h) land use forcing data (850-2100), (2016).</v>
      </c>
      <c r="O405" s="7" t="str">
        <f>references!$D$41</f>
        <v>Land-Use Model Intercomparison Project home page</v>
      </c>
      <c r="P405" s="260"/>
      <c r="Q405" s="260"/>
      <c r="R405" s="261" t="str">
        <f>url!$A$164</f>
        <v>Land Use Harmonisation (LUH2 v1.0h) land use forcing data (850-2100)</v>
      </c>
      <c r="S405" s="113" t="str">
        <f>party!$A$6</f>
        <v>Charlotte Pascoe</v>
      </c>
      <c r="T405" s="262" t="b">
        <v>1</v>
      </c>
      <c r="U405" s="262" t="s">
        <v>1412</v>
      </c>
      <c r="V405" s="263"/>
      <c r="W405" s="263"/>
      <c r="X405" s="263"/>
      <c r="Y405" s="263"/>
      <c r="Z405" s="263"/>
      <c r="AA405" s="263"/>
    </row>
    <row r="406" spans="1:27" s="117" customFormat="1" ht="80" x14ac:dyDescent="0.2">
      <c r="A406" s="255" t="s">
        <v>6295</v>
      </c>
      <c r="B406" s="256" t="s">
        <v>6296</v>
      </c>
      <c r="C406" s="257" t="s">
        <v>6297</v>
      </c>
      <c r="D406" s="113" t="b">
        <v>1</v>
      </c>
      <c r="E406" s="257">
        <v>4</v>
      </c>
      <c r="F406" s="113" t="s">
        <v>6298</v>
      </c>
      <c r="G406" s="19" t="s">
        <v>6299</v>
      </c>
      <c r="H406" s="84" t="s">
        <v>6249</v>
      </c>
      <c r="I406" s="112" t="s">
        <v>73</v>
      </c>
      <c r="J406" s="112" t="str">
        <f>party!$A$10</f>
        <v>George Hurtt</v>
      </c>
      <c r="K406" s="112" t="str">
        <f>party!$A$67</f>
        <v>David Lawrence</v>
      </c>
      <c r="L406" s="112" t="str">
        <f>party!$A$60</f>
        <v>Bart van den Hurk</v>
      </c>
      <c r="M406" s="16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6" s="259" t="str">
        <f>references!$D$96</f>
        <v>Hurtt, G., L. Chini,  S. Frolking, R. Sahajpal, Land Use Harmonisation (LUH2 v1.0h) land use forcing data (850-2100), (2016).</v>
      </c>
      <c r="O406" s="7" t="str">
        <f>references!$D$41</f>
        <v>Land-Use Model Intercomparison Project home page</v>
      </c>
      <c r="P406" s="260"/>
      <c r="Q406" s="260"/>
      <c r="R406" s="261" t="str">
        <f>url!$A$164</f>
        <v>Land Use Harmonisation (LUH2 v1.0h) land use forcing data (850-2100)</v>
      </c>
      <c r="S406" s="113" t="str">
        <f>party!$A$6</f>
        <v>Charlotte Pascoe</v>
      </c>
      <c r="T406" s="262" t="b">
        <v>1</v>
      </c>
      <c r="U406" s="262" t="s">
        <v>1412</v>
      </c>
      <c r="V406" s="263"/>
      <c r="W406" s="263"/>
      <c r="X406" s="263"/>
      <c r="Y406" s="263"/>
      <c r="Z406" s="263"/>
      <c r="AA406" s="263"/>
    </row>
    <row r="407" spans="1:27" ht="96" x14ac:dyDescent="0.2">
      <c r="A407" s="12" t="s">
        <v>6300</v>
      </c>
      <c r="B407" s="11" t="s">
        <v>6301</v>
      </c>
      <c r="C407" s="13" t="s">
        <v>6302</v>
      </c>
      <c r="D407" s="16" t="b">
        <v>1</v>
      </c>
      <c r="E407" s="13">
        <v>4</v>
      </c>
      <c r="F407" s="16" t="s">
        <v>6303</v>
      </c>
      <c r="G407" s="19" t="s">
        <v>6304</v>
      </c>
      <c r="H407" s="84" t="s">
        <v>6249</v>
      </c>
      <c r="I407" s="14" t="s">
        <v>73</v>
      </c>
      <c r="J407" s="10" t="str">
        <f>party!$A$10</f>
        <v>George Hurtt</v>
      </c>
      <c r="K407" s="10" t="str">
        <f>party!$A$67</f>
        <v>David Lawrence</v>
      </c>
      <c r="M407" s="7" t="str">
        <f>references!$D$96</f>
        <v>Hurtt, G., L. Chini,  S. Frolking, R. Sahajpal, Land Use Harmonisation (LUH2 v1.0h) land use forcing data (850-2100), (2016).</v>
      </c>
      <c r="N407" s="7" t="str">
        <f>references!$D$41</f>
        <v>Land-Use Model Intercomparison Project home page</v>
      </c>
      <c r="O4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7" s="3" t="str">
        <f>url!$A$164</f>
        <v>Land Use Harmonisation (LUH2 v1.0h) land use forcing data (850-2100)</v>
      </c>
      <c r="S407" s="16" t="str">
        <f>party!$A$6</f>
        <v>Charlotte Pascoe</v>
      </c>
      <c r="T407" s="20" t="b">
        <v>1</v>
      </c>
      <c r="U407" s="20" t="s">
        <v>1412</v>
      </c>
    </row>
    <row r="408" spans="1:27" ht="112" x14ac:dyDescent="0.2">
      <c r="A408" s="12" t="s">
        <v>6342</v>
      </c>
      <c r="B408" s="11" t="s">
        <v>6341</v>
      </c>
      <c r="C408" s="13" t="s">
        <v>6343</v>
      </c>
      <c r="D408" s="16" t="b">
        <v>1</v>
      </c>
      <c r="E408" s="13">
        <v>3</v>
      </c>
      <c r="F408" s="16" t="s">
        <v>6344</v>
      </c>
      <c r="G408" s="19" t="s">
        <v>6353</v>
      </c>
      <c r="H408" s="84" t="s">
        <v>6345</v>
      </c>
      <c r="I408" s="112" t="s">
        <v>73</v>
      </c>
      <c r="J408" s="21" t="str">
        <f>party!$A$55</f>
        <v>Rein Haarsma</v>
      </c>
      <c r="K408" s="21" t="str">
        <f>party!$A$56</f>
        <v>Malcolm Roberts</v>
      </c>
      <c r="M40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408" s="16" t="str">
        <f>party!$A$6</f>
        <v>Charlotte Pascoe</v>
      </c>
      <c r="T408" s="20" t="b">
        <v>1</v>
      </c>
      <c r="U408" s="20" t="s">
        <v>45</v>
      </c>
    </row>
    <row r="409" spans="1:27" ht="64" x14ac:dyDescent="0.2">
      <c r="A409" s="12" t="s">
        <v>6357</v>
      </c>
      <c r="B409" s="11" t="s">
        <v>6358</v>
      </c>
      <c r="C409" s="13" t="s">
        <v>6359</v>
      </c>
      <c r="E409" s="13">
        <v>3</v>
      </c>
      <c r="F409" s="16" t="s">
        <v>6360</v>
      </c>
      <c r="G409" s="19" t="s">
        <v>6368</v>
      </c>
      <c r="H409" s="84" t="s">
        <v>6361</v>
      </c>
      <c r="I409" s="14" t="s">
        <v>73</v>
      </c>
      <c r="J409" s="10" t="str">
        <f>party!$A$78</f>
        <v>ISMIP6 leads</v>
      </c>
      <c r="K409" s="10" t="str">
        <f>party!$A$77</f>
        <v>ISMIP6 email</v>
      </c>
      <c r="L409" s="17" t="str">
        <f>party!$A$58</f>
        <v>Sophie Nowicki</v>
      </c>
      <c r="M409" s="13" t="str">
        <f>references!$D$85</f>
        <v>Nowicki, S. M. J., T. Payne, E. Larour, H. Seroussi, H. Goelzer, W. Lipscomb, J. Gregory, A. Abe-Ouchi, A. Shepherd (2016), Ice Sheet Model Intercomparison Project (ISMIP6) contribution to CMIP6, Geosci. Model Dev., 9, 4521-4545</v>
      </c>
      <c r="S409" s="16" t="str">
        <f>party!$A$6</f>
        <v>Charlotte Pascoe</v>
      </c>
      <c r="T409" s="20" t="b">
        <v>1</v>
      </c>
      <c r="U409" s="20" t="s">
        <v>45</v>
      </c>
    </row>
    <row r="410" spans="1:27" s="2" customFormat="1" ht="128" x14ac:dyDescent="0.2">
      <c r="A410" s="12" t="s">
        <v>6449</v>
      </c>
      <c r="B410" s="11" t="s">
        <v>6449</v>
      </c>
      <c r="C410" s="13" t="s">
        <v>6451</v>
      </c>
      <c r="D410" s="16" t="b">
        <v>1</v>
      </c>
      <c r="E410" s="13">
        <v>1</v>
      </c>
      <c r="F410" s="16" t="s">
        <v>6452</v>
      </c>
      <c r="G410" s="19" t="s">
        <v>6346</v>
      </c>
      <c r="H410" s="84" t="s">
        <v>1777</v>
      </c>
      <c r="I410" s="34" t="s">
        <v>73</v>
      </c>
      <c r="J410" s="10" t="str">
        <f>party!$A$3</f>
        <v>Bernd Funke</v>
      </c>
      <c r="K410" s="10" t="str">
        <f>party!$A$15</f>
        <v>Katja Matthes</v>
      </c>
      <c r="L410" s="10"/>
      <c r="M410" s="152" t="str">
        <f>references!$D$110</f>
        <v>SOLARIS-HEPPA  Recommendations for CMIP6 solar forcing data</v>
      </c>
      <c r="N410" s="152"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10" s="29"/>
      <c r="P410" s="29"/>
      <c r="Q410" s="29"/>
      <c r="R410" s="3" t="str">
        <f>url!$A$178</f>
        <v>SOLARIS-HEPPA Solar Forcing Data for CMIP6</v>
      </c>
      <c r="S410" s="16" t="str">
        <f>party!$A$6</f>
        <v>Charlotte Pascoe</v>
      </c>
      <c r="T410" s="20" t="b">
        <v>1</v>
      </c>
      <c r="U410" s="20" t="s">
        <v>349</v>
      </c>
    </row>
    <row r="411" spans="1:27" s="2" customFormat="1" ht="176" x14ac:dyDescent="0.2">
      <c r="A411" s="12" t="s">
        <v>6448</v>
      </c>
      <c r="B411" s="11" t="s">
        <v>6448</v>
      </c>
      <c r="C411" s="13" t="s">
        <v>6450</v>
      </c>
      <c r="D411" s="16" t="b">
        <v>1</v>
      </c>
      <c r="E411" s="13">
        <v>1</v>
      </c>
      <c r="F411" s="16" t="s">
        <v>6453</v>
      </c>
      <c r="G411" s="19" t="s">
        <v>6347</v>
      </c>
      <c r="H411" s="84" t="s">
        <v>1778</v>
      </c>
      <c r="I411" s="34" t="s">
        <v>73</v>
      </c>
      <c r="J411" s="10" t="str">
        <f>party!$A$3</f>
        <v>Bernd Funke</v>
      </c>
      <c r="K411" s="10" t="str">
        <f>party!$A$15</f>
        <v>Katja Matthes</v>
      </c>
      <c r="L411" s="10"/>
      <c r="M411" s="152" t="str">
        <f>references!$D$110</f>
        <v>SOLARIS-HEPPA  Recommendations for CMIP6 solar forcing data</v>
      </c>
      <c r="N411" s="152" t="str">
        <f>references!$D$105</f>
        <v>Funke, B., M. López-Puertas, G. P. Stiller, T. von Clarmann (2014), Mesospheric and stratospheric NOy produced by energetic particle precipitation during 2002–2012, J. Geophys. Res. Atmos., 119, 4429-4446</v>
      </c>
      <c r="O411" s="152" t="str">
        <f>references!$D$106</f>
        <v>Funke, B., M. López-Puertas, L. Holt, C. E. Randall, G. P. Stiller, T. von Clarmann (2014), Hemispheric distributions and interannual variability of NOy produced by energetic particle precipitation in 2002–2012, J. Geophys. Res. Atmos., 119, 13,565–13,582</v>
      </c>
      <c r="P411" s="152"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411" s="29"/>
      <c r="R411" s="3" t="str">
        <f>url!$A$178</f>
        <v>SOLARIS-HEPPA Solar Forcing Data for CMIP6</v>
      </c>
      <c r="S411" s="16" t="str">
        <f>party!$A$6</f>
        <v>Charlotte Pascoe</v>
      </c>
      <c r="T411" s="20" t="b">
        <v>1</v>
      </c>
      <c r="U411" s="20" t="s">
        <v>349</v>
      </c>
    </row>
    <row r="412" spans="1:27" s="2" customFormat="1" ht="128" x14ac:dyDescent="0.2">
      <c r="A412" s="12" t="s">
        <v>6447</v>
      </c>
      <c r="B412" s="11" t="s">
        <v>6447</v>
      </c>
      <c r="C412" s="13" t="s">
        <v>6446</v>
      </c>
      <c r="D412" s="16" t="b">
        <v>1</v>
      </c>
      <c r="E412" s="13">
        <v>1</v>
      </c>
      <c r="F412" s="16" t="s">
        <v>6454</v>
      </c>
      <c r="G412" s="19" t="s">
        <v>6348</v>
      </c>
      <c r="H412" s="84" t="s">
        <v>1778</v>
      </c>
      <c r="I412" s="34" t="s">
        <v>73</v>
      </c>
      <c r="J412" s="10" t="str">
        <f>party!$A$15</f>
        <v>Katja Matthes</v>
      </c>
      <c r="K412" s="10" t="str">
        <f>party!$A$3</f>
        <v>Bernd Funke</v>
      </c>
      <c r="L412" s="10" t="str">
        <f>party!$A$66</f>
        <v>Charles Jackman</v>
      </c>
      <c r="M412" s="152" t="str">
        <f>references!$D$110</f>
        <v>SOLARIS-HEPPA  Recommendations for CMIP6 solar forcing data</v>
      </c>
      <c r="N412" s="18" t="str">
        <f>references!$D$40</f>
        <v>SOLARIS-HEPPA  solar proton flux dataset home page</v>
      </c>
      <c r="O412" s="152"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412" s="29"/>
      <c r="Q412" s="29"/>
      <c r="R412" s="3" t="str">
        <f>url!$A$178</f>
        <v>SOLARIS-HEPPA Solar Forcing Data for CMIP6</v>
      </c>
      <c r="S412" s="16" t="str">
        <f>party!$A$6</f>
        <v>Charlotte Pascoe</v>
      </c>
      <c r="T412" s="20" t="b">
        <v>1</v>
      </c>
      <c r="U412" s="20" t="s">
        <v>349</v>
      </c>
    </row>
    <row r="413" spans="1:27" s="2" customFormat="1" ht="128" x14ac:dyDescent="0.2">
      <c r="A413" s="12" t="s">
        <v>6441</v>
      </c>
      <c r="B413" s="11" t="s">
        <v>6441</v>
      </c>
      <c r="C413" s="13" t="s">
        <v>6442</v>
      </c>
      <c r="D413" s="16" t="b">
        <v>1</v>
      </c>
      <c r="E413" s="13">
        <v>1</v>
      </c>
      <c r="F413" s="16" t="s">
        <v>6443</v>
      </c>
      <c r="G413" s="19" t="s">
        <v>6444</v>
      </c>
      <c r="H413" s="84" t="s">
        <v>6445</v>
      </c>
      <c r="I413" s="34" t="s">
        <v>73</v>
      </c>
      <c r="J413" s="10" t="str">
        <f>party!$A$15</f>
        <v>Katja Matthes</v>
      </c>
      <c r="K413" s="10" t="str">
        <f>party!$A$3</f>
        <v>Bernd Funke</v>
      </c>
      <c r="L413" s="10"/>
      <c r="M413" s="152" t="str">
        <f>references!$D$110</f>
        <v>SOLARIS-HEPPA  Recommendations for CMIP6 solar forcing data</v>
      </c>
      <c r="N413" s="152"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13" s="29"/>
      <c r="P413" s="29"/>
      <c r="Q413" s="29"/>
      <c r="R413" s="3" t="str">
        <f>url!$A$178</f>
        <v>SOLARIS-HEPPA Solar Forcing Data for CMIP6</v>
      </c>
      <c r="S413" s="16" t="str">
        <f>party!$A$6</f>
        <v>Charlotte Pascoe</v>
      </c>
      <c r="T413" s="20" t="b">
        <v>1</v>
      </c>
      <c r="U413" s="20" t="s">
        <v>349</v>
      </c>
    </row>
    <row r="414" spans="1:27" s="2" customFormat="1" ht="80" x14ac:dyDescent="0.2">
      <c r="A414" s="12" t="s">
        <v>6455</v>
      </c>
      <c r="B414" s="11" t="s">
        <v>6456</v>
      </c>
      <c r="C414" s="13" t="s">
        <v>6457</v>
      </c>
      <c r="D414" s="16"/>
      <c r="E414" s="13">
        <v>1</v>
      </c>
      <c r="F414" s="16" t="s">
        <v>6458</v>
      </c>
      <c r="G414" s="19" t="s">
        <v>4034</v>
      </c>
      <c r="H414" s="84" t="s">
        <v>6429</v>
      </c>
      <c r="I414" s="34" t="s">
        <v>73</v>
      </c>
      <c r="J414" s="10" t="str">
        <f>party!$A$20</f>
        <v>Michaela I Hegglin</v>
      </c>
      <c r="K414" s="10"/>
      <c r="L414" s="10"/>
      <c r="M414" s="152" t="str">
        <f>references!$D$116</f>
        <v>IGAC/SPARC Chemistry-Climate Model Initiative (CCMI) Forcing Databases in Support of CMIP6</v>
      </c>
      <c r="N414" s="152" t="str">
        <f>references!$D$7</f>
        <v>Ozone and stratospheric water vapour concentration databases for CMIP6</v>
      </c>
      <c r="P414" s="29"/>
      <c r="Q414" s="29"/>
      <c r="R414" s="3" t="str">
        <f>url!$A$187</f>
        <v>IGAC/SPARC Chemistry-Climate Model Initiative (CCMI) Forcing Databases in Support of CMIP6</v>
      </c>
      <c r="S414" s="16" t="str">
        <f>party!$A$6</f>
        <v>Charlotte Pascoe</v>
      </c>
      <c r="T414" s="20" t="b">
        <v>1</v>
      </c>
      <c r="U414" s="20" t="s">
        <v>349</v>
      </c>
    </row>
    <row r="415" spans="1:27" s="2" customFormat="1" ht="128" x14ac:dyDescent="0.2">
      <c r="A415" s="12" t="s">
        <v>6459</v>
      </c>
      <c r="B415" s="11" t="s">
        <v>6459</v>
      </c>
      <c r="C415" s="13" t="s">
        <v>6460</v>
      </c>
      <c r="D415" s="16" t="b">
        <v>1</v>
      </c>
      <c r="E415" s="13">
        <v>1</v>
      </c>
      <c r="F415" s="16" t="s">
        <v>6461</v>
      </c>
      <c r="G415" s="19" t="s">
        <v>6346</v>
      </c>
      <c r="H415" s="84" t="s">
        <v>1777</v>
      </c>
      <c r="I415" s="34" t="s">
        <v>73</v>
      </c>
      <c r="J415" s="10" t="str">
        <f>party!$A$3</f>
        <v>Bernd Funke</v>
      </c>
      <c r="K415" s="10" t="str">
        <f>party!$A$15</f>
        <v>Katja Matthes</v>
      </c>
      <c r="L415" s="10"/>
      <c r="M415" s="152" t="str">
        <f>references!$D$110</f>
        <v>SOLARIS-HEPPA  Recommendations for CMIP6 solar forcing data</v>
      </c>
      <c r="N415" s="152"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15" s="29"/>
      <c r="P415" s="29"/>
      <c r="Q415" s="29"/>
      <c r="R415" s="3" t="str">
        <f>url!$A$178</f>
        <v>SOLARIS-HEPPA Solar Forcing Data for CMIP6</v>
      </c>
      <c r="S415" s="16" t="str">
        <f>party!$A$6</f>
        <v>Charlotte Pascoe</v>
      </c>
      <c r="T415" s="20" t="b">
        <v>1</v>
      </c>
      <c r="U415" s="20" t="s">
        <v>45</v>
      </c>
    </row>
    <row r="416" spans="1:27" s="2" customFormat="1" ht="176" x14ac:dyDescent="0.2">
      <c r="A416" s="12" t="s">
        <v>6468</v>
      </c>
      <c r="B416" s="11" t="s">
        <v>6468</v>
      </c>
      <c r="C416" s="13" t="s">
        <v>6473</v>
      </c>
      <c r="D416" s="16" t="b">
        <v>1</v>
      </c>
      <c r="E416" s="13">
        <v>1</v>
      </c>
      <c r="F416" s="16" t="s">
        <v>6462</v>
      </c>
      <c r="G416" s="19" t="s">
        <v>6347</v>
      </c>
      <c r="H416" s="84" t="s">
        <v>1778</v>
      </c>
      <c r="I416" s="34" t="s">
        <v>73</v>
      </c>
      <c r="J416" s="10" t="str">
        <f>party!$A$3</f>
        <v>Bernd Funke</v>
      </c>
      <c r="K416" s="10" t="str">
        <f>party!$A$15</f>
        <v>Katja Matthes</v>
      </c>
      <c r="L416" s="10"/>
      <c r="M416" s="152" t="str">
        <f>references!$D$110</f>
        <v>SOLARIS-HEPPA  Recommendations for CMIP6 solar forcing data</v>
      </c>
      <c r="N416" s="152" t="str">
        <f>references!$D$105</f>
        <v>Funke, B., M. López-Puertas, G. P. Stiller, T. von Clarmann (2014), Mesospheric and stratospheric NOy produced by energetic particle precipitation during 2002–2012, J. Geophys. Res. Atmos., 119, 4429-4446</v>
      </c>
      <c r="O416" s="152" t="str">
        <f>references!$D$106</f>
        <v>Funke, B., M. López-Puertas, L. Holt, C. E. Randall, G. P. Stiller, T. von Clarmann (2014), Hemispheric distributions and interannual variability of NOy produced by energetic particle precipitation in 2002–2012, J. Geophys. Res. Atmos., 119, 13,565–13,582</v>
      </c>
      <c r="P416" s="152"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416" s="29"/>
      <c r="R416" s="3" t="str">
        <f>url!$A$178</f>
        <v>SOLARIS-HEPPA Solar Forcing Data for CMIP6</v>
      </c>
      <c r="S416" s="16" t="str">
        <f>party!$A$6</f>
        <v>Charlotte Pascoe</v>
      </c>
      <c r="T416" s="20" t="b">
        <v>1</v>
      </c>
      <c r="U416" s="20" t="s">
        <v>45</v>
      </c>
    </row>
    <row r="417" spans="1:21" s="2" customFormat="1" ht="128" x14ac:dyDescent="0.2">
      <c r="A417" s="12" t="s">
        <v>6467</v>
      </c>
      <c r="B417" s="11" t="s">
        <v>6467</v>
      </c>
      <c r="C417" s="13" t="s">
        <v>6472</v>
      </c>
      <c r="D417" s="16" t="b">
        <v>1</v>
      </c>
      <c r="E417" s="13">
        <v>1</v>
      </c>
      <c r="F417" s="16" t="s">
        <v>6463</v>
      </c>
      <c r="G417" s="19" t="s">
        <v>6348</v>
      </c>
      <c r="H417" s="84" t="s">
        <v>1778</v>
      </c>
      <c r="I417" s="34" t="s">
        <v>73</v>
      </c>
      <c r="J417" s="10" t="str">
        <f>party!$A$15</f>
        <v>Katja Matthes</v>
      </c>
      <c r="K417" s="10" t="str">
        <f>party!$A$3</f>
        <v>Bernd Funke</v>
      </c>
      <c r="L417" s="10" t="str">
        <f>party!$A$66</f>
        <v>Charles Jackman</v>
      </c>
      <c r="M417" s="152" t="str">
        <f>references!$D$110</f>
        <v>SOLARIS-HEPPA  Recommendations for CMIP6 solar forcing data</v>
      </c>
      <c r="N417" s="18" t="str">
        <f>references!$D$40</f>
        <v>SOLARIS-HEPPA  solar proton flux dataset home page</v>
      </c>
      <c r="O417" s="152"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417" s="29"/>
      <c r="Q417" s="29"/>
      <c r="R417" s="3" t="str">
        <f>url!$A$178</f>
        <v>SOLARIS-HEPPA Solar Forcing Data for CMIP6</v>
      </c>
      <c r="S417" s="16" t="str">
        <f>party!$A$6</f>
        <v>Charlotte Pascoe</v>
      </c>
      <c r="T417" s="20" t="b">
        <v>1</v>
      </c>
      <c r="U417" s="20" t="s">
        <v>45</v>
      </c>
    </row>
    <row r="418" spans="1:21" s="2" customFormat="1" ht="128" x14ac:dyDescent="0.2">
      <c r="A418" s="12" t="s">
        <v>6466</v>
      </c>
      <c r="B418" s="11" t="s">
        <v>6466</v>
      </c>
      <c r="C418" s="13" t="s">
        <v>6471</v>
      </c>
      <c r="D418" s="16" t="b">
        <v>1</v>
      </c>
      <c r="E418" s="13">
        <v>1</v>
      </c>
      <c r="F418" s="16" t="s">
        <v>6464</v>
      </c>
      <c r="G418" s="19" t="s">
        <v>6494</v>
      </c>
      <c r="H418" s="84" t="s">
        <v>6445</v>
      </c>
      <c r="I418" s="34" t="s">
        <v>73</v>
      </c>
      <c r="J418" s="10" t="str">
        <f>party!$A$15</f>
        <v>Katja Matthes</v>
      </c>
      <c r="K418" s="10" t="str">
        <f>party!$A$3</f>
        <v>Bernd Funke</v>
      </c>
      <c r="L418" s="10"/>
      <c r="M418" s="152" t="str">
        <f>references!$D$110</f>
        <v>SOLARIS-HEPPA  Recommendations for CMIP6 solar forcing data</v>
      </c>
      <c r="N418" s="152"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18" s="29"/>
      <c r="P418" s="29"/>
      <c r="Q418" s="29"/>
      <c r="R418" s="3" t="str">
        <f>url!$A$178</f>
        <v>SOLARIS-HEPPA Solar Forcing Data for CMIP6</v>
      </c>
      <c r="S418" s="16" t="str">
        <f>party!$A$6</f>
        <v>Charlotte Pascoe</v>
      </c>
      <c r="T418" s="20" t="b">
        <v>1</v>
      </c>
      <c r="U418" s="20" t="s">
        <v>45</v>
      </c>
    </row>
    <row r="419" spans="1:21" s="2" customFormat="1" ht="80" x14ac:dyDescent="0.2">
      <c r="A419" s="12" t="s">
        <v>896</v>
      </c>
      <c r="B419" s="11" t="s">
        <v>6469</v>
      </c>
      <c r="C419" s="13" t="s">
        <v>6470</v>
      </c>
      <c r="D419" s="16"/>
      <c r="E419" s="13">
        <v>1</v>
      </c>
      <c r="F419" s="16" t="s">
        <v>6465</v>
      </c>
      <c r="G419" s="19" t="s">
        <v>4034</v>
      </c>
      <c r="H419" s="84" t="s">
        <v>6429</v>
      </c>
      <c r="I419" s="34" t="s">
        <v>73</v>
      </c>
      <c r="J419" s="10" t="str">
        <f>party!$A$20</f>
        <v>Michaela I Hegglin</v>
      </c>
      <c r="K419" s="10"/>
      <c r="L419" s="10"/>
      <c r="M419" s="152" t="str">
        <f>references!$D$116</f>
        <v>IGAC/SPARC Chemistry-Climate Model Initiative (CCMI) Forcing Databases in Support of CMIP6</v>
      </c>
      <c r="N419" s="152" t="str">
        <f>references!$D$7</f>
        <v>Ozone and stratospheric water vapour concentration databases for CMIP6</v>
      </c>
      <c r="P419" s="29"/>
      <c r="Q419" s="29"/>
      <c r="R419" s="3" t="str">
        <f>url!$A$187</f>
        <v>IGAC/SPARC Chemistry-Climate Model Initiative (CCMI) Forcing Databases in Support of CMIP6</v>
      </c>
      <c r="S419" s="16" t="str">
        <f>party!$A$6</f>
        <v>Charlotte Pascoe</v>
      </c>
      <c r="T419" s="20" t="b">
        <v>1</v>
      </c>
      <c r="U419" s="20" t="s">
        <v>45</v>
      </c>
    </row>
    <row r="420" spans="1:21" s="2" customFormat="1" ht="128" x14ac:dyDescent="0.2">
      <c r="A420" s="12" t="s">
        <v>6639</v>
      </c>
      <c r="B420" s="11" t="s">
        <v>6639</v>
      </c>
      <c r="C420" s="13" t="s">
        <v>6640</v>
      </c>
      <c r="D420" s="16" t="b">
        <v>1</v>
      </c>
      <c r="E420" s="13">
        <v>1</v>
      </c>
      <c r="F420" s="16" t="s">
        <v>6644</v>
      </c>
      <c r="G420" s="19" t="s">
        <v>6493</v>
      </c>
      <c r="H420" s="84" t="s">
        <v>6492</v>
      </c>
      <c r="I420" s="34" t="s">
        <v>73</v>
      </c>
      <c r="J420" s="10" t="str">
        <f>party!$A$15</f>
        <v>Katja Matthes</v>
      </c>
      <c r="K420" s="10" t="str">
        <f>party!$A$3</f>
        <v>Bernd Funke</v>
      </c>
      <c r="L420" s="10"/>
      <c r="M420" s="152" t="str">
        <f>references!$D$110</f>
        <v>SOLARIS-HEPPA  Recommendations for CMIP6 solar forcing data</v>
      </c>
      <c r="N420" s="152"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20" s="29"/>
      <c r="P420" s="29"/>
      <c r="Q420" s="29"/>
      <c r="R420" s="3" t="str">
        <f>url!$A$178</f>
        <v>SOLARIS-HEPPA Solar Forcing Data for CMIP6</v>
      </c>
      <c r="S420" s="16" t="str">
        <f>party!$A$6</f>
        <v>Charlotte Pascoe</v>
      </c>
      <c r="T420" s="20" t="b">
        <v>1</v>
      </c>
      <c r="U420" s="20" t="s">
        <v>1412</v>
      </c>
    </row>
    <row r="421" spans="1:21" s="2" customFormat="1" ht="128" x14ac:dyDescent="0.2">
      <c r="A421" s="12" t="s">
        <v>6636</v>
      </c>
      <c r="B421" s="11" t="s">
        <v>6636</v>
      </c>
      <c r="C421" s="13" t="s">
        <v>6641</v>
      </c>
      <c r="D421" s="16" t="b">
        <v>1</v>
      </c>
      <c r="E421" s="13">
        <v>3</v>
      </c>
      <c r="F421" s="16" t="s">
        <v>6645</v>
      </c>
      <c r="G421" s="19" t="s">
        <v>6633</v>
      </c>
      <c r="H421" s="84" t="s">
        <v>1777</v>
      </c>
      <c r="I421" s="34" t="s">
        <v>73</v>
      </c>
      <c r="J421" s="10" t="str">
        <f>party!$A$3</f>
        <v>Bernd Funke</v>
      </c>
      <c r="K421" s="10" t="str">
        <f>party!$A$15</f>
        <v>Katja Matthes</v>
      </c>
      <c r="L421" s="10"/>
      <c r="M421" s="152" t="str">
        <f>references!$D$110</f>
        <v>SOLARIS-HEPPA  Recommendations for CMIP6 solar forcing data</v>
      </c>
      <c r="N421" s="152"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21" s="29"/>
      <c r="P421" s="29"/>
      <c r="Q421" s="29"/>
      <c r="R421" s="3" t="str">
        <f>url!$A$178</f>
        <v>SOLARIS-HEPPA Solar Forcing Data for CMIP6</v>
      </c>
      <c r="S421" s="16" t="str">
        <f>party!$A$6</f>
        <v>Charlotte Pascoe</v>
      </c>
      <c r="T421" s="20" t="b">
        <v>1</v>
      </c>
      <c r="U421" s="20" t="s">
        <v>1412</v>
      </c>
    </row>
    <row r="422" spans="1:21" s="2" customFormat="1" ht="176" x14ac:dyDescent="0.2">
      <c r="A422" s="12" t="s">
        <v>6637</v>
      </c>
      <c r="B422" s="11" t="s">
        <v>6637</v>
      </c>
      <c r="C422" s="13" t="s">
        <v>6642</v>
      </c>
      <c r="D422" s="16" t="b">
        <v>1</v>
      </c>
      <c r="E422" s="13">
        <v>3</v>
      </c>
      <c r="F422" s="16" t="s">
        <v>6646</v>
      </c>
      <c r="G422" s="19" t="s">
        <v>6634</v>
      </c>
      <c r="H422" s="84" t="s">
        <v>1778</v>
      </c>
      <c r="I422" s="34" t="s">
        <v>73</v>
      </c>
      <c r="J422" s="10" t="str">
        <f>party!$A$3</f>
        <v>Bernd Funke</v>
      </c>
      <c r="K422" s="10" t="str">
        <f>party!$A$15</f>
        <v>Katja Matthes</v>
      </c>
      <c r="L422" s="10"/>
      <c r="M422" s="152" t="str">
        <f>references!$D$110</f>
        <v>SOLARIS-HEPPA  Recommendations for CMIP6 solar forcing data</v>
      </c>
      <c r="N422" s="152" t="str">
        <f>references!$D$105</f>
        <v>Funke, B., M. López-Puertas, G. P. Stiller, T. von Clarmann (2014), Mesospheric and stratospheric NOy produced by energetic particle precipitation during 2002–2012, J. Geophys. Res. Atmos., 119, 4429-4446</v>
      </c>
      <c r="O422" s="152" t="str">
        <f>references!$D$106</f>
        <v>Funke, B., M. López-Puertas, L. Holt, C. E. Randall, G. P. Stiller, T. von Clarmann (2014), Hemispheric distributions and interannual variability of NOy produced by energetic particle precipitation in 2002–2012, J. Geophys. Res. Atmos., 119, 13,565–13,582</v>
      </c>
      <c r="P422" s="152"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422" s="29"/>
      <c r="R422" s="3" t="str">
        <f>url!$A$178</f>
        <v>SOLARIS-HEPPA Solar Forcing Data for CMIP6</v>
      </c>
      <c r="S422" s="16" t="str">
        <f>party!$A$6</f>
        <v>Charlotte Pascoe</v>
      </c>
      <c r="T422" s="20" t="b">
        <v>1</v>
      </c>
      <c r="U422" s="20" t="s">
        <v>1412</v>
      </c>
    </row>
    <row r="423" spans="1:21" s="2" customFormat="1" ht="128" x14ac:dyDescent="0.2">
      <c r="A423" s="12" t="s">
        <v>6638</v>
      </c>
      <c r="B423" s="11" t="s">
        <v>6638</v>
      </c>
      <c r="C423" s="13" t="s">
        <v>6643</v>
      </c>
      <c r="D423" s="16" t="b">
        <v>1</v>
      </c>
      <c r="E423" s="13">
        <v>3</v>
      </c>
      <c r="F423" s="16" t="s">
        <v>6647</v>
      </c>
      <c r="G423" s="19" t="s">
        <v>6635</v>
      </c>
      <c r="H423" s="84" t="s">
        <v>1778</v>
      </c>
      <c r="I423" s="34" t="s">
        <v>73</v>
      </c>
      <c r="J423" s="10" t="str">
        <f>party!$A$15</f>
        <v>Katja Matthes</v>
      </c>
      <c r="K423" s="10" t="str">
        <f>party!$A$3</f>
        <v>Bernd Funke</v>
      </c>
      <c r="L423" s="10" t="str">
        <f>party!$A$66</f>
        <v>Charles Jackman</v>
      </c>
      <c r="M423" s="152" t="str">
        <f>references!$D$110</f>
        <v>SOLARIS-HEPPA  Recommendations for CMIP6 solar forcing data</v>
      </c>
      <c r="N423" s="18" t="str">
        <f>references!$D$40</f>
        <v>SOLARIS-HEPPA  solar proton flux dataset home page</v>
      </c>
      <c r="O423" s="152"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423" s="29"/>
      <c r="Q423" s="29"/>
      <c r="R423" s="3" t="str">
        <f>url!$A$178</f>
        <v>SOLARIS-HEPPA Solar Forcing Data for CMIP6</v>
      </c>
      <c r="S423" s="16" t="str">
        <f>party!$A$6</f>
        <v>Charlotte Pascoe</v>
      </c>
      <c r="T423" s="20" t="b">
        <v>1</v>
      </c>
      <c r="U423" s="20" t="s">
        <v>1412</v>
      </c>
    </row>
    <row r="424" spans="1:21" ht="64" x14ac:dyDescent="0.2">
      <c r="A424" s="12" t="s">
        <v>6714</v>
      </c>
      <c r="B424" s="11" t="s">
        <v>6716</v>
      </c>
      <c r="C424" s="13" t="s">
        <v>6715</v>
      </c>
      <c r="E424" s="13">
        <v>4</v>
      </c>
      <c r="F424" s="16" t="s">
        <v>6717</v>
      </c>
      <c r="G424" s="19" t="s">
        <v>6718</v>
      </c>
      <c r="H424" s="7" t="s">
        <v>4446</v>
      </c>
      <c r="I424" s="34" t="s">
        <v>73</v>
      </c>
      <c r="J424" s="10" t="str">
        <f>party!$A$55</f>
        <v>Rein Haarsma</v>
      </c>
      <c r="K424" s="10" t="str">
        <f>party!$A$56</f>
        <v>Malcolm Roberts</v>
      </c>
      <c r="L424" s="10"/>
      <c r="M424" s="153" t="str">
        <f>references!$D$119</f>
        <v>Kennedy, J. J., N. A. Rayner, H. A. Titchner, S. C. Millington, M. Saunby, R. O. Smith: The Met Office Hadley Centre Sea Ice and Sea-Surface Temperature data set, version 2.2.0.0, in prep.</v>
      </c>
      <c r="R424" s="153"/>
      <c r="S424" s="16" t="str">
        <f>party!$A$6</f>
        <v>Charlotte Pascoe</v>
      </c>
      <c r="T424" s="20" t="b">
        <v>1</v>
      </c>
      <c r="U424" s="20" t="s">
        <v>1412</v>
      </c>
    </row>
    <row r="425" spans="1:21" ht="48" x14ac:dyDescent="0.2">
      <c r="A425" s="12" t="s">
        <v>6762</v>
      </c>
      <c r="B425" s="11" t="s">
        <v>6761</v>
      </c>
      <c r="C425" s="13" t="s">
        <v>6748</v>
      </c>
      <c r="E425" s="13">
        <v>4</v>
      </c>
      <c r="F425" s="16" t="s">
        <v>6760</v>
      </c>
      <c r="G425" s="19" t="s">
        <v>6759</v>
      </c>
      <c r="H425" s="151" t="s">
        <v>4093</v>
      </c>
      <c r="I425" s="21" t="s">
        <v>73</v>
      </c>
      <c r="J425" s="21" t="str">
        <f>party!$A$30</f>
        <v>William Collins</v>
      </c>
      <c r="K425" s="21" t="str">
        <f>party!$A$31</f>
        <v>Jean-François Lamarque</v>
      </c>
      <c r="L425" s="21" t="str">
        <f>party!$A$19</f>
        <v>Michael Schulz</v>
      </c>
      <c r="M425" s="152" t="str">
        <f>references!$D$2</f>
        <v>Aerosol forcing fields for CMIP6</v>
      </c>
      <c r="R425" s="3" t="str">
        <f>url!$A$2</f>
        <v>Aerosol forcing fields for CMIP6</v>
      </c>
      <c r="S425" s="16" t="str">
        <f>party!$A$6</f>
        <v>Charlotte Pascoe</v>
      </c>
      <c r="T425" s="20" t="b">
        <v>1</v>
      </c>
      <c r="U425" s="20" t="s">
        <v>6749</v>
      </c>
    </row>
    <row r="426" spans="1:21" ht="64" x14ac:dyDescent="0.2">
      <c r="A426" s="12" t="s">
        <v>6788</v>
      </c>
      <c r="B426" s="11" t="s">
        <v>6763</v>
      </c>
      <c r="C426" s="13" t="s">
        <v>6789</v>
      </c>
      <c r="E426" s="13">
        <v>4</v>
      </c>
      <c r="F426" s="16" t="s">
        <v>6790</v>
      </c>
      <c r="G426" s="19" t="s">
        <v>6769</v>
      </c>
      <c r="H426" s="151" t="s">
        <v>4093</v>
      </c>
      <c r="I426" s="34" t="s">
        <v>73</v>
      </c>
      <c r="J426" s="10" t="str">
        <f>party!$A$30</f>
        <v>William Collins</v>
      </c>
      <c r="K426" s="10" t="str">
        <f>party!$A$31</f>
        <v>Jean-François Lamarque</v>
      </c>
      <c r="L426" s="10" t="str">
        <f>party!$A$19</f>
        <v>Michael Schulz</v>
      </c>
      <c r="M426" s="152" t="str">
        <f>references!$D$2</f>
        <v>Aerosol forcing fields for CMIP6</v>
      </c>
      <c r="R426" s="3" t="str">
        <f>url!$A$2</f>
        <v>Aerosol forcing fields for CMIP6</v>
      </c>
      <c r="S426" s="16" t="str">
        <f>party!$A$6</f>
        <v>Charlotte Pascoe</v>
      </c>
      <c r="T426" s="20" t="b">
        <v>1</v>
      </c>
      <c r="U426" s="20" t="s">
        <v>45</v>
      </c>
    </row>
    <row r="427" spans="1:21" ht="48" x14ac:dyDescent="0.2">
      <c r="A427" s="12" t="s">
        <v>6754</v>
      </c>
      <c r="B427" s="11" t="s">
        <v>6755</v>
      </c>
      <c r="C427" s="13" t="s">
        <v>6756</v>
      </c>
      <c r="E427" s="13">
        <v>4</v>
      </c>
      <c r="F427" s="16" t="s">
        <v>6757</v>
      </c>
      <c r="G427" s="19" t="s">
        <v>6758</v>
      </c>
      <c r="H427" s="151" t="s">
        <v>6770</v>
      </c>
      <c r="I427" s="21" t="s">
        <v>73</v>
      </c>
      <c r="J427" s="21" t="str">
        <f>party!$A$30</f>
        <v>William Collins</v>
      </c>
      <c r="K427" s="21" t="str">
        <f>party!$A$31</f>
        <v>Jean-François Lamarque</v>
      </c>
      <c r="L427" s="21" t="str">
        <f>party!$A$19</f>
        <v>Michael Schulz</v>
      </c>
      <c r="M427" s="152" t="str">
        <f>references!$D$2</f>
        <v>Aerosol forcing fields for CMIP6</v>
      </c>
      <c r="R427" s="3" t="str">
        <f>url!$A$2</f>
        <v>Aerosol forcing fields for CMIP6</v>
      </c>
      <c r="S427" s="16" t="str">
        <f>party!$A$6</f>
        <v>Charlotte Pascoe</v>
      </c>
      <c r="T427" s="20" t="b">
        <v>1</v>
      </c>
      <c r="U427" s="20" t="s">
        <v>6749</v>
      </c>
    </row>
    <row r="428" spans="1:21" ht="64" x14ac:dyDescent="0.2">
      <c r="A428" s="12" t="s">
        <v>6784</v>
      </c>
      <c r="B428" s="11" t="s">
        <v>6764</v>
      </c>
      <c r="C428" s="13" t="s">
        <v>6787</v>
      </c>
      <c r="E428" s="13">
        <v>4</v>
      </c>
      <c r="F428" s="16" t="s">
        <v>6791</v>
      </c>
      <c r="G428" s="19" t="s">
        <v>6768</v>
      </c>
      <c r="H428" s="151" t="s">
        <v>4090</v>
      </c>
      <c r="I428" s="34" t="s">
        <v>73</v>
      </c>
      <c r="J428" s="10" t="str">
        <f>party!$A$30</f>
        <v>William Collins</v>
      </c>
      <c r="K428" s="10" t="str">
        <f>party!$A$31</f>
        <v>Jean-François Lamarque</v>
      </c>
      <c r="L428" s="10" t="str">
        <f>party!$A$19</f>
        <v>Michael Schulz</v>
      </c>
      <c r="M428" s="152" t="str">
        <f>references!$D$2</f>
        <v>Aerosol forcing fields for CMIP6</v>
      </c>
      <c r="N428" s="152"/>
      <c r="R428" s="3" t="str">
        <f>url!$A$2</f>
        <v>Aerosol forcing fields for CMIP6</v>
      </c>
      <c r="S428" s="16" t="str">
        <f>party!$A$6</f>
        <v>Charlotte Pascoe</v>
      </c>
      <c r="T428" s="20" t="b">
        <v>1</v>
      </c>
      <c r="U428" s="20" t="s">
        <v>45</v>
      </c>
    </row>
    <row r="429" spans="1:21" ht="64" x14ac:dyDescent="0.2">
      <c r="A429" s="12" t="s">
        <v>6785</v>
      </c>
      <c r="B429" s="11" t="s">
        <v>6765</v>
      </c>
      <c r="C429" s="13" t="s">
        <v>6792</v>
      </c>
      <c r="E429" s="13">
        <v>4</v>
      </c>
      <c r="F429" s="16" t="s">
        <v>6766</v>
      </c>
      <c r="G429" s="19" t="s">
        <v>6767</v>
      </c>
      <c r="H429" s="151" t="s">
        <v>4093</v>
      </c>
      <c r="I429" s="34" t="s">
        <v>73</v>
      </c>
      <c r="J429" s="10" t="str">
        <f>party!$A$30</f>
        <v>William Collins</v>
      </c>
      <c r="K429" s="10" t="str">
        <f>party!$A$31</f>
        <v>Jean-François Lamarque</v>
      </c>
      <c r="L429" s="10" t="str">
        <f>party!$A$19</f>
        <v>Michael Schulz</v>
      </c>
      <c r="M429" s="152" t="str">
        <f>references!$D$2</f>
        <v>Aerosol forcing fields for CMIP6</v>
      </c>
      <c r="N429" s="152"/>
      <c r="R429" s="3" t="str">
        <f>url!$A$2</f>
        <v>Aerosol forcing fields for CMIP6</v>
      </c>
      <c r="S429" s="16" t="str">
        <f>party!$A$6</f>
        <v>Charlotte Pascoe</v>
      </c>
      <c r="T429" s="20" t="b">
        <v>1</v>
      </c>
      <c r="U429" s="20" t="s">
        <v>45</v>
      </c>
    </row>
    <row r="430" spans="1:21" ht="48" x14ac:dyDescent="0.2">
      <c r="A430" s="12" t="s">
        <v>6777</v>
      </c>
      <c r="B430" s="11" t="s">
        <v>6778</v>
      </c>
      <c r="C430" s="13" t="s">
        <v>6779</v>
      </c>
      <c r="E430" s="13">
        <v>4</v>
      </c>
      <c r="F430" s="16" t="s">
        <v>6780</v>
      </c>
      <c r="G430" s="19" t="s">
        <v>6781</v>
      </c>
      <c r="H430" s="151" t="s">
        <v>4093</v>
      </c>
      <c r="I430" s="21" t="s">
        <v>73</v>
      </c>
      <c r="J430" s="21" t="str">
        <f>party!$A$30</f>
        <v>William Collins</v>
      </c>
      <c r="K430" s="21" t="str">
        <f>party!$A$31</f>
        <v>Jean-François Lamarque</v>
      </c>
      <c r="L430" s="21" t="str">
        <f>party!$A$19</f>
        <v>Michael Schulz</v>
      </c>
      <c r="M430" s="152" t="str">
        <f>references!$D$2</f>
        <v>Aerosol forcing fields for CMIP6</v>
      </c>
      <c r="R430" s="3" t="str">
        <f>url!$A$2</f>
        <v>Aerosol forcing fields for CMIP6</v>
      </c>
      <c r="S430" s="16" t="str">
        <f>party!$A$6</f>
        <v>Charlotte Pascoe</v>
      </c>
      <c r="T430" s="20" t="b">
        <v>1</v>
      </c>
      <c r="U430" s="20" t="s">
        <v>6749</v>
      </c>
    </row>
    <row r="431" spans="1:21" ht="64" x14ac:dyDescent="0.2">
      <c r="A431" s="12" t="s">
        <v>6786</v>
      </c>
      <c r="B431" s="11" t="s">
        <v>6782</v>
      </c>
      <c r="C431" s="13" t="s">
        <v>6793</v>
      </c>
      <c r="E431" s="13">
        <v>4</v>
      </c>
      <c r="F431" s="16" t="s">
        <v>6794</v>
      </c>
      <c r="G431" s="19" t="s">
        <v>6783</v>
      </c>
      <c r="H431" s="151" t="s">
        <v>4093</v>
      </c>
      <c r="I431" s="34" t="s">
        <v>73</v>
      </c>
      <c r="J431" s="10" t="str">
        <f>party!$A$30</f>
        <v>William Collins</v>
      </c>
      <c r="K431" s="10" t="str">
        <f>party!$A$31</f>
        <v>Jean-François Lamarque</v>
      </c>
      <c r="L431" s="10" t="str">
        <f>party!$A$19</f>
        <v>Michael Schulz</v>
      </c>
      <c r="M431" s="152" t="str">
        <f>references!$D$2</f>
        <v>Aerosol forcing fields for CMIP6</v>
      </c>
      <c r="N431" s="152"/>
      <c r="R431" s="3" t="str">
        <f>url!$A$2</f>
        <v>Aerosol forcing fields for CMIP6</v>
      </c>
      <c r="S431" s="16" t="str">
        <f>party!$A$6</f>
        <v>Charlotte Pascoe</v>
      </c>
      <c r="T431" s="20" t="b">
        <v>1</v>
      </c>
      <c r="U431" s="20" t="s">
        <v>45</v>
      </c>
    </row>
  </sheetData>
  <mergeCells count="21">
    <mergeCell ref="G1:G2"/>
    <mergeCell ref="H1:H2"/>
    <mergeCell ref="F1:F2"/>
    <mergeCell ref="C1:C2"/>
    <mergeCell ref="A1:A2"/>
    <mergeCell ref="E1:E2"/>
    <mergeCell ref="D1:D2"/>
    <mergeCell ref="B1:B2"/>
    <mergeCell ref="AA1:AA2"/>
    <mergeCell ref="R1:R2"/>
    <mergeCell ref="Z1:Z2"/>
    <mergeCell ref="Y1:Y2"/>
    <mergeCell ref="X1:X2"/>
    <mergeCell ref="J2:L2"/>
    <mergeCell ref="I1:L1"/>
    <mergeCell ref="W1:W2"/>
    <mergeCell ref="V1:V2"/>
    <mergeCell ref="U1:U2"/>
    <mergeCell ref="T1:T2"/>
    <mergeCell ref="S1:S2"/>
    <mergeCell ref="M1:Q2"/>
  </mergeCells>
  <phoneticPr fontId="6"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5"/>
  <sheetViews>
    <sheetView topLeftCell="K1" workbookViewId="0">
      <selection activeCell="Q1" sqref="Q1:Q1048576"/>
    </sheetView>
  </sheetViews>
  <sheetFormatPr baseColWidth="10" defaultRowHeight="16" x14ac:dyDescent="0.2"/>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28" bestFit="1" customWidth="1"/>
    <col min="16" max="16" width="26.6640625" customWidth="1"/>
    <col min="18" max="18" width="35.33203125" bestFit="1" customWidth="1"/>
  </cols>
  <sheetData>
    <row r="1" spans="1:18" s="9" customFormat="1" ht="30" customHeight="1" x14ac:dyDescent="0.2">
      <c r="A1" s="286" t="s">
        <v>41</v>
      </c>
      <c r="B1" s="286" t="s">
        <v>17</v>
      </c>
      <c r="C1" s="286" t="s">
        <v>18</v>
      </c>
      <c r="D1" s="286" t="s">
        <v>19</v>
      </c>
      <c r="E1" s="286" t="s">
        <v>20</v>
      </c>
      <c r="F1" s="286" t="s">
        <v>21</v>
      </c>
      <c r="G1" s="286"/>
      <c r="H1" s="286"/>
      <c r="I1" s="286"/>
      <c r="J1" s="286" t="s">
        <v>22</v>
      </c>
      <c r="K1" s="286" t="s">
        <v>299</v>
      </c>
      <c r="L1" s="286" t="s">
        <v>23</v>
      </c>
      <c r="M1" s="286" t="s">
        <v>24</v>
      </c>
      <c r="N1" s="286" t="s">
        <v>25</v>
      </c>
      <c r="O1" s="355" t="s">
        <v>26</v>
      </c>
      <c r="P1" s="286" t="s">
        <v>303</v>
      </c>
      <c r="Q1" s="286" t="s">
        <v>27</v>
      </c>
      <c r="R1" s="286" t="s">
        <v>306</v>
      </c>
    </row>
    <row r="2" spans="1:18" s="37" customFormat="1" x14ac:dyDescent="0.2">
      <c r="A2" s="286"/>
      <c r="B2" s="286"/>
      <c r="C2" s="286"/>
      <c r="D2" s="286"/>
      <c r="E2" s="286"/>
      <c r="F2" s="37" t="s">
        <v>74</v>
      </c>
      <c r="G2" s="286" t="s">
        <v>75</v>
      </c>
      <c r="H2" s="286"/>
      <c r="I2" s="286"/>
      <c r="J2" s="286"/>
      <c r="K2" s="286"/>
      <c r="L2" s="286"/>
      <c r="M2" s="286"/>
      <c r="N2" s="286"/>
      <c r="O2" s="355"/>
      <c r="P2" s="286"/>
      <c r="Q2" s="286"/>
      <c r="R2" s="286"/>
    </row>
    <row r="3" spans="1:18" s="2" customFormat="1" ht="31" customHeight="1" x14ac:dyDescent="0.2">
      <c r="A3" s="3" t="s">
        <v>807</v>
      </c>
      <c r="B3" s="3" t="s">
        <v>2704</v>
      </c>
      <c r="C3" s="3" t="s">
        <v>1005</v>
      </c>
      <c r="D3" s="3" t="s">
        <v>28</v>
      </c>
      <c r="E3" s="3" t="s">
        <v>29</v>
      </c>
      <c r="K3" s="3" t="str">
        <f>party!A6</f>
        <v>Charlotte Pascoe</v>
      </c>
      <c r="L3" s="2" t="s">
        <v>30</v>
      </c>
      <c r="M3" s="2" t="s">
        <v>509</v>
      </c>
      <c r="N3" s="2" t="s">
        <v>30</v>
      </c>
      <c r="O3" s="26" t="s">
        <v>305</v>
      </c>
      <c r="P3" s="2" t="s">
        <v>30</v>
      </c>
      <c r="Q3" s="2" t="s">
        <v>30</v>
      </c>
    </row>
    <row r="4" spans="1:18" s="2" customFormat="1" ht="32" x14ac:dyDescent="0.2">
      <c r="A4" s="3" t="s">
        <v>806</v>
      </c>
      <c r="B4" s="3" t="s">
        <v>2705</v>
      </c>
      <c r="C4" s="3" t="s">
        <v>1006</v>
      </c>
      <c r="D4" s="3" t="s">
        <v>31</v>
      </c>
      <c r="E4" s="3" t="s">
        <v>32</v>
      </c>
      <c r="K4" s="3" t="str">
        <f>party!A6</f>
        <v>Charlotte Pascoe</v>
      </c>
      <c r="L4" s="2" t="s">
        <v>30</v>
      </c>
      <c r="M4" s="2" t="s">
        <v>33</v>
      </c>
      <c r="N4" s="2" t="s">
        <v>30</v>
      </c>
      <c r="O4" s="26" t="s">
        <v>305</v>
      </c>
      <c r="P4" s="2" t="s">
        <v>30</v>
      </c>
      <c r="Q4" s="2" t="s">
        <v>30</v>
      </c>
    </row>
    <row r="5" spans="1:18" s="2" customFormat="1" ht="32" x14ac:dyDescent="0.2">
      <c r="A5" s="3" t="s">
        <v>808</v>
      </c>
      <c r="B5" s="3" t="s">
        <v>302</v>
      </c>
      <c r="C5" s="3" t="s">
        <v>1007</v>
      </c>
      <c r="D5" s="3" t="s">
        <v>999</v>
      </c>
      <c r="E5" s="3" t="s">
        <v>34</v>
      </c>
      <c r="K5" s="3" t="str">
        <f>party!A6</f>
        <v>Charlotte Pascoe</v>
      </c>
      <c r="L5" s="2" t="s">
        <v>30</v>
      </c>
      <c r="M5" s="2" t="s">
        <v>35</v>
      </c>
      <c r="N5" s="2" t="s">
        <v>30</v>
      </c>
      <c r="O5" s="26" t="s">
        <v>305</v>
      </c>
      <c r="P5" s="2" t="s">
        <v>30</v>
      </c>
      <c r="Q5" s="2" t="s">
        <v>30</v>
      </c>
    </row>
    <row r="6" spans="1:18" s="2" customFormat="1" ht="32" x14ac:dyDescent="0.2">
      <c r="A6" s="3" t="s">
        <v>3684</v>
      </c>
      <c r="B6" s="3" t="s">
        <v>3685</v>
      </c>
      <c r="C6" s="3" t="s">
        <v>3686</v>
      </c>
      <c r="D6" s="3" t="s">
        <v>36</v>
      </c>
      <c r="E6" s="3" t="s">
        <v>37</v>
      </c>
      <c r="K6" s="3" t="str">
        <f>party!A6</f>
        <v>Charlotte Pascoe</v>
      </c>
      <c r="L6" s="2" t="s">
        <v>30</v>
      </c>
      <c r="M6" s="2" t="s">
        <v>38</v>
      </c>
      <c r="N6" s="2" t="s">
        <v>30</v>
      </c>
      <c r="O6" s="26" t="s">
        <v>305</v>
      </c>
      <c r="P6" s="2" t="s">
        <v>30</v>
      </c>
      <c r="Q6" s="2" t="s">
        <v>30</v>
      </c>
    </row>
    <row r="7" spans="1:18" s="2" customFormat="1" ht="32" x14ac:dyDescent="0.2">
      <c r="A7" s="3" t="s">
        <v>809</v>
      </c>
      <c r="B7" s="3" t="s">
        <v>2706</v>
      </c>
      <c r="C7" s="3" t="s">
        <v>1008</v>
      </c>
      <c r="D7" s="3" t="s">
        <v>39</v>
      </c>
      <c r="E7" s="3" t="s">
        <v>424</v>
      </c>
      <c r="K7" s="3" t="str">
        <f>party!A6</f>
        <v>Charlotte Pascoe</v>
      </c>
      <c r="L7" s="2" t="s">
        <v>30</v>
      </c>
      <c r="M7" s="2" t="s">
        <v>40</v>
      </c>
      <c r="N7" s="2" t="s">
        <v>30</v>
      </c>
      <c r="O7" s="27" t="s">
        <v>347</v>
      </c>
      <c r="P7" s="2" t="s">
        <v>30</v>
      </c>
      <c r="Q7" s="2" t="s">
        <v>30</v>
      </c>
    </row>
    <row r="8" spans="1:18" s="193" customFormat="1" ht="32" x14ac:dyDescent="0.2">
      <c r="A8" s="205" t="s">
        <v>2715</v>
      </c>
      <c r="B8" s="206" t="s">
        <v>421</v>
      </c>
      <c r="C8" s="205" t="s">
        <v>1009</v>
      </c>
      <c r="D8" s="205" t="s">
        <v>2738</v>
      </c>
      <c r="E8" s="205" t="s">
        <v>423</v>
      </c>
      <c r="K8" s="205" t="str">
        <f>party!A6</f>
        <v>Charlotte Pascoe</v>
      </c>
      <c r="L8" s="193" t="s">
        <v>30</v>
      </c>
      <c r="M8" s="193" t="s">
        <v>346</v>
      </c>
      <c r="N8" s="193" t="s">
        <v>30</v>
      </c>
      <c r="O8" s="207" t="s">
        <v>348</v>
      </c>
      <c r="P8" s="193" t="s">
        <v>30</v>
      </c>
      <c r="Q8" s="193" t="s">
        <v>30</v>
      </c>
    </row>
    <row r="9" spans="1:18" s="2" customFormat="1" ht="32" x14ac:dyDescent="0.2">
      <c r="A9" s="3" t="s">
        <v>2716</v>
      </c>
      <c r="B9" s="25" t="s">
        <v>422</v>
      </c>
      <c r="C9" s="3" t="s">
        <v>1010</v>
      </c>
      <c r="D9" s="3" t="s">
        <v>2739</v>
      </c>
      <c r="E9" s="3" t="s">
        <v>425</v>
      </c>
      <c r="K9" s="3" t="str">
        <f>party!A6</f>
        <v>Charlotte Pascoe</v>
      </c>
      <c r="L9" s="2" t="s">
        <v>30</v>
      </c>
      <c r="M9" s="2" t="s">
        <v>426</v>
      </c>
      <c r="N9" s="2" t="s">
        <v>30</v>
      </c>
      <c r="O9" s="26" t="s">
        <v>427</v>
      </c>
      <c r="P9" s="2" t="s">
        <v>30</v>
      </c>
      <c r="Q9" s="2" t="s">
        <v>30</v>
      </c>
    </row>
    <row r="10" spans="1:18" s="2" customFormat="1" ht="32" x14ac:dyDescent="0.2">
      <c r="A10" s="3" t="s">
        <v>810</v>
      </c>
      <c r="B10" s="3" t="s">
        <v>2707</v>
      </c>
      <c r="C10" s="3" t="s">
        <v>1011</v>
      </c>
      <c r="D10" s="3" t="s">
        <v>508</v>
      </c>
      <c r="E10" s="3" t="s">
        <v>6340</v>
      </c>
      <c r="K10" s="3" t="str">
        <f>party!A6</f>
        <v>Charlotte Pascoe</v>
      </c>
      <c r="L10" s="2" t="s">
        <v>30</v>
      </c>
      <c r="M10" s="2" t="s">
        <v>510</v>
      </c>
      <c r="N10" s="2" t="s">
        <v>30</v>
      </c>
      <c r="O10" s="26" t="s">
        <v>511</v>
      </c>
      <c r="P10" s="2" t="s">
        <v>30</v>
      </c>
      <c r="Q10" s="2" t="s">
        <v>30</v>
      </c>
    </row>
    <row r="11" spans="1:18" s="193" customFormat="1" ht="32" x14ac:dyDescent="0.2">
      <c r="A11" s="205" t="s">
        <v>2717</v>
      </c>
      <c r="B11" s="205" t="s">
        <v>521</v>
      </c>
      <c r="C11" s="205" t="s">
        <v>1012</v>
      </c>
      <c r="D11" s="205" t="s">
        <v>2740</v>
      </c>
      <c r="E11" s="205" t="s">
        <v>522</v>
      </c>
      <c r="K11" s="205" t="str">
        <f>party!$A$6</f>
        <v>Charlotte Pascoe</v>
      </c>
      <c r="L11" s="193" t="s">
        <v>30</v>
      </c>
      <c r="M11" s="193" t="s">
        <v>523</v>
      </c>
      <c r="N11" s="193" t="s">
        <v>30</v>
      </c>
      <c r="O11" s="207" t="s">
        <v>348</v>
      </c>
      <c r="P11" s="193" t="s">
        <v>30</v>
      </c>
      <c r="Q11" s="193" t="s">
        <v>30</v>
      </c>
    </row>
    <row r="12" spans="1:18" s="2" customFormat="1" ht="32" x14ac:dyDescent="0.2">
      <c r="A12" s="3" t="s">
        <v>4225</v>
      </c>
      <c r="B12" s="3" t="s">
        <v>4226</v>
      </c>
      <c r="C12" s="3" t="s">
        <v>4227</v>
      </c>
      <c r="D12" s="3" t="s">
        <v>4228</v>
      </c>
      <c r="E12" s="3" t="s">
        <v>1443</v>
      </c>
      <c r="K12" s="3" t="str">
        <f>party!$A$6</f>
        <v>Charlotte Pascoe</v>
      </c>
      <c r="L12" s="2" t="s">
        <v>30</v>
      </c>
      <c r="M12" s="2" t="s">
        <v>523</v>
      </c>
      <c r="N12" s="2" t="s">
        <v>30</v>
      </c>
      <c r="O12" s="27" t="s">
        <v>1445</v>
      </c>
      <c r="P12" s="2" t="s">
        <v>30</v>
      </c>
      <c r="Q12" s="2" t="s">
        <v>30</v>
      </c>
    </row>
    <row r="13" spans="1:18" s="193" customFormat="1" ht="32" x14ac:dyDescent="0.2">
      <c r="A13" s="205" t="s">
        <v>811</v>
      </c>
      <c r="B13" s="205" t="s">
        <v>2708</v>
      </c>
      <c r="C13" s="205" t="s">
        <v>1013</v>
      </c>
      <c r="D13" s="205" t="s">
        <v>710</v>
      </c>
      <c r="E13" s="205" t="s">
        <v>711</v>
      </c>
      <c r="K13" s="205" t="str">
        <f>party!$A$6</f>
        <v>Charlotte Pascoe</v>
      </c>
      <c r="L13" s="193" t="s">
        <v>30</v>
      </c>
      <c r="M13" s="193" t="s">
        <v>712</v>
      </c>
      <c r="N13" s="193" t="s">
        <v>30</v>
      </c>
      <c r="O13" s="207" t="s">
        <v>713</v>
      </c>
      <c r="P13" s="193" t="s">
        <v>30</v>
      </c>
      <c r="Q13" s="193" t="s">
        <v>30</v>
      </c>
    </row>
    <row r="14" spans="1:18" s="2" customFormat="1" ht="32" x14ac:dyDescent="0.2">
      <c r="A14" s="3" t="s">
        <v>812</v>
      </c>
      <c r="B14" s="3" t="s">
        <v>2709</v>
      </c>
      <c r="C14" s="3" t="s">
        <v>1014</v>
      </c>
      <c r="D14" s="3" t="s">
        <v>742</v>
      </c>
      <c r="E14" s="3" t="s">
        <v>1242</v>
      </c>
      <c r="K14" s="3" t="str">
        <f>party!$A$6</f>
        <v>Charlotte Pascoe</v>
      </c>
      <c r="L14" s="2" t="s">
        <v>30</v>
      </c>
      <c r="M14" s="2" t="s">
        <v>743</v>
      </c>
      <c r="N14" s="2" t="s">
        <v>30</v>
      </c>
      <c r="O14" s="26" t="s">
        <v>744</v>
      </c>
      <c r="P14" s="2" t="s">
        <v>30</v>
      </c>
      <c r="Q14" s="2" t="s">
        <v>30</v>
      </c>
    </row>
    <row r="15" spans="1:18" s="193" customFormat="1" ht="64" x14ac:dyDescent="0.2">
      <c r="A15" s="205" t="s">
        <v>813</v>
      </c>
      <c r="B15" s="205" t="s">
        <v>302</v>
      </c>
      <c r="C15" s="205" t="s">
        <v>1015</v>
      </c>
      <c r="D15" s="205" t="s">
        <v>1000</v>
      </c>
      <c r="E15" s="205" t="s">
        <v>805</v>
      </c>
      <c r="F15" s="193" t="s">
        <v>73</v>
      </c>
      <c r="G15" s="193" t="str">
        <f>party!$A$40</f>
        <v>Rob Chadwick</v>
      </c>
      <c r="H15" s="193" t="str">
        <f>party!$A$41</f>
        <v>Hervé Douville</v>
      </c>
      <c r="K15" s="205" t="str">
        <f>party!$A$6</f>
        <v>Charlotte Pascoe</v>
      </c>
      <c r="L15" s="193" t="s">
        <v>30</v>
      </c>
      <c r="M15" s="193" t="s">
        <v>804</v>
      </c>
      <c r="N15" s="193" t="s">
        <v>30</v>
      </c>
      <c r="O15" s="208" t="s">
        <v>305</v>
      </c>
      <c r="P15" s="193" t="s">
        <v>30</v>
      </c>
      <c r="Q15" s="193" t="s">
        <v>30</v>
      </c>
    </row>
    <row r="16" spans="1:18" s="2" customFormat="1" ht="64" x14ac:dyDescent="0.2">
      <c r="A16" s="3" t="s">
        <v>1049</v>
      </c>
      <c r="B16" s="3" t="s">
        <v>302</v>
      </c>
      <c r="C16" s="3" t="s">
        <v>1050</v>
      </c>
      <c r="D16" s="3" t="s">
        <v>1051</v>
      </c>
      <c r="E16" s="3" t="s">
        <v>832</v>
      </c>
      <c r="F16" s="2" t="s">
        <v>73</v>
      </c>
      <c r="G16" s="2" t="str">
        <f>party!$A$40</f>
        <v>Rob Chadwick</v>
      </c>
      <c r="H16" s="2" t="str">
        <f>party!$A$41</f>
        <v>Hervé Douville</v>
      </c>
      <c r="K16" s="3" t="str">
        <f>party!$A$6</f>
        <v>Charlotte Pascoe</v>
      </c>
      <c r="L16" s="2" t="s">
        <v>30</v>
      </c>
      <c r="M16" s="2" t="s">
        <v>833</v>
      </c>
      <c r="N16" s="2" t="s">
        <v>30</v>
      </c>
      <c r="O16" s="26" t="s">
        <v>305</v>
      </c>
      <c r="P16" s="2" t="s">
        <v>30</v>
      </c>
      <c r="Q16" s="2" t="s">
        <v>30</v>
      </c>
    </row>
    <row r="17" spans="1:17" s="2" customFormat="1" ht="32" x14ac:dyDescent="0.2">
      <c r="A17" s="3" t="s">
        <v>876</v>
      </c>
      <c r="B17" s="3" t="s">
        <v>2710</v>
      </c>
      <c r="C17" s="3" t="s">
        <v>1017</v>
      </c>
      <c r="D17" s="3" t="s">
        <v>877</v>
      </c>
      <c r="E17" s="3" t="s">
        <v>878</v>
      </c>
      <c r="F17" s="2" t="s">
        <v>73</v>
      </c>
      <c r="G17" s="2" t="str">
        <f>party!$A$43</f>
        <v>Nathan Gillet</v>
      </c>
      <c r="H17" s="2" t="str">
        <f>party!$A$44</f>
        <v>Hideo Shiogama</v>
      </c>
      <c r="K17" s="3" t="str">
        <f>party!A6</f>
        <v>Charlotte Pascoe</v>
      </c>
      <c r="L17" s="2" t="s">
        <v>30</v>
      </c>
      <c r="M17" s="2" t="s">
        <v>879</v>
      </c>
      <c r="N17" s="2" t="s">
        <v>30</v>
      </c>
      <c r="O17" s="26" t="s">
        <v>305</v>
      </c>
      <c r="P17" s="2" t="s">
        <v>30</v>
      </c>
      <c r="Q17" s="2" t="s">
        <v>30</v>
      </c>
    </row>
    <row r="18" spans="1:17" s="2" customFormat="1" ht="32" x14ac:dyDescent="0.2">
      <c r="A18" s="3" t="s">
        <v>919</v>
      </c>
      <c r="B18" s="3" t="s">
        <v>2711</v>
      </c>
      <c r="C18" s="3" t="s">
        <v>1018</v>
      </c>
      <c r="D18" s="3" t="s">
        <v>920</v>
      </c>
      <c r="E18" s="3" t="s">
        <v>918</v>
      </c>
      <c r="F18" s="2" t="s">
        <v>73</v>
      </c>
      <c r="G18" s="2" t="str">
        <f>party!$A$43</f>
        <v>Nathan Gillet</v>
      </c>
      <c r="H18" s="2" t="str">
        <f>party!$A$44</f>
        <v>Hideo Shiogama</v>
      </c>
      <c r="K18" s="3" t="str">
        <f>party!A6</f>
        <v>Charlotte Pascoe</v>
      </c>
      <c r="L18" s="2" t="s">
        <v>30</v>
      </c>
      <c r="M18" s="2" t="s">
        <v>917</v>
      </c>
      <c r="N18" s="2" t="s">
        <v>30</v>
      </c>
      <c r="O18" s="26" t="s">
        <v>921</v>
      </c>
      <c r="P18" s="2" t="s">
        <v>30</v>
      </c>
      <c r="Q18" s="2" t="s">
        <v>30</v>
      </c>
    </row>
    <row r="19" spans="1:17" s="193" customFormat="1" ht="32" x14ac:dyDescent="0.2">
      <c r="A19" s="205" t="s">
        <v>998</v>
      </c>
      <c r="B19" s="205" t="s">
        <v>302</v>
      </c>
      <c r="C19" s="205" t="s">
        <v>1019</v>
      </c>
      <c r="D19" s="205" t="s">
        <v>1002</v>
      </c>
      <c r="E19" s="205" t="s">
        <v>1003</v>
      </c>
      <c r="F19" s="193" t="s">
        <v>167</v>
      </c>
      <c r="G19" s="193" t="str">
        <f>party!$A$47</f>
        <v>Jonathan Gregory</v>
      </c>
      <c r="H19" s="193" t="str">
        <f>party!$A$48</f>
        <v>Detlef Stammer</v>
      </c>
      <c r="I19" s="193" t="str">
        <f>party!$A$49</f>
        <v>Stephen Griffies</v>
      </c>
      <c r="K19" s="205" t="str">
        <f>party!A6</f>
        <v>Charlotte Pascoe</v>
      </c>
      <c r="L19" s="193" t="s">
        <v>30</v>
      </c>
      <c r="M19" s="193" t="s">
        <v>1004</v>
      </c>
      <c r="N19" s="193" t="s">
        <v>30</v>
      </c>
      <c r="O19" s="208" t="s">
        <v>305</v>
      </c>
      <c r="P19" s="193" t="s">
        <v>30</v>
      </c>
      <c r="Q19" s="193" t="s">
        <v>30</v>
      </c>
    </row>
    <row r="20" spans="1:17" s="193" customFormat="1" ht="32" x14ac:dyDescent="0.2">
      <c r="A20" s="205" t="s">
        <v>831</v>
      </c>
      <c r="B20" s="205" t="s">
        <v>302</v>
      </c>
      <c r="C20" s="205" t="s">
        <v>1016</v>
      </c>
      <c r="D20" s="205" t="s">
        <v>1001</v>
      </c>
      <c r="E20" s="205" t="s">
        <v>1043</v>
      </c>
      <c r="F20" s="193" t="s">
        <v>73</v>
      </c>
      <c r="G20" s="193" t="str">
        <f>party!$A$50</f>
        <v>Ben Kravitz</v>
      </c>
      <c r="K20" s="205" t="str">
        <f>party!A6</f>
        <v>Charlotte Pascoe</v>
      </c>
      <c r="L20" s="193" t="s">
        <v>30</v>
      </c>
      <c r="M20" s="193" t="s">
        <v>833</v>
      </c>
      <c r="N20" s="193" t="s">
        <v>30</v>
      </c>
      <c r="O20" s="208" t="s">
        <v>305</v>
      </c>
      <c r="P20" s="193" t="s">
        <v>30</v>
      </c>
      <c r="Q20" s="193" t="s">
        <v>30</v>
      </c>
    </row>
    <row r="21" spans="1:17" s="193" customFormat="1" ht="32" x14ac:dyDescent="0.2">
      <c r="A21" s="205" t="s">
        <v>1044</v>
      </c>
      <c r="B21" s="205" t="s">
        <v>302</v>
      </c>
      <c r="C21" s="205" t="s">
        <v>1045</v>
      </c>
      <c r="D21" s="205" t="s">
        <v>1046</v>
      </c>
      <c r="E21" s="205" t="s">
        <v>1047</v>
      </c>
      <c r="F21" s="193" t="s">
        <v>73</v>
      </c>
      <c r="G21" s="193" t="str">
        <f>party!$A$50</f>
        <v>Ben Kravitz</v>
      </c>
      <c r="K21" s="205" t="str">
        <f>party!A6</f>
        <v>Charlotte Pascoe</v>
      </c>
      <c r="L21" s="193" t="s">
        <v>30</v>
      </c>
      <c r="M21" s="193" t="s">
        <v>1048</v>
      </c>
      <c r="N21" s="193" t="s">
        <v>30</v>
      </c>
      <c r="O21" s="208" t="s">
        <v>305</v>
      </c>
      <c r="P21" s="193" t="s">
        <v>30</v>
      </c>
      <c r="Q21" s="193" t="s">
        <v>30</v>
      </c>
    </row>
    <row r="22" spans="1:17" s="2" customFormat="1" ht="32" x14ac:dyDescent="0.2">
      <c r="A22" s="3" t="s">
        <v>890</v>
      </c>
      <c r="B22" s="3" t="s">
        <v>2712</v>
      </c>
      <c r="C22" s="3" t="s">
        <v>1057</v>
      </c>
      <c r="D22" s="3" t="s">
        <v>1058</v>
      </c>
      <c r="E22" s="3" t="s">
        <v>891</v>
      </c>
      <c r="F22" s="2" t="s">
        <v>73</v>
      </c>
      <c r="G22" s="2" t="str">
        <f>party!$A$50</f>
        <v>Ben Kravitz</v>
      </c>
      <c r="K22" s="3" t="str">
        <f>party!A6</f>
        <v>Charlotte Pascoe</v>
      </c>
      <c r="L22" s="2" t="s">
        <v>30</v>
      </c>
      <c r="M22" s="2" t="s">
        <v>892</v>
      </c>
      <c r="N22" s="2" t="s">
        <v>30</v>
      </c>
      <c r="O22" s="26" t="s">
        <v>893</v>
      </c>
      <c r="P22" s="2" t="s">
        <v>30</v>
      </c>
      <c r="Q22" s="2" t="s">
        <v>30</v>
      </c>
    </row>
    <row r="23" spans="1:17" s="2" customFormat="1" ht="32" x14ac:dyDescent="0.2">
      <c r="A23" s="3" t="s">
        <v>2718</v>
      </c>
      <c r="B23" s="3" t="s">
        <v>2713</v>
      </c>
      <c r="C23" s="3" t="s">
        <v>1095</v>
      </c>
      <c r="D23" s="3" t="s">
        <v>1096</v>
      </c>
      <c r="E23" s="3" t="s">
        <v>2758</v>
      </c>
      <c r="F23" s="2" t="s">
        <v>73</v>
      </c>
      <c r="G23" s="2" t="str">
        <f>party!$A$50</f>
        <v>Ben Kravitz</v>
      </c>
      <c r="K23" s="3" t="str">
        <f>party!A6</f>
        <v>Charlotte Pascoe</v>
      </c>
      <c r="L23" s="2" t="s">
        <v>30</v>
      </c>
      <c r="M23" s="2" t="s">
        <v>1097</v>
      </c>
      <c r="N23" s="2" t="s">
        <v>30</v>
      </c>
      <c r="O23" s="26" t="s">
        <v>893</v>
      </c>
      <c r="P23" s="2" t="s">
        <v>30</v>
      </c>
      <c r="Q23" s="2" t="s">
        <v>30</v>
      </c>
    </row>
    <row r="24" spans="1:17" s="193" customFormat="1" ht="64" x14ac:dyDescent="0.2">
      <c r="A24" s="205" t="s">
        <v>1126</v>
      </c>
      <c r="B24" s="205" t="s">
        <v>302</v>
      </c>
      <c r="C24" s="205" t="s">
        <v>1127</v>
      </c>
      <c r="D24" s="205" t="s">
        <v>1128</v>
      </c>
      <c r="E24" s="205" t="s">
        <v>1129</v>
      </c>
      <c r="F24" s="193" t="s">
        <v>73</v>
      </c>
      <c r="G24" s="193" t="str">
        <f>party!$A$50</f>
        <v>Ben Kravitz</v>
      </c>
      <c r="K24" s="205" t="str">
        <f>party!A6</f>
        <v>Charlotte Pascoe</v>
      </c>
      <c r="L24" s="193" t="s">
        <v>30</v>
      </c>
      <c r="M24" s="193" t="s">
        <v>1117</v>
      </c>
      <c r="N24" s="193" t="s">
        <v>30</v>
      </c>
      <c r="O24" s="208" t="s">
        <v>305</v>
      </c>
      <c r="P24" s="193" t="s">
        <v>30</v>
      </c>
      <c r="Q24" s="193" t="s">
        <v>30</v>
      </c>
    </row>
    <row r="25" spans="1:17" s="123" customFormat="1" ht="64" x14ac:dyDescent="0.2">
      <c r="A25" s="205" t="s">
        <v>1121</v>
      </c>
      <c r="B25" s="205" t="s">
        <v>302</v>
      </c>
      <c r="C25" s="205" t="s">
        <v>1120</v>
      </c>
      <c r="D25" s="205" t="s">
        <v>1119</v>
      </c>
      <c r="E25" s="205" t="s">
        <v>1118</v>
      </c>
      <c r="F25" s="193" t="s">
        <v>73</v>
      </c>
      <c r="G25" s="193" t="str">
        <f>party!$A$50</f>
        <v>Ben Kravitz</v>
      </c>
      <c r="K25" s="205" t="str">
        <f>party!A6</f>
        <v>Charlotte Pascoe</v>
      </c>
      <c r="L25" s="193" t="s">
        <v>30</v>
      </c>
      <c r="M25" s="193" t="s">
        <v>1117</v>
      </c>
      <c r="N25" s="193" t="s">
        <v>30</v>
      </c>
      <c r="O25" s="208" t="s">
        <v>305</v>
      </c>
      <c r="P25" s="193" t="s">
        <v>30</v>
      </c>
      <c r="Q25" s="193" t="s">
        <v>30</v>
      </c>
    </row>
    <row r="26" spans="1:17" s="193" customFormat="1" ht="64" x14ac:dyDescent="0.2">
      <c r="A26" s="205" t="s">
        <v>1131</v>
      </c>
      <c r="B26" s="205" t="s">
        <v>1134</v>
      </c>
      <c r="C26" s="205" t="s">
        <v>1130</v>
      </c>
      <c r="D26" s="205" t="s">
        <v>1132</v>
      </c>
      <c r="E26" s="205" t="s">
        <v>1133</v>
      </c>
      <c r="F26" s="193" t="s">
        <v>73</v>
      </c>
      <c r="G26" s="193" t="str">
        <f>party!$A$50</f>
        <v>Ben Kravitz</v>
      </c>
      <c r="K26" s="205" t="str">
        <f>party!A6</f>
        <v>Charlotte Pascoe</v>
      </c>
      <c r="L26" s="193" t="s">
        <v>30</v>
      </c>
      <c r="M26" s="193" t="s">
        <v>1117</v>
      </c>
      <c r="N26" s="193" t="s">
        <v>30</v>
      </c>
      <c r="O26" s="208" t="s">
        <v>893</v>
      </c>
      <c r="P26" s="193" t="s">
        <v>30</v>
      </c>
      <c r="Q26" s="193" t="s">
        <v>30</v>
      </c>
    </row>
    <row r="27" spans="1:17" s="123" customFormat="1" ht="64" x14ac:dyDescent="0.2">
      <c r="A27" s="205" t="s">
        <v>1138</v>
      </c>
      <c r="B27" s="205" t="s">
        <v>1135</v>
      </c>
      <c r="C27" s="205" t="s">
        <v>1136</v>
      </c>
      <c r="D27" s="205" t="s">
        <v>1137</v>
      </c>
      <c r="E27" s="205" t="s">
        <v>1139</v>
      </c>
      <c r="F27" s="193" t="s">
        <v>73</v>
      </c>
      <c r="G27" s="193" t="str">
        <f>party!$A$50</f>
        <v>Ben Kravitz</v>
      </c>
      <c r="H27" s="193"/>
      <c r="I27" s="193"/>
      <c r="J27" s="193"/>
      <c r="K27" s="205" t="str">
        <f>party!A6</f>
        <v>Charlotte Pascoe</v>
      </c>
      <c r="L27" s="193" t="s">
        <v>30</v>
      </c>
      <c r="M27" s="193" t="s">
        <v>1117</v>
      </c>
      <c r="N27" s="193" t="s">
        <v>30</v>
      </c>
      <c r="O27" s="208" t="s">
        <v>427</v>
      </c>
      <c r="P27" s="193" t="s">
        <v>30</v>
      </c>
      <c r="Q27" s="193" t="s">
        <v>30</v>
      </c>
    </row>
    <row r="28" spans="1:17" s="193" customFormat="1" ht="32" x14ac:dyDescent="0.2">
      <c r="A28" s="205" t="s">
        <v>1238</v>
      </c>
      <c r="B28" s="205" t="s">
        <v>2714</v>
      </c>
      <c r="C28" s="205" t="s">
        <v>1239</v>
      </c>
      <c r="D28" s="205" t="s">
        <v>1240</v>
      </c>
      <c r="E28" s="205" t="s">
        <v>1241</v>
      </c>
      <c r="F28" s="193" t="s">
        <v>73</v>
      </c>
      <c r="G28" s="193" t="str">
        <f>party!$A$51</f>
        <v>Tianjun Zhou</v>
      </c>
      <c r="H28" s="193" t="str">
        <f>party!$A$52</f>
        <v>Andy Turner</v>
      </c>
      <c r="I28" s="193" t="str">
        <f>party!$A$53</f>
        <v>James Kinter</v>
      </c>
      <c r="K28" s="205" t="str">
        <f>party!$A$6</f>
        <v>Charlotte Pascoe</v>
      </c>
      <c r="L28" s="193" t="s">
        <v>30</v>
      </c>
      <c r="M28" s="193" t="s">
        <v>1243</v>
      </c>
      <c r="N28" s="193" t="s">
        <v>30</v>
      </c>
      <c r="O28" s="208" t="s">
        <v>744</v>
      </c>
      <c r="P28" s="193" t="s">
        <v>30</v>
      </c>
      <c r="Q28" s="193" t="s">
        <v>30</v>
      </c>
    </row>
    <row r="29" spans="1:17" s="2" customFormat="1" ht="32" x14ac:dyDescent="0.2">
      <c r="A29" s="3" t="s">
        <v>809</v>
      </c>
      <c r="B29" s="3" t="s">
        <v>2706</v>
      </c>
      <c r="C29" s="3" t="s">
        <v>1008</v>
      </c>
      <c r="D29" s="3" t="s">
        <v>39</v>
      </c>
      <c r="E29" s="3" t="s">
        <v>424</v>
      </c>
      <c r="F29" s="2" t="s">
        <v>73</v>
      </c>
      <c r="G29" s="2" t="str">
        <f>party!$A$51</f>
        <v>Tianjun Zhou</v>
      </c>
      <c r="H29" s="2" t="str">
        <f>party!$A$52</f>
        <v>Andy Turner</v>
      </c>
      <c r="I29" s="2" t="str">
        <f>party!$A$53</f>
        <v>James Kinter</v>
      </c>
      <c r="K29" s="3" t="str">
        <f>party!A6</f>
        <v>Charlotte Pascoe</v>
      </c>
      <c r="L29" s="2" t="s">
        <v>30</v>
      </c>
      <c r="M29" s="2" t="s">
        <v>40</v>
      </c>
      <c r="N29" s="2" t="s">
        <v>30</v>
      </c>
      <c r="O29" s="27" t="s">
        <v>347</v>
      </c>
      <c r="P29" s="2" t="s">
        <v>30</v>
      </c>
      <c r="Q29" s="2" t="s">
        <v>30</v>
      </c>
    </row>
    <row r="30" spans="1:17" ht="48" x14ac:dyDescent="0.2">
      <c r="A30" s="3" t="s">
        <v>2719</v>
      </c>
      <c r="B30" s="3" t="s">
        <v>1319</v>
      </c>
      <c r="C30" s="3" t="s">
        <v>2746</v>
      </c>
      <c r="D30" s="3" t="s">
        <v>2741</v>
      </c>
      <c r="E30" s="3" t="s">
        <v>1320</v>
      </c>
      <c r="F30" s="2" t="s">
        <v>73</v>
      </c>
      <c r="G30" s="2" t="str">
        <f>party!$A$55</f>
        <v>Rein Haarsma</v>
      </c>
      <c r="H30" s="2" t="str">
        <f>party!$A$56</f>
        <v>Malcolm Roberts</v>
      </c>
      <c r="J30" s="2"/>
      <c r="K30" s="3" t="str">
        <f>party!A6</f>
        <v>Charlotte Pascoe</v>
      </c>
      <c r="L30" s="2" t="s">
        <v>30</v>
      </c>
      <c r="M30" s="2" t="s">
        <v>1048</v>
      </c>
      <c r="N30" s="2" t="s">
        <v>30</v>
      </c>
      <c r="O30" s="26" t="s">
        <v>511</v>
      </c>
      <c r="P30" s="2" t="s">
        <v>30</v>
      </c>
      <c r="Q30" s="2" t="s">
        <v>30</v>
      </c>
    </row>
    <row r="31" spans="1:17" s="193" customFormat="1" ht="32" x14ac:dyDescent="0.2">
      <c r="A31" s="205" t="s">
        <v>2720</v>
      </c>
      <c r="B31" s="205" t="s">
        <v>1343</v>
      </c>
      <c r="C31" s="205" t="s">
        <v>2744</v>
      </c>
      <c r="D31" s="205" t="s">
        <v>2742</v>
      </c>
      <c r="E31" s="205" t="s">
        <v>522</v>
      </c>
      <c r="F31" s="193" t="s">
        <v>73</v>
      </c>
      <c r="G31" s="193" t="str">
        <f>party!$A$55</f>
        <v>Rein Haarsma</v>
      </c>
      <c r="H31" s="193" t="str">
        <f>party!$A$56</f>
        <v>Malcolm Roberts</v>
      </c>
      <c r="K31" s="205" t="str">
        <f>party!$A$6</f>
        <v>Charlotte Pascoe</v>
      </c>
      <c r="L31" s="193" t="s">
        <v>30</v>
      </c>
      <c r="M31" s="193" t="s">
        <v>40</v>
      </c>
      <c r="N31" s="193" t="s">
        <v>30</v>
      </c>
      <c r="O31" s="207" t="s">
        <v>348</v>
      </c>
      <c r="P31" s="193" t="s">
        <v>30</v>
      </c>
      <c r="Q31" s="193" t="s">
        <v>30</v>
      </c>
    </row>
    <row r="32" spans="1:17" s="123" customFormat="1" ht="32" x14ac:dyDescent="0.2">
      <c r="A32" s="205" t="s">
        <v>2721</v>
      </c>
      <c r="B32" s="205" t="s">
        <v>1442</v>
      </c>
      <c r="C32" s="205" t="s">
        <v>2745</v>
      </c>
      <c r="D32" s="205" t="s">
        <v>2743</v>
      </c>
      <c r="E32" s="205" t="s">
        <v>1443</v>
      </c>
      <c r="F32" s="193" t="s">
        <v>73</v>
      </c>
      <c r="G32" s="193" t="str">
        <f>party!$A$55</f>
        <v>Rein Haarsma</v>
      </c>
      <c r="H32" s="193" t="str">
        <f>party!$A$56</f>
        <v>Malcolm Roberts</v>
      </c>
      <c r="I32" s="193"/>
      <c r="J32" s="193"/>
      <c r="K32" s="205" t="str">
        <f>party!$A$6</f>
        <v>Charlotte Pascoe</v>
      </c>
      <c r="L32" s="193" t="s">
        <v>30</v>
      </c>
      <c r="M32" s="193" t="s">
        <v>1444</v>
      </c>
      <c r="N32" s="193" t="s">
        <v>30</v>
      </c>
      <c r="O32" s="207" t="s">
        <v>1445</v>
      </c>
      <c r="P32" s="193" t="s">
        <v>30</v>
      </c>
      <c r="Q32" s="193" t="s">
        <v>30</v>
      </c>
    </row>
    <row r="33" spans="1:17" s="123" customFormat="1" ht="32" x14ac:dyDescent="0.2">
      <c r="A33" s="205" t="s">
        <v>2722</v>
      </c>
      <c r="B33" s="205" t="s">
        <v>1446</v>
      </c>
      <c r="C33" s="205" t="s">
        <v>2747</v>
      </c>
      <c r="D33" s="205" t="s">
        <v>2748</v>
      </c>
      <c r="E33" s="205" t="s">
        <v>1447</v>
      </c>
      <c r="F33" s="193" t="s">
        <v>73</v>
      </c>
      <c r="G33" s="193" t="str">
        <f>party!$A$55</f>
        <v>Rein Haarsma</v>
      </c>
      <c r="H33" s="193" t="str">
        <f>party!$A$56</f>
        <v>Malcolm Roberts</v>
      </c>
      <c r="I33" s="193"/>
      <c r="J33" s="193"/>
      <c r="K33" s="205" t="str">
        <f>party!$A$6</f>
        <v>Charlotte Pascoe</v>
      </c>
      <c r="L33" s="193" t="s">
        <v>30</v>
      </c>
      <c r="M33" s="193" t="s">
        <v>1448</v>
      </c>
      <c r="N33" s="193" t="s">
        <v>30</v>
      </c>
      <c r="O33" s="207" t="s">
        <v>1445</v>
      </c>
      <c r="P33" s="193" t="s">
        <v>30</v>
      </c>
      <c r="Q33" s="193" t="s">
        <v>30</v>
      </c>
    </row>
    <row r="34" spans="1:17" s="123" customFormat="1" ht="48" x14ac:dyDescent="0.2">
      <c r="A34" s="205" t="s">
        <v>1503</v>
      </c>
      <c r="B34" s="205" t="s">
        <v>2723</v>
      </c>
      <c r="C34" s="205" t="s">
        <v>1504</v>
      </c>
      <c r="D34" s="205" t="s">
        <v>1505</v>
      </c>
      <c r="E34" s="205" t="s">
        <v>1506</v>
      </c>
      <c r="F34" s="193" t="s">
        <v>73</v>
      </c>
      <c r="G34" s="193" t="str">
        <f>party!$A$57</f>
        <v>Eric Larour</v>
      </c>
      <c r="H34" s="193" t="str">
        <f>party!$A$58</f>
        <v>Sophie Nowicki</v>
      </c>
      <c r="I34" s="193" t="str">
        <f>party!$A$59</f>
        <v>Tony Payne</v>
      </c>
      <c r="J34" s="193"/>
      <c r="K34" s="205" t="str">
        <f>party!$A$6</f>
        <v>Charlotte Pascoe</v>
      </c>
      <c r="L34" s="193" t="s">
        <v>30</v>
      </c>
      <c r="M34" s="193" t="s">
        <v>1502</v>
      </c>
      <c r="N34" s="193" t="s">
        <v>30</v>
      </c>
      <c r="O34" s="208" t="s">
        <v>304</v>
      </c>
      <c r="P34" s="193" t="s">
        <v>30</v>
      </c>
      <c r="Q34" s="193" t="s">
        <v>30</v>
      </c>
    </row>
    <row r="35" spans="1:17" s="123" customFormat="1" ht="48" x14ac:dyDescent="0.2">
      <c r="A35" s="205" t="s">
        <v>2724</v>
      </c>
      <c r="B35" s="205" t="s">
        <v>1578</v>
      </c>
      <c r="C35" s="205" t="s">
        <v>2749</v>
      </c>
      <c r="D35" s="205" t="s">
        <v>2750</v>
      </c>
      <c r="E35" s="205" t="s">
        <v>1519</v>
      </c>
      <c r="F35" s="193" t="s">
        <v>73</v>
      </c>
      <c r="G35" s="193" t="str">
        <f>party!$A$57</f>
        <v>Eric Larour</v>
      </c>
      <c r="H35" s="193" t="str">
        <f>party!$A$58</f>
        <v>Sophie Nowicki</v>
      </c>
      <c r="I35" s="193" t="str">
        <f>party!$A$59</f>
        <v>Tony Payne</v>
      </c>
      <c r="J35" s="193"/>
      <c r="K35" s="205" t="str">
        <f>party!$A$6</f>
        <v>Charlotte Pascoe</v>
      </c>
      <c r="L35" s="193" t="s">
        <v>30</v>
      </c>
      <c r="M35" s="193" t="s">
        <v>346</v>
      </c>
      <c r="N35" s="193" t="s">
        <v>30</v>
      </c>
      <c r="O35" s="208" t="s">
        <v>348</v>
      </c>
      <c r="P35" s="193" t="s">
        <v>30</v>
      </c>
      <c r="Q35" s="193" t="s">
        <v>30</v>
      </c>
    </row>
    <row r="36" spans="1:17" ht="32" x14ac:dyDescent="0.2">
      <c r="A36" s="3" t="s">
        <v>1579</v>
      </c>
      <c r="B36" s="3" t="s">
        <v>2725</v>
      </c>
      <c r="C36" s="3" t="s">
        <v>1580</v>
      </c>
      <c r="D36" s="3" t="s">
        <v>1581</v>
      </c>
      <c r="E36" s="3" t="s">
        <v>1447</v>
      </c>
      <c r="F36" s="2" t="s">
        <v>73</v>
      </c>
      <c r="G36" s="2" t="str">
        <f>party!$A$60</f>
        <v>Bart van den Hurk</v>
      </c>
      <c r="H36" s="2" t="str">
        <f>party!$A$61</f>
        <v>Gerhard Krinner</v>
      </c>
      <c r="I36" s="2" t="str">
        <f>party!$A$62</f>
        <v>Sonia Seneviratne</v>
      </c>
      <c r="J36" s="2"/>
      <c r="K36" s="3" t="str">
        <f>party!$A$6</f>
        <v>Charlotte Pascoe</v>
      </c>
      <c r="L36" s="2" t="s">
        <v>30</v>
      </c>
      <c r="M36" s="2" t="s">
        <v>346</v>
      </c>
      <c r="N36" s="2" t="s">
        <v>30</v>
      </c>
      <c r="O36" s="26" t="s">
        <v>1445</v>
      </c>
      <c r="P36" s="2" t="s">
        <v>30</v>
      </c>
      <c r="Q36" s="2" t="s">
        <v>30</v>
      </c>
    </row>
    <row r="37" spans="1:17" ht="32" x14ac:dyDescent="0.2">
      <c r="A37" s="3" t="s">
        <v>1621</v>
      </c>
      <c r="B37" s="1" t="s">
        <v>2726</v>
      </c>
      <c r="C37" s="1" t="s">
        <v>1622</v>
      </c>
      <c r="D37" s="1" t="s">
        <v>1623</v>
      </c>
      <c r="E37" s="1" t="s">
        <v>1624</v>
      </c>
      <c r="F37" s="2" t="s">
        <v>73</v>
      </c>
      <c r="G37" s="2" t="str">
        <f>party!$A$60</f>
        <v>Bart van den Hurk</v>
      </c>
      <c r="H37" s="2" t="str">
        <f>party!$A$61</f>
        <v>Gerhard Krinner</v>
      </c>
      <c r="I37" s="2" t="str">
        <f>party!$A$62</f>
        <v>Sonia Seneviratne</v>
      </c>
      <c r="K37" s="3" t="str">
        <f>party!$A$6</f>
        <v>Charlotte Pascoe</v>
      </c>
      <c r="L37" s="2" t="s">
        <v>30</v>
      </c>
      <c r="M37" s="2" t="s">
        <v>1625</v>
      </c>
      <c r="N37" s="2" t="s">
        <v>30</v>
      </c>
      <c r="O37" s="27" t="s">
        <v>1626</v>
      </c>
      <c r="P37" s="2" t="s">
        <v>30</v>
      </c>
      <c r="Q37" s="2" t="s">
        <v>30</v>
      </c>
    </row>
    <row r="38" spans="1:17" ht="32" x14ac:dyDescent="0.2">
      <c r="A38" s="3" t="s">
        <v>1758</v>
      </c>
      <c r="B38" s="1" t="s">
        <v>2727</v>
      </c>
      <c r="C38" s="1" t="s">
        <v>1759</v>
      </c>
      <c r="D38" s="1" t="s">
        <v>1760</v>
      </c>
      <c r="E38" s="1" t="s">
        <v>1761</v>
      </c>
      <c r="F38" s="2" t="s">
        <v>73</v>
      </c>
      <c r="G38" s="2" t="str">
        <f>party!$A$60</f>
        <v>Bart van den Hurk</v>
      </c>
      <c r="H38" s="2" t="str">
        <f>party!$A$61</f>
        <v>Gerhard Krinner</v>
      </c>
      <c r="I38" s="2" t="str">
        <f>party!$A$62</f>
        <v>Sonia Seneviratne</v>
      </c>
      <c r="K38" s="3" t="str">
        <f>party!$A$6</f>
        <v>Charlotte Pascoe</v>
      </c>
      <c r="L38" s="2" t="s">
        <v>30</v>
      </c>
      <c r="M38" s="2" t="s">
        <v>1444</v>
      </c>
      <c r="N38" s="2" t="s">
        <v>30</v>
      </c>
      <c r="O38" s="27" t="s">
        <v>1626</v>
      </c>
      <c r="P38" s="2" t="s">
        <v>30</v>
      </c>
      <c r="Q38" s="2" t="s">
        <v>30</v>
      </c>
    </row>
    <row r="39" spans="1:17" ht="32" x14ac:dyDescent="0.2">
      <c r="A39" s="3" t="s">
        <v>2728</v>
      </c>
      <c r="B39" s="1" t="s">
        <v>1920</v>
      </c>
      <c r="C39" s="1" t="s">
        <v>2751</v>
      </c>
      <c r="D39" s="1" t="s">
        <v>2752</v>
      </c>
      <c r="E39" s="1" t="s">
        <v>1932</v>
      </c>
      <c r="F39" s="2" t="s">
        <v>73</v>
      </c>
      <c r="G39" t="str">
        <f>party!$A$10</f>
        <v>George Hurtt</v>
      </c>
      <c r="H39" t="str">
        <f>party!$A$67</f>
        <v>David Lawrence</v>
      </c>
      <c r="K39" s="3" t="str">
        <f>party!$A$6</f>
        <v>Charlotte Pascoe</v>
      </c>
      <c r="L39" s="2" t="s">
        <v>30</v>
      </c>
      <c r="M39" s="2" t="s">
        <v>1004</v>
      </c>
      <c r="N39" s="2" t="s">
        <v>30</v>
      </c>
      <c r="O39" s="27" t="s">
        <v>305</v>
      </c>
      <c r="P39" s="2" t="s">
        <v>30</v>
      </c>
      <c r="Q39" s="2" t="s">
        <v>30</v>
      </c>
    </row>
    <row r="40" spans="1:17" s="123" customFormat="1" ht="32" x14ac:dyDescent="0.2">
      <c r="A40" s="205" t="s">
        <v>2729</v>
      </c>
      <c r="B40" s="209" t="s">
        <v>1929</v>
      </c>
      <c r="C40" s="209" t="s">
        <v>1930</v>
      </c>
      <c r="D40" s="209" t="s">
        <v>2737</v>
      </c>
      <c r="E40" s="209" t="s">
        <v>1931</v>
      </c>
      <c r="F40" s="193" t="s">
        <v>73</v>
      </c>
      <c r="G40" s="123" t="str">
        <f>party!$A$10</f>
        <v>George Hurtt</v>
      </c>
      <c r="H40" s="123" t="str">
        <f>party!$A$67</f>
        <v>David Lawrence</v>
      </c>
      <c r="K40" s="205" t="str">
        <f>party!$A$6</f>
        <v>Charlotte Pascoe</v>
      </c>
      <c r="L40" s="193" t="s">
        <v>30</v>
      </c>
      <c r="M40" s="193" t="s">
        <v>35</v>
      </c>
      <c r="N40" s="193" t="s">
        <v>30</v>
      </c>
      <c r="O40" s="207" t="s">
        <v>1626</v>
      </c>
      <c r="P40" s="193" t="s">
        <v>30</v>
      </c>
      <c r="Q40" s="193" t="s">
        <v>30</v>
      </c>
    </row>
    <row r="41" spans="1:17" ht="32" x14ac:dyDescent="0.2">
      <c r="A41" s="3" t="s">
        <v>1957</v>
      </c>
      <c r="B41" s="1" t="s">
        <v>2730</v>
      </c>
      <c r="C41" s="1" t="s">
        <v>1958</v>
      </c>
      <c r="D41" s="1" t="s">
        <v>1959</v>
      </c>
      <c r="E41" s="1" t="s">
        <v>1960</v>
      </c>
      <c r="F41" s="2" t="s">
        <v>73</v>
      </c>
      <c r="G41" t="str">
        <f>party!$A$10</f>
        <v>George Hurtt</v>
      </c>
      <c r="H41" t="str">
        <f>party!$A$67</f>
        <v>David Lawrence</v>
      </c>
      <c r="K41" s="3" t="str">
        <f>party!$A$6</f>
        <v>Charlotte Pascoe</v>
      </c>
      <c r="L41" s="2" t="s">
        <v>30</v>
      </c>
      <c r="M41" s="2" t="s">
        <v>1961</v>
      </c>
      <c r="N41" s="2" t="s">
        <v>30</v>
      </c>
      <c r="O41" s="27" t="s">
        <v>1962</v>
      </c>
      <c r="P41" s="2" t="s">
        <v>30</v>
      </c>
      <c r="Q41" s="2" t="s">
        <v>30</v>
      </c>
    </row>
    <row r="42" spans="1:17" ht="32" x14ac:dyDescent="0.2">
      <c r="A42" s="3" t="s">
        <v>2172</v>
      </c>
      <c r="B42" s="1" t="s">
        <v>2731</v>
      </c>
      <c r="C42" s="1" t="s">
        <v>2173</v>
      </c>
      <c r="D42" s="1" t="s">
        <v>5122</v>
      </c>
      <c r="E42" s="1" t="s">
        <v>2174</v>
      </c>
      <c r="F42" s="3" t="s">
        <v>73</v>
      </c>
      <c r="G42" s="7" t="str">
        <f>party!$A$68</f>
        <v>Gokhan Danabasoglu</v>
      </c>
      <c r="H42" s="7" t="str">
        <f>party!$A$49</f>
        <v>Stephen Griffies</v>
      </c>
      <c r="I42" s="7" t="str">
        <f>party!$A$69</f>
        <v>James Orr</v>
      </c>
      <c r="K42" s="3" t="str">
        <f>party!$A$6</f>
        <v>Charlotte Pascoe</v>
      </c>
      <c r="L42" s="2" t="s">
        <v>30</v>
      </c>
      <c r="M42" s="2" t="s">
        <v>2175</v>
      </c>
      <c r="N42" s="2" t="s">
        <v>30</v>
      </c>
      <c r="O42" s="27" t="s">
        <v>2176</v>
      </c>
      <c r="P42" s="2" t="s">
        <v>30</v>
      </c>
      <c r="Q42" s="2" t="s">
        <v>30</v>
      </c>
    </row>
    <row r="43" spans="1:17" ht="32" x14ac:dyDescent="0.2">
      <c r="A43" s="3" t="s">
        <v>2223</v>
      </c>
      <c r="B43" s="3" t="s">
        <v>1117</v>
      </c>
      <c r="C43" s="3" t="s">
        <v>2223</v>
      </c>
      <c r="D43" s="3" t="s">
        <v>1117</v>
      </c>
      <c r="E43" s="3" t="s">
        <v>2225</v>
      </c>
      <c r="F43" s="7" t="s">
        <v>73</v>
      </c>
      <c r="G43" s="7" t="str">
        <f>party!$A$45</f>
        <v>George Boer</v>
      </c>
      <c r="H43" s="7" t="str">
        <f>party!$A$46</f>
        <v>Doug Smith</v>
      </c>
      <c r="I43" s="7"/>
      <c r="J43" s="7"/>
      <c r="K43" s="3" t="str">
        <f>party!$A$6</f>
        <v>Charlotte Pascoe</v>
      </c>
      <c r="L43" s="2" t="s">
        <v>30</v>
      </c>
      <c r="M43" s="2" t="s">
        <v>1117</v>
      </c>
      <c r="N43" s="2" t="s">
        <v>30</v>
      </c>
      <c r="O43" s="27"/>
      <c r="P43" s="2" t="s">
        <v>30</v>
      </c>
      <c r="Q43" s="2" t="s">
        <v>30</v>
      </c>
    </row>
    <row r="44" spans="1:17" ht="32" x14ac:dyDescent="0.2">
      <c r="A44" s="3" t="s">
        <v>2224</v>
      </c>
      <c r="B44" s="3" t="s">
        <v>712</v>
      </c>
      <c r="C44" s="3" t="s">
        <v>2224</v>
      </c>
      <c r="D44" s="3" t="s">
        <v>2241</v>
      </c>
      <c r="E44" s="3" t="s">
        <v>2240</v>
      </c>
      <c r="F44" s="7" t="s">
        <v>73</v>
      </c>
      <c r="G44" s="7" t="str">
        <f>party!$A$45</f>
        <v>George Boer</v>
      </c>
      <c r="H44" s="7" t="str">
        <f>party!$A$46</f>
        <v>Doug Smith</v>
      </c>
      <c r="I44" s="7"/>
      <c r="J44" s="7"/>
      <c r="K44" s="3" t="str">
        <f>party!$A$6</f>
        <v>Charlotte Pascoe</v>
      </c>
      <c r="L44" s="2" t="s">
        <v>30</v>
      </c>
      <c r="M44" s="2" t="s">
        <v>1117</v>
      </c>
      <c r="N44" s="2" t="s">
        <v>30</v>
      </c>
      <c r="O44" s="27"/>
      <c r="P44" s="2" t="s">
        <v>30</v>
      </c>
      <c r="Q44" s="2" t="s">
        <v>30</v>
      </c>
    </row>
    <row r="45" spans="1:17" ht="32" x14ac:dyDescent="0.2">
      <c r="A45" s="3" t="s">
        <v>2732</v>
      </c>
      <c r="B45" s="3" t="s">
        <v>2244</v>
      </c>
      <c r="C45" s="1" t="s">
        <v>2733</v>
      </c>
      <c r="D45" s="1" t="s">
        <v>2753</v>
      </c>
      <c r="E45" s="1" t="s">
        <v>2245</v>
      </c>
      <c r="F45" s="3" t="s">
        <v>73</v>
      </c>
      <c r="G45" s="7" t="str">
        <f>party!$A$45</f>
        <v>George Boer</v>
      </c>
      <c r="H45" s="7" t="str">
        <f>party!$A$46</f>
        <v>Doug Smith</v>
      </c>
      <c r="K45" s="3" t="str">
        <f>party!$A$6</f>
        <v>Charlotte Pascoe</v>
      </c>
      <c r="L45" s="2" t="s">
        <v>30</v>
      </c>
      <c r="M45" s="2" t="s">
        <v>2246</v>
      </c>
      <c r="N45" s="2" t="s">
        <v>30</v>
      </c>
      <c r="O45" s="27" t="s">
        <v>305</v>
      </c>
      <c r="P45" s="2" t="s">
        <v>30</v>
      </c>
      <c r="Q45" s="2" t="s">
        <v>30</v>
      </c>
    </row>
    <row r="46" spans="1:17" ht="96" x14ac:dyDescent="0.2">
      <c r="A46" s="3" t="s">
        <v>2409</v>
      </c>
      <c r="B46" s="3" t="s">
        <v>2408</v>
      </c>
      <c r="C46" s="3" t="s">
        <v>2422</v>
      </c>
      <c r="D46" s="3" t="s">
        <v>2410</v>
      </c>
      <c r="E46" s="3" t="s">
        <v>2411</v>
      </c>
      <c r="F46" s="3" t="s">
        <v>73</v>
      </c>
      <c r="G46" s="7" t="str">
        <f>party!$A$45</f>
        <v>George Boer</v>
      </c>
      <c r="H46" s="7" t="str">
        <f>party!$A$46</f>
        <v>Doug Smith</v>
      </c>
      <c r="K46" s="3" t="str">
        <f>party!$A$6</f>
        <v>Charlotte Pascoe</v>
      </c>
      <c r="L46" s="2" t="s">
        <v>30</v>
      </c>
      <c r="M46" s="2" t="s">
        <v>1117</v>
      </c>
      <c r="N46" s="2" t="s">
        <v>30</v>
      </c>
      <c r="O46" s="27" t="s">
        <v>2412</v>
      </c>
      <c r="P46" s="2" t="s">
        <v>30</v>
      </c>
      <c r="Q46" s="2" t="s">
        <v>30</v>
      </c>
    </row>
    <row r="47" spans="1:17" ht="96" x14ac:dyDescent="0.2">
      <c r="A47" s="3" t="s">
        <v>2413</v>
      </c>
      <c r="B47" s="3" t="s">
        <v>2414</v>
      </c>
      <c r="C47" s="3" t="s">
        <v>2423</v>
      </c>
      <c r="D47" s="3" t="s">
        <v>2415</v>
      </c>
      <c r="E47" s="3" t="s">
        <v>2416</v>
      </c>
      <c r="F47" s="3" t="s">
        <v>73</v>
      </c>
      <c r="G47" s="7" t="str">
        <f>party!$A$45</f>
        <v>George Boer</v>
      </c>
      <c r="H47" s="7" t="str">
        <f>party!$A$46</f>
        <v>Doug Smith</v>
      </c>
      <c r="K47" s="3" t="str">
        <f>party!$A$6</f>
        <v>Charlotte Pascoe</v>
      </c>
      <c r="L47" s="2" t="s">
        <v>30</v>
      </c>
      <c r="M47" s="2" t="s">
        <v>712</v>
      </c>
      <c r="N47" s="2" t="s">
        <v>30</v>
      </c>
      <c r="O47" s="27" t="s">
        <v>2412</v>
      </c>
      <c r="P47" s="2" t="s">
        <v>30</v>
      </c>
      <c r="Q47" s="2" t="s">
        <v>30</v>
      </c>
    </row>
    <row r="48" spans="1:17" ht="96" x14ac:dyDescent="0.2">
      <c r="A48" s="3" t="s">
        <v>2417</v>
      </c>
      <c r="B48" s="3" t="s">
        <v>2419</v>
      </c>
      <c r="C48" s="3" t="s">
        <v>2421</v>
      </c>
      <c r="D48" s="3" t="s">
        <v>2425</v>
      </c>
      <c r="E48" s="3" t="s">
        <v>2427</v>
      </c>
      <c r="F48" s="3" t="s">
        <v>73</v>
      </c>
      <c r="G48" s="7" t="str">
        <f>party!$A$45</f>
        <v>George Boer</v>
      </c>
      <c r="H48" s="7" t="str">
        <f>party!$A$46</f>
        <v>Doug Smith</v>
      </c>
      <c r="K48" s="3" t="str">
        <f>party!$A$6</f>
        <v>Charlotte Pascoe</v>
      </c>
      <c r="L48" s="2" t="s">
        <v>30</v>
      </c>
      <c r="M48" s="2" t="s">
        <v>1117</v>
      </c>
      <c r="N48" s="2" t="s">
        <v>30</v>
      </c>
      <c r="O48" s="27" t="s">
        <v>2429</v>
      </c>
      <c r="P48" s="2" t="s">
        <v>30</v>
      </c>
      <c r="Q48" s="2" t="s">
        <v>30</v>
      </c>
    </row>
    <row r="49" spans="1:17" ht="96" x14ac:dyDescent="0.2">
      <c r="A49" s="3" t="s">
        <v>2418</v>
      </c>
      <c r="B49" s="3" t="s">
        <v>2420</v>
      </c>
      <c r="C49" s="3" t="s">
        <v>2424</v>
      </c>
      <c r="D49" s="3" t="s">
        <v>2426</v>
      </c>
      <c r="E49" s="3" t="s">
        <v>2428</v>
      </c>
      <c r="F49" s="3" t="s">
        <v>73</v>
      </c>
      <c r="G49" s="7" t="str">
        <f>party!$A$45</f>
        <v>George Boer</v>
      </c>
      <c r="H49" s="7" t="str">
        <f>party!$A$46</f>
        <v>Doug Smith</v>
      </c>
      <c r="K49" s="3" t="str">
        <f>party!$A$6</f>
        <v>Charlotte Pascoe</v>
      </c>
      <c r="L49" s="2" t="s">
        <v>30</v>
      </c>
      <c r="M49" s="2" t="s">
        <v>712</v>
      </c>
      <c r="N49" s="2" t="s">
        <v>30</v>
      </c>
      <c r="O49" s="27" t="s">
        <v>2429</v>
      </c>
      <c r="P49" s="2" t="s">
        <v>30</v>
      </c>
      <c r="Q49" s="2" t="s">
        <v>30</v>
      </c>
    </row>
    <row r="50" spans="1:17" ht="96" x14ac:dyDescent="0.2">
      <c r="A50" s="3" t="s">
        <v>2430</v>
      </c>
      <c r="B50" s="3" t="s">
        <v>2431</v>
      </c>
      <c r="C50" s="3" t="s">
        <v>2432</v>
      </c>
      <c r="D50" s="3" t="s">
        <v>2435</v>
      </c>
      <c r="E50" s="3" t="s">
        <v>2433</v>
      </c>
      <c r="F50" s="3" t="s">
        <v>73</v>
      </c>
      <c r="G50" s="7" t="str">
        <f>party!$A$45</f>
        <v>George Boer</v>
      </c>
      <c r="H50" s="7" t="str">
        <f>party!$A$46</f>
        <v>Doug Smith</v>
      </c>
      <c r="K50" s="3" t="str">
        <f>party!$A$6</f>
        <v>Charlotte Pascoe</v>
      </c>
      <c r="L50" s="2" t="s">
        <v>30</v>
      </c>
      <c r="M50" s="2" t="s">
        <v>1117</v>
      </c>
      <c r="N50" s="2" t="s">
        <v>30</v>
      </c>
      <c r="O50" s="27" t="s">
        <v>2439</v>
      </c>
      <c r="P50" s="2" t="s">
        <v>30</v>
      </c>
      <c r="Q50" s="2" t="s">
        <v>30</v>
      </c>
    </row>
    <row r="51" spans="1:17" ht="96" x14ac:dyDescent="0.2">
      <c r="A51" s="3" t="s">
        <v>2436</v>
      </c>
      <c r="B51" s="3" t="s">
        <v>2437</v>
      </c>
      <c r="C51" s="3" t="s">
        <v>2448</v>
      </c>
      <c r="D51" s="3" t="s">
        <v>2438</v>
      </c>
      <c r="E51" s="3" t="s">
        <v>2434</v>
      </c>
      <c r="F51" s="3" t="s">
        <v>73</v>
      </c>
      <c r="G51" s="7" t="str">
        <f>party!$A$45</f>
        <v>George Boer</v>
      </c>
      <c r="H51" s="7" t="str">
        <f>party!$A$46</f>
        <v>Doug Smith</v>
      </c>
      <c r="K51" s="3" t="str">
        <f>party!$A$6</f>
        <v>Charlotte Pascoe</v>
      </c>
      <c r="L51" s="2" t="s">
        <v>30</v>
      </c>
      <c r="M51" s="2" t="s">
        <v>712</v>
      </c>
      <c r="N51" s="2" t="s">
        <v>30</v>
      </c>
      <c r="O51" s="27" t="s">
        <v>2439</v>
      </c>
      <c r="P51" s="2" t="s">
        <v>30</v>
      </c>
      <c r="Q51" s="2" t="s">
        <v>30</v>
      </c>
    </row>
    <row r="52" spans="1:17" ht="80" x14ac:dyDescent="0.2">
      <c r="A52" s="3" t="s">
        <v>2443</v>
      </c>
      <c r="B52" s="3" t="s">
        <v>2445</v>
      </c>
      <c r="C52" s="3" t="s">
        <v>2449</v>
      </c>
      <c r="D52" s="3" t="s">
        <v>2450</v>
      </c>
      <c r="E52" s="3" t="s">
        <v>2452</v>
      </c>
      <c r="F52" s="3" t="s">
        <v>73</v>
      </c>
      <c r="G52" s="7" t="str">
        <f>party!$A$45</f>
        <v>George Boer</v>
      </c>
      <c r="H52" s="7" t="str">
        <f>party!$A$46</f>
        <v>Doug Smith</v>
      </c>
      <c r="K52" s="3" t="str">
        <f>party!$A$6</f>
        <v>Charlotte Pascoe</v>
      </c>
      <c r="L52" s="2" t="s">
        <v>30</v>
      </c>
      <c r="M52" s="2" t="s">
        <v>1117</v>
      </c>
      <c r="N52" s="2" t="s">
        <v>30</v>
      </c>
      <c r="O52" s="27" t="s">
        <v>2454</v>
      </c>
      <c r="P52" s="2" t="s">
        <v>30</v>
      </c>
      <c r="Q52" s="2" t="s">
        <v>30</v>
      </c>
    </row>
    <row r="53" spans="1:17" ht="80" x14ac:dyDescent="0.2">
      <c r="A53" s="3" t="s">
        <v>2444</v>
      </c>
      <c r="B53" s="3" t="s">
        <v>2446</v>
      </c>
      <c r="C53" s="3" t="s">
        <v>2447</v>
      </c>
      <c r="D53" s="3" t="s">
        <v>2451</v>
      </c>
      <c r="E53" s="3" t="s">
        <v>2453</v>
      </c>
      <c r="F53" s="3" t="s">
        <v>73</v>
      </c>
      <c r="G53" s="7" t="str">
        <f>party!$A$45</f>
        <v>George Boer</v>
      </c>
      <c r="H53" s="7" t="str">
        <f>party!$A$46</f>
        <v>Doug Smith</v>
      </c>
      <c r="K53" s="3" t="str">
        <f>party!$A$6</f>
        <v>Charlotte Pascoe</v>
      </c>
      <c r="L53" s="2" t="s">
        <v>30</v>
      </c>
      <c r="M53" s="2" t="s">
        <v>712</v>
      </c>
      <c r="N53" s="2" t="s">
        <v>30</v>
      </c>
      <c r="O53" s="27" t="s">
        <v>2454</v>
      </c>
      <c r="P53" s="2" t="s">
        <v>30</v>
      </c>
      <c r="Q53" s="2" t="s">
        <v>30</v>
      </c>
    </row>
    <row r="54" spans="1:17" ht="32" x14ac:dyDescent="0.2">
      <c r="A54" s="7" t="s">
        <v>2734</v>
      </c>
      <c r="B54" s="7" t="s">
        <v>2566</v>
      </c>
      <c r="C54" s="7" t="s">
        <v>2735</v>
      </c>
      <c r="D54" s="7" t="s">
        <v>2736</v>
      </c>
      <c r="E54" s="7" t="s">
        <v>2567</v>
      </c>
      <c r="F54" s="8" t="s">
        <v>73</v>
      </c>
      <c r="G54" s="8" t="str">
        <f>party!$A$70</f>
        <v>Pascale Braconnot</v>
      </c>
      <c r="H54" s="8" t="str">
        <f>party!$A$71</f>
        <v>Sandy Harrison</v>
      </c>
      <c r="I54" s="8"/>
      <c r="J54" s="8"/>
      <c r="K54" s="7" t="str">
        <f>party!$A$6</f>
        <v>Charlotte Pascoe</v>
      </c>
      <c r="L54" s="8" t="s">
        <v>30</v>
      </c>
      <c r="M54" s="8" t="s">
        <v>2568</v>
      </c>
      <c r="N54" s="8" t="s">
        <v>30</v>
      </c>
      <c r="O54" s="27" t="s">
        <v>2569</v>
      </c>
      <c r="P54" s="2" t="s">
        <v>30</v>
      </c>
      <c r="Q54" s="2" t="s">
        <v>30</v>
      </c>
    </row>
    <row r="55" spans="1:17" ht="48" x14ac:dyDescent="0.2">
      <c r="A55" s="3" t="s">
        <v>2573</v>
      </c>
      <c r="B55" s="3" t="s">
        <v>2574</v>
      </c>
      <c r="C55" s="3" t="s">
        <v>2573</v>
      </c>
      <c r="D55" s="3" t="s">
        <v>2570</v>
      </c>
      <c r="E55" s="3" t="s">
        <v>2571</v>
      </c>
      <c r="F55" s="8" t="s">
        <v>73</v>
      </c>
      <c r="G55" s="8" t="str">
        <f>party!$A$70</f>
        <v>Pascale Braconnot</v>
      </c>
      <c r="H55" s="8" t="str">
        <f>party!$A$71</f>
        <v>Sandy Harrison</v>
      </c>
      <c r="K55" s="3" t="str">
        <f>party!$A$6</f>
        <v>Charlotte Pascoe</v>
      </c>
      <c r="L55" s="2" t="s">
        <v>30</v>
      </c>
      <c r="M55" s="2" t="s">
        <v>1048</v>
      </c>
      <c r="N55" s="2" t="s">
        <v>30</v>
      </c>
      <c r="O55" s="27"/>
      <c r="P55" s="2" t="s">
        <v>30</v>
      </c>
      <c r="Q55" s="2" t="s">
        <v>30</v>
      </c>
    </row>
    <row r="56" spans="1:17" x14ac:dyDescent="0.2">
      <c r="A56" s="3" t="s">
        <v>2681</v>
      </c>
      <c r="B56" s="3" t="s">
        <v>35</v>
      </c>
      <c r="C56" s="3" t="s">
        <v>2681</v>
      </c>
      <c r="D56" s="3" t="s">
        <v>35</v>
      </c>
      <c r="E56" s="3" t="s">
        <v>5502</v>
      </c>
      <c r="F56" s="2" t="s">
        <v>73</v>
      </c>
      <c r="G56" s="2" t="str">
        <f>party!$A$72</f>
        <v xml:space="preserve">Robert Pincus </v>
      </c>
      <c r="H56" s="2" t="str">
        <f>party!$A$73</f>
        <v>Piers Forster</v>
      </c>
      <c r="I56" s="2" t="str">
        <f>party!$A$4</f>
        <v>Bjorn Stevens</v>
      </c>
      <c r="K56" s="3" t="str">
        <f>party!$A$6</f>
        <v>Charlotte Pascoe</v>
      </c>
      <c r="L56" s="2" t="s">
        <v>30</v>
      </c>
      <c r="M56" s="2" t="s">
        <v>35</v>
      </c>
      <c r="N56" s="2" t="s">
        <v>30</v>
      </c>
      <c r="P56" s="2" t="s">
        <v>30</v>
      </c>
      <c r="Q56" s="2" t="s">
        <v>30</v>
      </c>
    </row>
    <row r="57" spans="1:17" s="2" customFormat="1" ht="32" x14ac:dyDescent="0.2">
      <c r="A57" s="3" t="s">
        <v>2755</v>
      </c>
      <c r="B57" s="3" t="s">
        <v>2754</v>
      </c>
      <c r="C57" s="3" t="s">
        <v>2756</v>
      </c>
      <c r="D57" s="3" t="s">
        <v>2757</v>
      </c>
      <c r="E57" s="3" t="s">
        <v>2759</v>
      </c>
      <c r="F57" s="2" t="s">
        <v>73</v>
      </c>
      <c r="G57" s="2" t="str">
        <f>party!$A$72</f>
        <v xml:space="preserve">Robert Pincus </v>
      </c>
      <c r="H57" s="2" t="str">
        <f>party!$A$73</f>
        <v>Piers Forster</v>
      </c>
      <c r="I57" s="2" t="str">
        <f>party!$A$4</f>
        <v>Bjorn Stevens</v>
      </c>
      <c r="J57"/>
      <c r="K57" s="3" t="str">
        <f>party!$A$6</f>
        <v>Charlotte Pascoe</v>
      </c>
      <c r="L57" s="2" t="s">
        <v>30</v>
      </c>
      <c r="M57" s="2" t="s">
        <v>2760</v>
      </c>
      <c r="N57" s="2" t="s">
        <v>30</v>
      </c>
      <c r="O57" s="26" t="s">
        <v>305</v>
      </c>
      <c r="P57" s="2" t="s">
        <v>30</v>
      </c>
      <c r="Q57" s="2" t="s">
        <v>30</v>
      </c>
    </row>
    <row r="58" spans="1:17" s="123" customFormat="1" ht="32" x14ac:dyDescent="0.2">
      <c r="A58" s="205" t="s">
        <v>2794</v>
      </c>
      <c r="B58" s="205" t="s">
        <v>2795</v>
      </c>
      <c r="C58" s="205" t="s">
        <v>2796</v>
      </c>
      <c r="D58" s="209" t="s">
        <v>2797</v>
      </c>
      <c r="E58" s="209" t="s">
        <v>2798</v>
      </c>
      <c r="F58" s="193" t="s">
        <v>73</v>
      </c>
      <c r="G58" s="193" t="str">
        <f>party!$A$72</f>
        <v xml:space="preserve">Robert Pincus </v>
      </c>
      <c r="H58" s="193" t="str">
        <f>party!$A$73</f>
        <v>Piers Forster</v>
      </c>
      <c r="I58" s="193" t="str">
        <f>party!$A$4</f>
        <v>Bjorn Stevens</v>
      </c>
      <c r="K58" s="205" t="str">
        <f>party!$A$6</f>
        <v>Charlotte Pascoe</v>
      </c>
      <c r="L58" s="193" t="s">
        <v>30</v>
      </c>
      <c r="M58" s="193" t="s">
        <v>523</v>
      </c>
      <c r="N58" s="193" t="s">
        <v>30</v>
      </c>
      <c r="O58" s="208" t="s">
        <v>1626</v>
      </c>
      <c r="P58" s="193" t="s">
        <v>30</v>
      </c>
      <c r="Q58" s="193" t="s">
        <v>30</v>
      </c>
    </row>
    <row r="59" spans="1:17" s="2" customFormat="1" x14ac:dyDescent="0.2">
      <c r="A59" s="3" t="s">
        <v>2801</v>
      </c>
      <c r="B59" s="3" t="s">
        <v>804</v>
      </c>
      <c r="C59" s="3" t="s">
        <v>2801</v>
      </c>
      <c r="D59" s="3" t="s">
        <v>804</v>
      </c>
      <c r="E59" s="3" t="s">
        <v>2822</v>
      </c>
      <c r="F59" s="2" t="s">
        <v>73</v>
      </c>
      <c r="G59" s="7" t="str">
        <f>party!$A$74</f>
        <v>Davide Zanchettin</v>
      </c>
      <c r="H59" s="7" t="str">
        <f>party!$A$75</f>
        <v>Claudia Timmreck</v>
      </c>
      <c r="I59" s="7" t="str">
        <f>party!$A$76</f>
        <v>Myriam Khodri</v>
      </c>
      <c r="K59" s="3" t="str">
        <f>party!$A$6</f>
        <v>Charlotte Pascoe</v>
      </c>
      <c r="L59" s="2" t="s">
        <v>30</v>
      </c>
      <c r="M59" s="2" t="s">
        <v>804</v>
      </c>
      <c r="N59" s="2" t="s">
        <v>30</v>
      </c>
      <c r="O59" s="26"/>
      <c r="P59" s="2" t="s">
        <v>30</v>
      </c>
      <c r="Q59" s="2" t="s">
        <v>30</v>
      </c>
    </row>
    <row r="60" spans="1:17" s="123" customFormat="1" x14ac:dyDescent="0.2">
      <c r="A60" s="205" t="s">
        <v>2820</v>
      </c>
      <c r="B60" s="209" t="s">
        <v>833</v>
      </c>
      <c r="C60" s="209" t="s">
        <v>2820</v>
      </c>
      <c r="D60" s="209" t="s">
        <v>833</v>
      </c>
      <c r="E60" s="209" t="s">
        <v>2821</v>
      </c>
      <c r="F60" s="193" t="s">
        <v>73</v>
      </c>
      <c r="G60" s="118" t="str">
        <f>party!$A$55</f>
        <v>Rein Haarsma</v>
      </c>
      <c r="H60" s="118" t="str">
        <f>party!$A$56</f>
        <v>Malcolm Roberts</v>
      </c>
      <c r="I60" s="118"/>
      <c r="K60" s="205" t="str">
        <f>party!$A$6</f>
        <v>Charlotte Pascoe</v>
      </c>
      <c r="L60" s="193" t="s">
        <v>30</v>
      </c>
      <c r="M60" s="193" t="s">
        <v>833</v>
      </c>
      <c r="N60" s="193" t="s">
        <v>30</v>
      </c>
      <c r="O60" s="208"/>
      <c r="P60" s="193" t="s">
        <v>30</v>
      </c>
      <c r="Q60" s="193" t="s">
        <v>30</v>
      </c>
    </row>
    <row r="61" spans="1:17" ht="32" x14ac:dyDescent="0.2">
      <c r="A61" s="3" t="s">
        <v>2824</v>
      </c>
      <c r="B61" s="3" t="s">
        <v>2823</v>
      </c>
      <c r="C61" s="3" t="s">
        <v>2825</v>
      </c>
      <c r="D61" s="1" t="s">
        <v>2826</v>
      </c>
      <c r="E61" s="1" t="s">
        <v>2827</v>
      </c>
      <c r="F61" s="2" t="s">
        <v>73</v>
      </c>
      <c r="G61" s="7" t="str">
        <f>party!$A$74</f>
        <v>Davide Zanchettin</v>
      </c>
      <c r="H61" s="7" t="str">
        <f>party!$A$75</f>
        <v>Claudia Timmreck</v>
      </c>
      <c r="I61" s="7" t="str">
        <f>party!$A$76</f>
        <v>Myriam Khodri</v>
      </c>
      <c r="K61" s="3" t="str">
        <f>party!$A$6</f>
        <v>Charlotte Pascoe</v>
      </c>
      <c r="L61" s="2" t="s">
        <v>30</v>
      </c>
      <c r="M61" s="2" t="s">
        <v>804</v>
      </c>
      <c r="N61" s="2" t="s">
        <v>30</v>
      </c>
      <c r="O61" s="26" t="s">
        <v>305</v>
      </c>
      <c r="P61" s="2" t="s">
        <v>30</v>
      </c>
      <c r="Q61" s="2" t="s">
        <v>30</v>
      </c>
    </row>
    <row r="62" spans="1:17" ht="64" x14ac:dyDescent="0.2">
      <c r="A62" s="3" t="s">
        <v>2832</v>
      </c>
      <c r="B62" s="3" t="s">
        <v>2833</v>
      </c>
      <c r="C62" s="3" t="s">
        <v>2834</v>
      </c>
      <c r="D62" s="3" t="s">
        <v>2837</v>
      </c>
      <c r="E62" s="1" t="s">
        <v>2836</v>
      </c>
      <c r="F62" s="2" t="s">
        <v>73</v>
      </c>
      <c r="G62" s="7" t="str">
        <f>party!$A$74</f>
        <v>Davide Zanchettin</v>
      </c>
      <c r="H62" s="7" t="str">
        <f>party!$A$75</f>
        <v>Claudia Timmreck</v>
      </c>
      <c r="I62" s="7" t="str">
        <f>party!$A$76</f>
        <v>Myriam Khodri</v>
      </c>
      <c r="K62" s="3" t="str">
        <f>party!$A$6</f>
        <v>Charlotte Pascoe</v>
      </c>
      <c r="L62" s="2" t="s">
        <v>30</v>
      </c>
      <c r="M62" s="2" t="s">
        <v>833</v>
      </c>
      <c r="N62" s="2" t="s">
        <v>30</v>
      </c>
      <c r="O62" s="26" t="s">
        <v>2835</v>
      </c>
      <c r="P62" s="2" t="s">
        <v>30</v>
      </c>
      <c r="Q62" s="2" t="s">
        <v>30</v>
      </c>
    </row>
    <row r="63" spans="1:17" s="123" customFormat="1" ht="32" x14ac:dyDescent="0.2">
      <c r="A63" s="205" t="s">
        <v>2860</v>
      </c>
      <c r="B63" s="205" t="s">
        <v>2861</v>
      </c>
      <c r="C63" s="205" t="s">
        <v>2862</v>
      </c>
      <c r="D63" s="205" t="s">
        <v>2863</v>
      </c>
      <c r="E63" s="205" t="s">
        <v>2864</v>
      </c>
      <c r="F63" s="193" t="s">
        <v>73</v>
      </c>
      <c r="G63" s="118" t="str">
        <f>party!$A$74</f>
        <v>Davide Zanchettin</v>
      </c>
      <c r="H63" s="118" t="str">
        <f>party!$A$75</f>
        <v>Claudia Timmreck</v>
      </c>
      <c r="I63" s="118" t="str">
        <f>party!$A$76</f>
        <v>Myriam Khodri</v>
      </c>
      <c r="K63" s="205" t="str">
        <f>party!$A$6</f>
        <v>Charlotte Pascoe</v>
      </c>
      <c r="L63" s="193" t="s">
        <v>30</v>
      </c>
      <c r="M63" s="193" t="s">
        <v>2865</v>
      </c>
      <c r="N63" s="193" t="s">
        <v>30</v>
      </c>
      <c r="O63" s="208" t="s">
        <v>305</v>
      </c>
      <c r="P63" s="193" t="s">
        <v>30</v>
      </c>
      <c r="Q63" s="193" t="s">
        <v>30</v>
      </c>
    </row>
    <row r="64" spans="1:17" ht="32" x14ac:dyDescent="0.2">
      <c r="A64" s="3" t="s">
        <v>3371</v>
      </c>
      <c r="B64" s="3" t="s">
        <v>3370</v>
      </c>
      <c r="C64" s="3" t="s">
        <v>3372</v>
      </c>
      <c r="D64" s="3" t="s">
        <v>3373</v>
      </c>
      <c r="E64" s="3" t="s">
        <v>3374</v>
      </c>
      <c r="F64" s="3" t="s">
        <v>73</v>
      </c>
      <c r="G64" s="7" t="str">
        <f>party!$A$27</f>
        <v>Brian O'Neill</v>
      </c>
      <c r="H64" s="7" t="str">
        <f>party!$A$28</f>
        <v>Claudia Tebaldi</v>
      </c>
      <c r="I64" s="7" t="str">
        <f>party!$A$29</f>
        <v>Detlef van Vuuren</v>
      </c>
      <c r="J64" s="3"/>
      <c r="K64" s="3" t="str">
        <f>party!$A$6</f>
        <v>Charlotte Pascoe</v>
      </c>
      <c r="L64" s="2" t="s">
        <v>30</v>
      </c>
      <c r="M64" s="2" t="s">
        <v>3375</v>
      </c>
      <c r="N64" s="2" t="s">
        <v>30</v>
      </c>
      <c r="O64" s="27" t="s">
        <v>3376</v>
      </c>
      <c r="P64" s="125" t="s">
        <v>30</v>
      </c>
      <c r="Q64" s="2" t="s">
        <v>30</v>
      </c>
    </row>
    <row r="65" spans="1:17" s="2" customFormat="1" ht="48" x14ac:dyDescent="0.2">
      <c r="A65" s="3" t="s">
        <v>3567</v>
      </c>
      <c r="B65" s="3" t="s">
        <v>3563</v>
      </c>
      <c r="C65" s="3" t="s">
        <v>3564</v>
      </c>
      <c r="D65" s="3" t="s">
        <v>3565</v>
      </c>
      <c r="E65" s="3" t="s">
        <v>3566</v>
      </c>
      <c r="F65" s="2" t="s">
        <v>73</v>
      </c>
      <c r="G65" s="2" t="str">
        <f>party!$A$13</f>
        <v>Karl Taylor</v>
      </c>
      <c r="K65" s="3" t="str">
        <f>party!$A$6</f>
        <v>Charlotte Pascoe</v>
      </c>
      <c r="L65" s="2" t="s">
        <v>30</v>
      </c>
      <c r="M65" s="2" t="s">
        <v>3568</v>
      </c>
      <c r="N65" s="2" t="s">
        <v>30</v>
      </c>
      <c r="O65" s="26" t="s">
        <v>348</v>
      </c>
      <c r="P65" s="2" t="s">
        <v>30</v>
      </c>
      <c r="Q65" s="2" t="s">
        <v>30</v>
      </c>
    </row>
    <row r="66" spans="1:17" ht="32" x14ac:dyDescent="0.2">
      <c r="A66" s="3" t="s">
        <v>3674</v>
      </c>
      <c r="B66" s="3" t="s">
        <v>3659</v>
      </c>
      <c r="C66" s="3" t="s">
        <v>3660</v>
      </c>
      <c r="D66" s="3" t="s">
        <v>3678</v>
      </c>
      <c r="E66" s="1" t="s">
        <v>3661</v>
      </c>
      <c r="F66" s="2" t="s">
        <v>167</v>
      </c>
      <c r="G66" s="2" t="str">
        <f>party!$A$35</f>
        <v>Mark Webb</v>
      </c>
      <c r="H66" s="2" t="str">
        <f>party!$A$36</f>
        <v>Chris Bretherton</v>
      </c>
      <c r="K66" s="3" t="str">
        <f>party!A$6</f>
        <v>Charlotte Pascoe</v>
      </c>
      <c r="L66" s="2" t="s">
        <v>30</v>
      </c>
      <c r="M66" s="2" t="s">
        <v>1117</v>
      </c>
      <c r="N66" s="2" t="s">
        <v>30</v>
      </c>
      <c r="O66" s="27" t="s">
        <v>347</v>
      </c>
      <c r="P66" s="2" t="s">
        <v>30</v>
      </c>
      <c r="Q66" s="2" t="s">
        <v>30</v>
      </c>
    </row>
    <row r="67" spans="1:17" ht="32" x14ac:dyDescent="0.2">
      <c r="A67" s="3" t="s">
        <v>3675</v>
      </c>
      <c r="B67" s="3" t="s">
        <v>3676</v>
      </c>
      <c r="C67" s="3" t="s">
        <v>3677</v>
      </c>
      <c r="D67" s="3" t="s">
        <v>3679</v>
      </c>
      <c r="E67" s="1" t="s">
        <v>3680</v>
      </c>
      <c r="F67" s="2" t="s">
        <v>167</v>
      </c>
      <c r="G67" s="2" t="str">
        <f>party!$A$13</f>
        <v>Karl Taylor</v>
      </c>
      <c r="H67" s="2" t="str">
        <f>party!$A$35</f>
        <v>Mark Webb</v>
      </c>
      <c r="I67" s="2" t="str">
        <f>party!$A$36</f>
        <v>Chris Bretherton</v>
      </c>
      <c r="K67" s="3" t="str">
        <f>party!$A$6</f>
        <v>Charlotte Pascoe</v>
      </c>
      <c r="L67" s="2" t="s">
        <v>30</v>
      </c>
      <c r="M67" s="2" t="s">
        <v>3681</v>
      </c>
      <c r="N67" s="2" t="s">
        <v>30</v>
      </c>
      <c r="O67" s="26" t="s">
        <v>305</v>
      </c>
      <c r="P67" s="2" t="s">
        <v>30</v>
      </c>
      <c r="Q67" s="2" t="s">
        <v>30</v>
      </c>
    </row>
    <row r="68" spans="1:17" ht="48" x14ac:dyDescent="0.2">
      <c r="A68" s="3" t="s">
        <v>3687</v>
      </c>
      <c r="B68" s="3" t="s">
        <v>3688</v>
      </c>
      <c r="C68" s="3" t="s">
        <v>3689</v>
      </c>
      <c r="D68" s="3" t="s">
        <v>3690</v>
      </c>
      <c r="E68" s="1" t="s">
        <v>3692</v>
      </c>
      <c r="F68" s="2" t="s">
        <v>73</v>
      </c>
      <c r="G68" s="2" t="str">
        <f>party!$A$35</f>
        <v>Mark Webb</v>
      </c>
      <c r="H68" s="2" t="str">
        <f>party!$A$36</f>
        <v>Chris Bretherton</v>
      </c>
      <c r="K68" s="3" t="str">
        <f>party!$A$6</f>
        <v>Charlotte Pascoe</v>
      </c>
      <c r="L68" s="2" t="s">
        <v>30</v>
      </c>
      <c r="M68" s="2" t="s">
        <v>35</v>
      </c>
      <c r="N68" s="2" t="s">
        <v>30</v>
      </c>
      <c r="O68" s="26" t="s">
        <v>3691</v>
      </c>
      <c r="P68" s="2" t="s">
        <v>30</v>
      </c>
      <c r="Q68" s="2" t="s">
        <v>30</v>
      </c>
    </row>
    <row r="69" spans="1:17" s="2" customFormat="1" ht="32" x14ac:dyDescent="0.2">
      <c r="A69" s="3" t="s">
        <v>3756</v>
      </c>
      <c r="B69" s="3" t="s">
        <v>3757</v>
      </c>
      <c r="C69" s="3" t="s">
        <v>3758</v>
      </c>
      <c r="D69" s="3" t="s">
        <v>3759</v>
      </c>
      <c r="E69" s="3" t="s">
        <v>3760</v>
      </c>
      <c r="K69" s="3" t="str">
        <f>party!$A$6</f>
        <v>Charlotte Pascoe</v>
      </c>
      <c r="L69" s="2" t="s">
        <v>30</v>
      </c>
      <c r="M69" s="2" t="s">
        <v>426</v>
      </c>
      <c r="N69" s="2" t="s">
        <v>30</v>
      </c>
      <c r="O69" s="26" t="s">
        <v>3761</v>
      </c>
      <c r="P69" s="2" t="s">
        <v>30</v>
      </c>
      <c r="Q69" s="2" t="s">
        <v>30</v>
      </c>
    </row>
    <row r="70" spans="1:17" s="7" customFormat="1" ht="32" x14ac:dyDescent="0.2">
      <c r="A70" s="7" t="s">
        <v>4353</v>
      </c>
      <c r="B70" s="7" t="s">
        <v>4354</v>
      </c>
      <c r="C70" s="7" t="s">
        <v>4355</v>
      </c>
      <c r="D70" s="7" t="s">
        <v>4356</v>
      </c>
      <c r="E70" s="7" t="s">
        <v>4357</v>
      </c>
      <c r="F70" s="7" t="s">
        <v>167</v>
      </c>
      <c r="G70" s="2" t="str">
        <f>party!$A$50</f>
        <v>Ben Kravitz</v>
      </c>
      <c r="K70" s="3" t="str">
        <f>party!$A$6</f>
        <v>Charlotte Pascoe</v>
      </c>
      <c r="L70" s="2" t="s">
        <v>30</v>
      </c>
      <c r="M70" s="2" t="s">
        <v>833</v>
      </c>
      <c r="N70" s="2" t="s">
        <v>30</v>
      </c>
      <c r="O70" s="102" t="s">
        <v>305</v>
      </c>
      <c r="P70" s="7" t="s">
        <v>30</v>
      </c>
      <c r="Q70" s="7" t="s">
        <v>30</v>
      </c>
    </row>
    <row r="71" spans="1:17" s="7" customFormat="1" ht="32" x14ac:dyDescent="0.2">
      <c r="A71" s="7" t="s">
        <v>4358</v>
      </c>
      <c r="B71" s="7" t="s">
        <v>4359</v>
      </c>
      <c r="C71" s="7" t="s">
        <v>4360</v>
      </c>
      <c r="D71" s="7" t="s">
        <v>4361</v>
      </c>
      <c r="E71" s="7" t="s">
        <v>4362</v>
      </c>
      <c r="F71" s="7" t="s">
        <v>167</v>
      </c>
      <c r="G71" s="2" t="str">
        <f>party!$A$50</f>
        <v>Ben Kravitz</v>
      </c>
      <c r="K71" s="3" t="str">
        <f>party!$A$6</f>
        <v>Charlotte Pascoe</v>
      </c>
      <c r="L71" s="2" t="s">
        <v>30</v>
      </c>
      <c r="M71" s="2" t="s">
        <v>1048</v>
      </c>
      <c r="N71" s="2" t="s">
        <v>30</v>
      </c>
      <c r="O71" s="102" t="s">
        <v>305</v>
      </c>
      <c r="P71" s="7" t="s">
        <v>30</v>
      </c>
      <c r="Q71" s="7" t="s">
        <v>30</v>
      </c>
    </row>
    <row r="72" spans="1:17" s="3" customFormat="1" ht="32" x14ac:dyDescent="0.2">
      <c r="A72" s="3" t="s">
        <v>4365</v>
      </c>
      <c r="B72" s="3" t="s">
        <v>4366</v>
      </c>
      <c r="C72" s="3" t="s">
        <v>4367</v>
      </c>
      <c r="D72" s="3" t="s">
        <v>4368</v>
      </c>
      <c r="E72" s="3" t="s">
        <v>4399</v>
      </c>
      <c r="F72" s="7" t="s">
        <v>167</v>
      </c>
      <c r="G72" s="2" t="str">
        <f>party!$A$50</f>
        <v>Ben Kravitz</v>
      </c>
      <c r="H72" s="7"/>
      <c r="I72" s="7"/>
      <c r="J72" s="7"/>
      <c r="K72" s="3" t="str">
        <f>party!$A$6</f>
        <v>Charlotte Pascoe</v>
      </c>
      <c r="L72" s="2" t="s">
        <v>30</v>
      </c>
      <c r="M72" s="2" t="s">
        <v>1117</v>
      </c>
      <c r="N72" s="2" t="s">
        <v>30</v>
      </c>
      <c r="O72" s="102" t="s">
        <v>305</v>
      </c>
      <c r="P72" s="7" t="s">
        <v>30</v>
      </c>
      <c r="Q72" s="7" t="s">
        <v>30</v>
      </c>
    </row>
    <row r="73" spans="1:17" s="3" customFormat="1" ht="32" x14ac:dyDescent="0.2">
      <c r="A73" s="3" t="s">
        <v>4369</v>
      </c>
      <c r="B73" s="3" t="s">
        <v>4370</v>
      </c>
      <c r="C73" s="3" t="s">
        <v>4371</v>
      </c>
      <c r="D73" s="3" t="s">
        <v>4372</v>
      </c>
      <c r="E73" s="3" t="s">
        <v>4398</v>
      </c>
      <c r="F73" s="7" t="s">
        <v>167</v>
      </c>
      <c r="G73" s="2" t="str">
        <f>party!$A$50</f>
        <v>Ben Kravitz</v>
      </c>
      <c r="H73" s="7"/>
      <c r="I73" s="7"/>
      <c r="J73" s="7"/>
      <c r="K73" s="3" t="str">
        <f>party!$A$6</f>
        <v>Charlotte Pascoe</v>
      </c>
      <c r="L73" s="2" t="s">
        <v>30</v>
      </c>
      <c r="M73" s="2" t="s">
        <v>1117</v>
      </c>
      <c r="N73" s="2" t="s">
        <v>30</v>
      </c>
      <c r="O73" s="102" t="s">
        <v>511</v>
      </c>
      <c r="P73" s="7" t="s">
        <v>30</v>
      </c>
      <c r="Q73" s="7" t="s">
        <v>30</v>
      </c>
    </row>
    <row r="74" spans="1:17" s="3" customFormat="1" ht="32" x14ac:dyDescent="0.2">
      <c r="A74" s="3" t="s">
        <v>4386</v>
      </c>
      <c r="B74" s="3" t="s">
        <v>4387</v>
      </c>
      <c r="C74" s="3" t="s">
        <v>4388</v>
      </c>
      <c r="D74" s="3" t="s">
        <v>4389</v>
      </c>
      <c r="E74" s="3" t="s">
        <v>4397</v>
      </c>
      <c r="F74" s="7" t="s">
        <v>167</v>
      </c>
      <c r="G74" s="2" t="str">
        <f>party!$A$50</f>
        <v>Ben Kravitz</v>
      </c>
      <c r="H74" s="7"/>
      <c r="I74" s="7"/>
      <c r="J74" s="7"/>
      <c r="K74" s="3" t="str">
        <f>party!$A$6</f>
        <v>Charlotte Pascoe</v>
      </c>
      <c r="L74" s="2" t="s">
        <v>30</v>
      </c>
      <c r="M74" s="2" t="s">
        <v>1117</v>
      </c>
      <c r="N74" s="2" t="s">
        <v>30</v>
      </c>
      <c r="O74" s="102" t="s">
        <v>893</v>
      </c>
      <c r="P74" s="7" t="s">
        <v>30</v>
      </c>
      <c r="Q74" s="7" t="s">
        <v>30</v>
      </c>
    </row>
    <row r="75" spans="1:17" s="3" customFormat="1" ht="32" x14ac:dyDescent="0.2">
      <c r="A75" s="3" t="s">
        <v>4392</v>
      </c>
      <c r="B75" s="3" t="s">
        <v>4393</v>
      </c>
      <c r="C75" s="3" t="s">
        <v>4394</v>
      </c>
      <c r="D75" s="3" t="s">
        <v>4395</v>
      </c>
      <c r="E75" s="3" t="s">
        <v>4396</v>
      </c>
      <c r="F75" s="7" t="s">
        <v>167</v>
      </c>
      <c r="G75" s="2" t="str">
        <f>party!$A$50</f>
        <v>Ben Kravitz</v>
      </c>
      <c r="H75" s="7"/>
      <c r="I75" s="7"/>
      <c r="J75" s="7"/>
      <c r="K75" s="3" t="str">
        <f>party!$A$6</f>
        <v>Charlotte Pascoe</v>
      </c>
      <c r="L75" s="2" t="s">
        <v>30</v>
      </c>
      <c r="M75" s="2" t="s">
        <v>1117</v>
      </c>
      <c r="N75" s="2" t="s">
        <v>30</v>
      </c>
      <c r="O75" s="102" t="s">
        <v>427</v>
      </c>
      <c r="P75" s="7" t="s">
        <v>30</v>
      </c>
      <c r="Q75" s="7" t="s">
        <v>30</v>
      </c>
    </row>
    <row r="76" spans="1:17" s="3" customFormat="1" ht="32" x14ac:dyDescent="0.2">
      <c r="A76" s="3" t="s">
        <v>4562</v>
      </c>
      <c r="B76" s="3" t="s">
        <v>4563</v>
      </c>
      <c r="C76" s="3" t="s">
        <v>4564</v>
      </c>
      <c r="D76" s="3" t="s">
        <v>4565</v>
      </c>
      <c r="E76" s="3" t="s">
        <v>4566</v>
      </c>
      <c r="F76" s="3" t="s">
        <v>167</v>
      </c>
      <c r="G76" s="3" t="str">
        <f>party!$A$55</f>
        <v>Rein Haarsma</v>
      </c>
      <c r="H76" s="3" t="str">
        <f>party!$A$56</f>
        <v>Malcolm Roberts</v>
      </c>
      <c r="K76" s="3" t="str">
        <f>party!$A$6</f>
        <v>Charlotte Pascoe</v>
      </c>
      <c r="L76" s="2" t="s">
        <v>30</v>
      </c>
      <c r="M76" s="3" t="s">
        <v>40</v>
      </c>
      <c r="N76" s="3" t="s">
        <v>30</v>
      </c>
      <c r="O76" s="178" t="s">
        <v>1445</v>
      </c>
      <c r="P76" s="3" t="s">
        <v>30</v>
      </c>
      <c r="Q76" s="3" t="s">
        <v>30</v>
      </c>
    </row>
    <row r="77" spans="1:17" s="3" customFormat="1" x14ac:dyDescent="0.2">
      <c r="A77" s="3" t="s">
        <v>4625</v>
      </c>
      <c r="B77" s="3" t="s">
        <v>33</v>
      </c>
      <c r="C77" s="3" t="s">
        <v>4625</v>
      </c>
      <c r="D77" s="3" t="s">
        <v>33</v>
      </c>
      <c r="E77" s="3" t="s">
        <v>4626</v>
      </c>
      <c r="F77" s="3" t="s">
        <v>167</v>
      </c>
      <c r="G77" s="3" t="str">
        <f>party!$A$57</f>
        <v>Eric Larour</v>
      </c>
      <c r="H77" s="3" t="str">
        <f>party!$A$58</f>
        <v>Sophie Nowicki</v>
      </c>
      <c r="I77" s="3" t="str">
        <f>party!$A$59</f>
        <v>Tony Payne</v>
      </c>
      <c r="K77" s="3" t="str">
        <f>party!$A$6</f>
        <v>Charlotte Pascoe</v>
      </c>
      <c r="L77" s="2" t="s">
        <v>30</v>
      </c>
      <c r="M77" s="3" t="s">
        <v>33</v>
      </c>
      <c r="N77" s="3" t="s">
        <v>30</v>
      </c>
      <c r="O77" s="178"/>
      <c r="P77" s="3" t="s">
        <v>30</v>
      </c>
      <c r="Q77" s="3" t="s">
        <v>30</v>
      </c>
    </row>
    <row r="78" spans="1:17" s="7" customFormat="1" ht="32" x14ac:dyDescent="0.2">
      <c r="A78" s="7" t="s">
        <v>4811</v>
      </c>
      <c r="B78" s="7" t="s">
        <v>4812</v>
      </c>
      <c r="C78" s="7" t="s">
        <v>4813</v>
      </c>
      <c r="D78" s="7" t="s">
        <v>4814</v>
      </c>
      <c r="E78" s="7" t="s">
        <v>4815</v>
      </c>
      <c r="F78" s="7" t="s">
        <v>73</v>
      </c>
      <c r="G78" s="7" t="str">
        <f>party!$A$60</f>
        <v>Bart van den Hurk</v>
      </c>
      <c r="H78" s="7" t="str">
        <f>party!$A$61</f>
        <v>Gerhard Krinner</v>
      </c>
      <c r="I78" s="7" t="str">
        <f>party!$A$62</f>
        <v>Sonia Seneviratne</v>
      </c>
      <c r="K78" s="7" t="str">
        <f>party!$A$6</f>
        <v>Charlotte Pascoe</v>
      </c>
      <c r="L78" s="8" t="s">
        <v>30</v>
      </c>
      <c r="M78" s="7" t="s">
        <v>4816</v>
      </c>
      <c r="N78" s="7" t="s">
        <v>30</v>
      </c>
      <c r="O78" s="102" t="s">
        <v>4817</v>
      </c>
      <c r="P78" s="7" t="s">
        <v>30</v>
      </c>
      <c r="Q78" s="7" t="s">
        <v>30</v>
      </c>
    </row>
    <row r="79" spans="1:17" s="7" customFormat="1" ht="32" x14ac:dyDescent="0.2">
      <c r="A79" s="7" t="s">
        <v>5001</v>
      </c>
      <c r="B79" s="7" t="s">
        <v>5002</v>
      </c>
      <c r="C79" s="7" t="s">
        <v>5003</v>
      </c>
      <c r="D79" s="7" t="s">
        <v>5004</v>
      </c>
      <c r="E79" s="7" t="s">
        <v>5005</v>
      </c>
      <c r="F79" s="7" t="s">
        <v>73</v>
      </c>
      <c r="G79" s="7" t="str">
        <f>party!$A$10</f>
        <v>George Hurtt</v>
      </c>
      <c r="H79" s="7" t="str">
        <f>party!$A$67</f>
        <v>David Lawrence</v>
      </c>
      <c r="K79" s="7" t="str">
        <f>party!$A$6</f>
        <v>Charlotte Pascoe</v>
      </c>
      <c r="L79" s="8" t="s">
        <v>30</v>
      </c>
      <c r="M79" s="7" t="s">
        <v>917</v>
      </c>
      <c r="N79" s="7" t="s">
        <v>30</v>
      </c>
      <c r="O79" s="102" t="s">
        <v>305</v>
      </c>
      <c r="P79" s="7" t="s">
        <v>30</v>
      </c>
      <c r="Q79" s="7" t="s">
        <v>30</v>
      </c>
    </row>
    <row r="80" spans="1:17" ht="32" x14ac:dyDescent="0.2">
      <c r="A80" s="3" t="s">
        <v>5115</v>
      </c>
      <c r="B80" s="3" t="s">
        <v>5116</v>
      </c>
      <c r="C80" s="1" t="s">
        <v>5117</v>
      </c>
      <c r="D80" s="1" t="s">
        <v>5118</v>
      </c>
      <c r="E80" s="1" t="s">
        <v>5119</v>
      </c>
      <c r="F80" s="3" t="s">
        <v>73</v>
      </c>
      <c r="G80" s="7" t="str">
        <f>party!$A$68</f>
        <v>Gokhan Danabasoglu</v>
      </c>
      <c r="H80" s="7" t="str">
        <f>party!$A$49</f>
        <v>Stephen Griffies</v>
      </c>
      <c r="I80" s="7" t="str">
        <f>party!$A$69</f>
        <v>James Orr</v>
      </c>
      <c r="K80" s="3" t="str">
        <f>party!$A$6</f>
        <v>Charlotte Pascoe</v>
      </c>
      <c r="L80" s="2" t="s">
        <v>30</v>
      </c>
      <c r="M80" s="2" t="s">
        <v>5120</v>
      </c>
      <c r="N80" s="2" t="s">
        <v>30</v>
      </c>
      <c r="O80" s="27" t="s">
        <v>5121</v>
      </c>
      <c r="P80" s="2" t="s">
        <v>30</v>
      </c>
      <c r="Q80" s="2" t="s">
        <v>30</v>
      </c>
    </row>
    <row r="81" spans="1:17" s="8" customFormat="1" ht="96" x14ac:dyDescent="0.2">
      <c r="A81" s="7" t="s">
        <v>6369</v>
      </c>
      <c r="B81" s="7" t="s">
        <v>5524</v>
      </c>
      <c r="C81" s="3" t="s">
        <v>5525</v>
      </c>
      <c r="D81" s="7" t="s">
        <v>5526</v>
      </c>
      <c r="E81" s="7" t="s">
        <v>5527</v>
      </c>
      <c r="F81" s="8" t="s">
        <v>73</v>
      </c>
      <c r="G81" s="3" t="str">
        <f>party!$A$74</f>
        <v>Davide Zanchettin</v>
      </c>
      <c r="H81" s="3" t="str">
        <f>party!$A$75</f>
        <v>Claudia Timmreck</v>
      </c>
      <c r="I81" s="3" t="str">
        <f>party!$A$76</f>
        <v>Myriam Khodri</v>
      </c>
      <c r="J8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1" s="3" t="str">
        <f>party!$A$6</f>
        <v>Charlotte Pascoe</v>
      </c>
      <c r="L81" s="8" t="s">
        <v>30</v>
      </c>
      <c r="M81" s="8" t="s">
        <v>5528</v>
      </c>
      <c r="N81" s="8" t="s">
        <v>30</v>
      </c>
      <c r="O81" s="27" t="s">
        <v>5529</v>
      </c>
      <c r="P81" s="8" t="s">
        <v>30</v>
      </c>
      <c r="Q81" s="8" t="s">
        <v>30</v>
      </c>
    </row>
    <row r="82" spans="1:17" s="8" customFormat="1" ht="96" x14ac:dyDescent="0.2">
      <c r="A82" s="8" t="s">
        <v>5578</v>
      </c>
      <c r="B82" s="7" t="s">
        <v>5579</v>
      </c>
      <c r="C82" s="7" t="s">
        <v>5578</v>
      </c>
      <c r="D82" s="7" t="s">
        <v>2865</v>
      </c>
      <c r="E82" s="7" t="s">
        <v>5580</v>
      </c>
      <c r="F82" s="8" t="s">
        <v>73</v>
      </c>
      <c r="G82" s="3" t="str">
        <f>party!$A$74</f>
        <v>Davide Zanchettin</v>
      </c>
      <c r="H82" s="3" t="str">
        <f>party!$A$75</f>
        <v>Claudia Timmreck</v>
      </c>
      <c r="I82" s="3" t="str">
        <f>party!$A$76</f>
        <v>Myriam Khodri</v>
      </c>
      <c r="J8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2865</v>
      </c>
      <c r="N82" s="8" t="s">
        <v>30</v>
      </c>
      <c r="O82" s="27"/>
      <c r="P82" s="8" t="s">
        <v>30</v>
      </c>
      <c r="Q82" s="8" t="s">
        <v>30</v>
      </c>
    </row>
    <row r="83" spans="1:17" ht="96" x14ac:dyDescent="0.2">
      <c r="A83" s="3" t="s">
        <v>5590</v>
      </c>
      <c r="B83" s="3" t="s">
        <v>5595</v>
      </c>
      <c r="C83" s="3" t="s">
        <v>5591</v>
      </c>
      <c r="D83" s="3" t="s">
        <v>5592</v>
      </c>
      <c r="E83" s="3" t="s">
        <v>5594</v>
      </c>
      <c r="F83" s="3" t="s">
        <v>73</v>
      </c>
      <c r="G83" s="3" t="str">
        <f>party!$A$74</f>
        <v>Davide Zanchettin</v>
      </c>
      <c r="H83" s="3" t="str">
        <f>party!$A$75</f>
        <v>Claudia Timmreck</v>
      </c>
      <c r="I83" s="3" t="str">
        <f>party!$A$76</f>
        <v>Myriam Khodri</v>
      </c>
      <c r="J8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2" t="s">
        <v>30</v>
      </c>
      <c r="M83" s="2" t="s">
        <v>712</v>
      </c>
      <c r="N83" s="2" t="s">
        <v>30</v>
      </c>
      <c r="O83" s="27" t="s">
        <v>5593</v>
      </c>
      <c r="P83" s="2" t="s">
        <v>30</v>
      </c>
      <c r="Q83" s="2" t="s">
        <v>30</v>
      </c>
    </row>
    <row r="84" spans="1:17" s="8" customFormat="1" x14ac:dyDescent="0.2">
      <c r="A84" s="8" t="s">
        <v>6370</v>
      </c>
      <c r="B84" s="7" t="s">
        <v>6371</v>
      </c>
      <c r="C84" s="7" t="s">
        <v>6370</v>
      </c>
      <c r="D84" s="7" t="s">
        <v>6371</v>
      </c>
      <c r="E84" s="7" t="s">
        <v>6372</v>
      </c>
      <c r="F84" s="8" t="s">
        <v>73</v>
      </c>
      <c r="G84" s="3" t="str">
        <f>party!$A$57</f>
        <v>Eric Larour</v>
      </c>
      <c r="H84" s="3" t="str">
        <f>party!$A$58</f>
        <v>Sophie Nowicki</v>
      </c>
      <c r="I84" s="3" t="str">
        <f>party!$A$59</f>
        <v>Tony Payne</v>
      </c>
      <c r="K84" s="3" t="str">
        <f>party!$A$6</f>
        <v>Charlotte Pascoe</v>
      </c>
      <c r="L84" s="2" t="s">
        <v>30</v>
      </c>
      <c r="M84" s="3" t="s">
        <v>6371</v>
      </c>
      <c r="N84" s="3" t="s">
        <v>30</v>
      </c>
      <c r="O84" s="27"/>
      <c r="P84" s="8" t="s">
        <v>30</v>
      </c>
      <c r="Q84" s="8" t="s">
        <v>30</v>
      </c>
    </row>
    <row r="85" spans="1:17" x14ac:dyDescent="0.2">
      <c r="A85" s="5" t="s">
        <v>6732</v>
      </c>
      <c r="B85" s="1" t="s">
        <v>6733</v>
      </c>
      <c r="C85" s="1" t="s">
        <v>6732</v>
      </c>
      <c r="D85" s="1" t="s">
        <v>6733</v>
      </c>
      <c r="E85" s="1" t="s">
        <v>6734</v>
      </c>
      <c r="F85" s="8" t="s">
        <v>73</v>
      </c>
      <c r="G85" s="3" t="str">
        <f>party!$A$55</f>
        <v>Rein Haarsma</v>
      </c>
      <c r="H85" s="3" t="str">
        <f>party!$A$56</f>
        <v>Malcolm Roberts</v>
      </c>
      <c r="K85" s="3" t="str">
        <f>party!$A$6</f>
        <v>Charlotte Pascoe</v>
      </c>
      <c r="L85" s="2" t="s">
        <v>30</v>
      </c>
      <c r="M85" t="s">
        <v>35</v>
      </c>
      <c r="N85" t="s">
        <v>30</v>
      </c>
      <c r="P85" s="8" t="s">
        <v>2885</v>
      </c>
      <c r="Q85" s="8" t="s">
        <v>30</v>
      </c>
    </row>
  </sheetData>
  <mergeCells count="16">
    <mergeCell ref="G2:I2"/>
    <mergeCell ref="F1:I1"/>
    <mergeCell ref="A1:A2"/>
    <mergeCell ref="B1:B2"/>
    <mergeCell ref="C1:C2"/>
    <mergeCell ref="D1:D2"/>
    <mergeCell ref="E1:E2"/>
    <mergeCell ref="P1:P2"/>
    <mergeCell ref="Q1:Q2"/>
    <mergeCell ref="R1:R2"/>
    <mergeCell ref="J1:J2"/>
    <mergeCell ref="K1:K2"/>
    <mergeCell ref="L1:L2"/>
    <mergeCell ref="M1:M2"/>
    <mergeCell ref="N1:N2"/>
    <mergeCell ref="O1:O2"/>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9"/>
  <sheetViews>
    <sheetView topLeftCell="L1" workbookViewId="0">
      <selection activeCell="O3" sqref="O1:O1048576"/>
    </sheetView>
  </sheetViews>
  <sheetFormatPr baseColWidth="10" defaultRowHeight="16" x14ac:dyDescent="0.2"/>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x14ac:dyDescent="0.2">
      <c r="A1" s="286" t="s">
        <v>41</v>
      </c>
      <c r="B1" s="286" t="s">
        <v>17</v>
      </c>
      <c r="C1" s="286" t="s">
        <v>18</v>
      </c>
      <c r="D1" s="286" t="s">
        <v>19</v>
      </c>
      <c r="E1" s="286" t="s">
        <v>20</v>
      </c>
      <c r="F1" s="286" t="s">
        <v>21</v>
      </c>
      <c r="G1" s="286"/>
      <c r="H1" s="286"/>
      <c r="I1" s="286"/>
      <c r="J1" s="286" t="s">
        <v>22</v>
      </c>
      <c r="K1" s="286" t="s">
        <v>299</v>
      </c>
      <c r="L1" s="286" t="s">
        <v>23</v>
      </c>
      <c r="M1" s="286" t="s">
        <v>66</v>
      </c>
      <c r="N1" s="286" t="s">
        <v>67</v>
      </c>
      <c r="O1" s="286" t="s">
        <v>68</v>
      </c>
      <c r="P1" s="286"/>
      <c r="Q1" s="286"/>
      <c r="R1" s="286"/>
      <c r="S1" s="286"/>
      <c r="T1" s="286"/>
      <c r="U1" s="286"/>
      <c r="V1" s="286"/>
      <c r="W1" s="286"/>
      <c r="X1" s="286"/>
      <c r="Y1" s="286"/>
      <c r="Z1" s="286"/>
      <c r="AA1" s="286"/>
      <c r="AB1" s="286"/>
      <c r="AC1" s="286"/>
      <c r="AD1" s="286"/>
      <c r="AE1" s="286"/>
      <c r="AF1" s="286"/>
      <c r="AG1" s="286" t="s">
        <v>306</v>
      </c>
    </row>
    <row r="2" spans="1:33" s="4" customFormat="1" x14ac:dyDescent="0.2">
      <c r="A2" s="286"/>
      <c r="B2" s="286"/>
      <c r="C2" s="286"/>
      <c r="D2" s="286"/>
      <c r="E2" s="286"/>
      <c r="F2" s="6" t="s">
        <v>74</v>
      </c>
      <c r="G2" s="286" t="s">
        <v>75</v>
      </c>
      <c r="H2" s="286"/>
      <c r="I2" s="286"/>
      <c r="J2" s="286"/>
      <c r="K2" s="286"/>
      <c r="L2" s="286"/>
      <c r="M2" s="286"/>
      <c r="N2" s="286"/>
      <c r="O2" s="286"/>
      <c r="P2" s="286"/>
      <c r="Q2" s="286"/>
      <c r="R2" s="286"/>
      <c r="S2" s="286"/>
      <c r="T2" s="286"/>
      <c r="U2" s="286"/>
      <c r="V2" s="286"/>
      <c r="W2" s="286"/>
      <c r="X2" s="286"/>
      <c r="Y2" s="286"/>
      <c r="Z2" s="286"/>
      <c r="AA2" s="286"/>
      <c r="AB2" s="286"/>
      <c r="AC2" s="286"/>
      <c r="AD2" s="286"/>
      <c r="AE2" s="286"/>
      <c r="AF2" s="286"/>
      <c r="AG2" s="286"/>
    </row>
    <row r="3" spans="1:33" ht="32" x14ac:dyDescent="0.2">
      <c r="A3" s="3" t="s">
        <v>69</v>
      </c>
      <c r="B3" s="3" t="s">
        <v>70</v>
      </c>
      <c r="C3" s="3" t="s">
        <v>71</v>
      </c>
      <c r="D3" s="3" t="s">
        <v>72</v>
      </c>
      <c r="E3" s="3" t="s">
        <v>388</v>
      </c>
      <c r="K3" s="3" t="str">
        <f>party!A6</f>
        <v>Charlotte Pascoe</v>
      </c>
      <c r="L3" s="3" t="s">
        <v>30</v>
      </c>
      <c r="M3" s="3" t="s">
        <v>353</v>
      </c>
      <c r="N3" s="7">
        <v>5</v>
      </c>
    </row>
    <row r="4" spans="1:33" ht="32" x14ac:dyDescent="0.2">
      <c r="A4" s="3" t="s">
        <v>182</v>
      </c>
      <c r="B4" s="3" t="s">
        <v>183</v>
      </c>
      <c r="C4" s="3" t="s">
        <v>184</v>
      </c>
      <c r="D4" s="3" t="s">
        <v>185</v>
      </c>
      <c r="E4" s="3" t="s">
        <v>186</v>
      </c>
      <c r="K4" s="3" t="str">
        <f>party!A6</f>
        <v>Charlotte Pascoe</v>
      </c>
      <c r="L4" s="3" t="s">
        <v>30</v>
      </c>
      <c r="M4" s="3" t="s">
        <v>353</v>
      </c>
      <c r="N4" s="7">
        <v>1</v>
      </c>
    </row>
    <row r="5" spans="1:33" ht="48" x14ac:dyDescent="0.2">
      <c r="A5" s="3" t="s">
        <v>350</v>
      </c>
      <c r="B5" s="3" t="s">
        <v>351</v>
      </c>
      <c r="C5" s="3" t="s">
        <v>350</v>
      </c>
      <c r="D5" s="3" t="s">
        <v>352</v>
      </c>
      <c r="E5" s="3" t="s">
        <v>2131</v>
      </c>
      <c r="F5" s="3" t="s">
        <v>73</v>
      </c>
      <c r="G5" s="3" t="str">
        <f>party!A27</f>
        <v>Brian O'Neill</v>
      </c>
      <c r="H5" s="3" t="str">
        <f>party!A28</f>
        <v>Claudia Tebaldi</v>
      </c>
      <c r="I5" s="3" t="str">
        <f>party!A29</f>
        <v>Detlef van Vuuren</v>
      </c>
      <c r="K5" s="3" t="str">
        <f>party!A6</f>
        <v>Charlotte Pascoe</v>
      </c>
      <c r="L5" s="3" t="b">
        <v>1</v>
      </c>
      <c r="M5" s="3" t="s">
        <v>353</v>
      </c>
      <c r="N5" s="7">
        <v>1</v>
      </c>
    </row>
    <row r="6" spans="1:33" ht="48" x14ac:dyDescent="0.2">
      <c r="A6" s="3" t="s">
        <v>3573</v>
      </c>
      <c r="B6" s="3" t="s">
        <v>3574</v>
      </c>
      <c r="C6" s="3" t="s">
        <v>3573</v>
      </c>
      <c r="D6" s="3" t="s">
        <v>352</v>
      </c>
      <c r="E6" s="3" t="s">
        <v>3575</v>
      </c>
      <c r="F6" s="3" t="s">
        <v>167</v>
      </c>
      <c r="G6" s="3" t="str">
        <f>party!$A$13</f>
        <v>Karl Taylor</v>
      </c>
      <c r="K6" s="3" t="str">
        <f>party!A6</f>
        <v>Charlotte Pascoe</v>
      </c>
      <c r="L6" s="3" t="b">
        <v>1</v>
      </c>
      <c r="M6" s="3" t="s">
        <v>353</v>
      </c>
      <c r="N6" s="7">
        <v>1</v>
      </c>
    </row>
    <row r="7" spans="1:33" ht="32" x14ac:dyDescent="0.2">
      <c r="A7" s="3" t="s">
        <v>384</v>
      </c>
      <c r="B7" s="3" t="s">
        <v>385</v>
      </c>
      <c r="C7" s="3" t="s">
        <v>386</v>
      </c>
      <c r="D7" s="3" t="s">
        <v>387</v>
      </c>
      <c r="E7" s="3" t="s">
        <v>389</v>
      </c>
      <c r="F7" s="3" t="s">
        <v>73</v>
      </c>
      <c r="G7" s="3" t="str">
        <f>party!A27</f>
        <v>Brian O'Neill</v>
      </c>
      <c r="H7" s="3" t="str">
        <f>party!A28</f>
        <v>Claudia Tebaldi</v>
      </c>
      <c r="I7" s="3" t="str">
        <f>party!A29</f>
        <v>Detlef van Vuuren</v>
      </c>
      <c r="K7" s="3" t="str">
        <f>party!A6</f>
        <v>Charlotte Pascoe</v>
      </c>
      <c r="L7" s="3" t="s">
        <v>30</v>
      </c>
      <c r="M7" s="3" t="s">
        <v>353</v>
      </c>
      <c r="N7" s="7">
        <v>9</v>
      </c>
    </row>
    <row r="8" spans="1:33" ht="48" x14ac:dyDescent="0.2">
      <c r="A8" s="3" t="s">
        <v>413</v>
      </c>
      <c r="B8" s="3" t="s">
        <v>415</v>
      </c>
      <c r="C8" s="3" t="s">
        <v>417</v>
      </c>
      <c r="D8" s="3" t="s">
        <v>419</v>
      </c>
      <c r="E8" s="3" t="s">
        <v>2132</v>
      </c>
      <c r="F8" s="3" t="s">
        <v>73</v>
      </c>
      <c r="G8" s="3" t="str">
        <f>party!A27</f>
        <v>Brian O'Neill</v>
      </c>
      <c r="H8" s="3" t="str">
        <f>party!A28</f>
        <v>Claudia Tebaldi</v>
      </c>
      <c r="I8" s="3" t="str">
        <f>party!A29</f>
        <v>Detlef van Vuuren</v>
      </c>
      <c r="K8" s="3" t="str">
        <f>party!A6</f>
        <v>Charlotte Pascoe</v>
      </c>
      <c r="L8" s="3" t="b">
        <v>1</v>
      </c>
      <c r="M8" s="3" t="s">
        <v>353</v>
      </c>
      <c r="N8" s="7">
        <v>1</v>
      </c>
    </row>
    <row r="9" spans="1:33" ht="64" x14ac:dyDescent="0.2">
      <c r="A9" s="3" t="s">
        <v>3365</v>
      </c>
      <c r="B9" s="3" t="s">
        <v>3367</v>
      </c>
      <c r="C9" s="3" t="s">
        <v>3366</v>
      </c>
      <c r="D9" s="3" t="s">
        <v>3368</v>
      </c>
      <c r="E9" s="3" t="s">
        <v>3369</v>
      </c>
      <c r="F9" s="3" t="s">
        <v>73</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9, 3461-3482</v>
      </c>
      <c r="K9" s="3" t="str">
        <f>party!A6</f>
        <v>Charlotte Pascoe</v>
      </c>
      <c r="L9" s="3" t="b">
        <v>1</v>
      </c>
      <c r="M9" s="3" t="s">
        <v>353</v>
      </c>
      <c r="N9" s="7">
        <v>1</v>
      </c>
    </row>
    <row r="10" spans="1:33" ht="80" x14ac:dyDescent="0.2">
      <c r="A10" s="3" t="s">
        <v>6017</v>
      </c>
      <c r="B10" s="3" t="s">
        <v>6018</v>
      </c>
      <c r="C10" s="3" t="s">
        <v>6019</v>
      </c>
      <c r="D10" s="3" t="s">
        <v>6020</v>
      </c>
      <c r="E10" s="3" t="s">
        <v>6021</v>
      </c>
      <c r="F10" s="3" t="s">
        <v>73</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0" s="3" t="str">
        <f>party!A6</f>
        <v>Charlotte Pascoe</v>
      </c>
      <c r="L10" s="3" t="b">
        <v>1</v>
      </c>
      <c r="M10" s="3" t="s">
        <v>353</v>
      </c>
      <c r="N10" s="7">
        <v>1</v>
      </c>
    </row>
    <row r="11" spans="1:33" ht="80" x14ac:dyDescent="0.2">
      <c r="A11" s="3" t="s">
        <v>6325</v>
      </c>
      <c r="B11" s="3" t="s">
        <v>6326</v>
      </c>
      <c r="C11" s="3" t="s">
        <v>6322</v>
      </c>
      <c r="D11" s="3" t="s">
        <v>6323</v>
      </c>
      <c r="E11" s="3" t="s">
        <v>6324</v>
      </c>
      <c r="F11" s="3" t="s">
        <v>73</v>
      </c>
      <c r="G11" s="3" t="str">
        <f>party!$A$32</f>
        <v>Vivek Arora</v>
      </c>
      <c r="H11" s="3" t="str">
        <f>party!$A$33</f>
        <v>Pierre Friedlingstein</v>
      </c>
      <c r="I11" s="3" t="str">
        <f>party!$A$34</f>
        <v>Chris Jones</v>
      </c>
      <c r="J11"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1" s="3" t="str">
        <f>party!A6</f>
        <v>Charlotte Pascoe</v>
      </c>
      <c r="L11" s="3" t="b">
        <v>1</v>
      </c>
      <c r="M11" s="3" t="s">
        <v>353</v>
      </c>
      <c r="N11" s="7">
        <v>1</v>
      </c>
    </row>
    <row r="12" spans="1:33" ht="80" x14ac:dyDescent="0.2">
      <c r="A12" s="3" t="s">
        <v>6328</v>
      </c>
      <c r="B12" s="3" t="s">
        <v>6329</v>
      </c>
      <c r="C12" s="3" t="s">
        <v>6330</v>
      </c>
      <c r="D12" s="3" t="s">
        <v>6331</v>
      </c>
      <c r="E12" s="3" t="s">
        <v>6327</v>
      </c>
      <c r="F12" s="3" t="s">
        <v>73</v>
      </c>
      <c r="G12" s="3" t="str">
        <f>party!$A$32</f>
        <v>Vivek Arora</v>
      </c>
      <c r="H12" s="3" t="str">
        <f>party!$A$33</f>
        <v>Pierre Friedlingstein</v>
      </c>
      <c r="I12" s="3" t="str">
        <f>party!$A$34</f>
        <v>Chris Jones</v>
      </c>
      <c r="J12"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2" s="3" t="str">
        <f>party!A6</f>
        <v>Charlotte Pascoe</v>
      </c>
      <c r="L12" s="3" t="b">
        <v>1</v>
      </c>
      <c r="M12" s="3" t="s">
        <v>353</v>
      </c>
      <c r="N12" s="7">
        <v>1</v>
      </c>
    </row>
    <row r="13" spans="1:33" ht="48" x14ac:dyDescent="0.2">
      <c r="A13" s="3" t="s">
        <v>414</v>
      </c>
      <c r="B13" s="3" t="s">
        <v>416</v>
      </c>
      <c r="C13" s="3" t="s">
        <v>418</v>
      </c>
      <c r="D13" s="3" t="s">
        <v>420</v>
      </c>
      <c r="E13" s="3" t="s">
        <v>2133</v>
      </c>
      <c r="F13" s="3" t="s">
        <v>73</v>
      </c>
      <c r="G13" s="3" t="str">
        <f>party!A27</f>
        <v>Brian O'Neill</v>
      </c>
      <c r="H13" s="3" t="str">
        <f>party!A28</f>
        <v>Claudia Tebaldi</v>
      </c>
      <c r="I13" s="3" t="str">
        <f>party!A29</f>
        <v>Detlef van Vuuren</v>
      </c>
      <c r="K13" s="3" t="str">
        <f>party!A6</f>
        <v>Charlotte Pascoe</v>
      </c>
      <c r="L13" s="3" t="b">
        <v>1</v>
      </c>
      <c r="M13" s="3" t="s">
        <v>353</v>
      </c>
      <c r="N13" s="7">
        <v>1</v>
      </c>
    </row>
    <row r="14" spans="1:33" ht="64" x14ac:dyDescent="0.2">
      <c r="A14" s="3" t="s">
        <v>3401</v>
      </c>
      <c r="B14" s="3" t="s">
        <v>3402</v>
      </c>
      <c r="C14" s="3" t="s">
        <v>3403</v>
      </c>
      <c r="D14" s="3" t="s">
        <v>3404</v>
      </c>
      <c r="E14" s="3" t="s">
        <v>3405</v>
      </c>
      <c r="F14" s="3" t="s">
        <v>73</v>
      </c>
      <c r="G14" s="3" t="str">
        <f>party!A27</f>
        <v>Brian O'Neill</v>
      </c>
      <c r="H14" s="3" t="str">
        <f>party!A28</f>
        <v>Claudia Tebaldi</v>
      </c>
      <c r="I14" s="3" t="str">
        <f>party!A29</f>
        <v>Detlef van Vuuren</v>
      </c>
      <c r="K14" s="3" t="str">
        <f>party!A6</f>
        <v>Charlotte Pascoe</v>
      </c>
      <c r="L14" s="3" t="b">
        <v>1</v>
      </c>
      <c r="M14" s="3" t="s">
        <v>353</v>
      </c>
      <c r="N14" s="7">
        <v>1</v>
      </c>
    </row>
    <row r="15" spans="1:33" ht="48" x14ac:dyDescent="0.2">
      <c r="A15" s="3" t="s">
        <v>493</v>
      </c>
      <c r="B15" s="3" t="s">
        <v>494</v>
      </c>
      <c r="C15" s="3" t="s">
        <v>490</v>
      </c>
      <c r="D15" s="3" t="s">
        <v>491</v>
      </c>
      <c r="E15" s="3" t="s">
        <v>492</v>
      </c>
      <c r="K15" s="3" t="str">
        <f>party!A6</f>
        <v>Charlotte Pascoe</v>
      </c>
      <c r="L15" s="3" t="s">
        <v>30</v>
      </c>
      <c r="M15" s="3" t="s">
        <v>353</v>
      </c>
      <c r="N15" s="7">
        <v>3</v>
      </c>
    </row>
    <row r="16" spans="1:33" ht="48" x14ac:dyDescent="0.2">
      <c r="A16" s="3" t="s">
        <v>495</v>
      </c>
      <c r="B16" s="3" t="s">
        <v>499</v>
      </c>
      <c r="C16" s="3" t="s">
        <v>496</v>
      </c>
      <c r="D16" s="3" t="s">
        <v>497</v>
      </c>
      <c r="E16" s="3" t="s">
        <v>498</v>
      </c>
      <c r="K16" s="3" t="str">
        <f>party!A6</f>
        <v>Charlotte Pascoe</v>
      </c>
      <c r="L16" s="3" t="s">
        <v>30</v>
      </c>
      <c r="M16" s="3" t="s">
        <v>353</v>
      </c>
      <c r="N16" s="7">
        <v>1</v>
      </c>
    </row>
    <row r="17" spans="1:14" ht="48" x14ac:dyDescent="0.2">
      <c r="A17" s="3" t="s">
        <v>504</v>
      </c>
      <c r="B17" s="3" t="s">
        <v>500</v>
      </c>
      <c r="C17" s="3" t="s">
        <v>501</v>
      </c>
      <c r="D17" s="3" t="s">
        <v>502</v>
      </c>
      <c r="E17" s="3" t="s">
        <v>503</v>
      </c>
      <c r="K17" s="3" t="str">
        <f>party!A6</f>
        <v>Charlotte Pascoe</v>
      </c>
      <c r="L17" s="3" t="s">
        <v>30</v>
      </c>
      <c r="M17" s="3" t="s">
        <v>353</v>
      </c>
      <c r="N17" s="7">
        <v>1</v>
      </c>
    </row>
    <row r="18" spans="1:14" ht="48" x14ac:dyDescent="0.2">
      <c r="A18" s="3" t="s">
        <v>512</v>
      </c>
      <c r="B18" s="3" t="s">
        <v>513</v>
      </c>
      <c r="C18" s="3" t="s">
        <v>512</v>
      </c>
      <c r="D18" s="3" t="s">
        <v>514</v>
      </c>
      <c r="E18" s="3" t="s">
        <v>2130</v>
      </c>
      <c r="F18" s="3" t="s">
        <v>73</v>
      </c>
      <c r="G18" s="3" t="str">
        <f>party!A30</f>
        <v>William Collins</v>
      </c>
      <c r="H18" s="3" t="str">
        <f>party!A31</f>
        <v>Jean-François Lamarque</v>
      </c>
      <c r="I18" s="3" t="str">
        <f>party!A19</f>
        <v>Michael Schulz</v>
      </c>
      <c r="K18" s="3" t="str">
        <f>party!A6</f>
        <v>Charlotte Pascoe</v>
      </c>
      <c r="L18" s="3" t="b">
        <v>1</v>
      </c>
      <c r="M18" s="3" t="s">
        <v>515</v>
      </c>
      <c r="N18" s="7">
        <v>1</v>
      </c>
    </row>
    <row r="19" spans="1:14" ht="48" x14ac:dyDescent="0.2">
      <c r="A19" s="3" t="s">
        <v>796</v>
      </c>
      <c r="B19" s="3" t="s">
        <v>797</v>
      </c>
      <c r="C19" s="3" t="s">
        <v>796</v>
      </c>
      <c r="D19" s="3" t="s">
        <v>6417</v>
      </c>
      <c r="E19" s="3" t="s">
        <v>6418</v>
      </c>
      <c r="J19" s="3" t="str">
        <f>references!$D$16</f>
        <v>Karl E. Taylor, Ronald J. Stouffer and Gerald A. Meehl (2009) A Summary of the CMIP5 Experiment Design</v>
      </c>
      <c r="K19" s="3" t="str">
        <f>party!A6</f>
        <v>Charlotte Pascoe</v>
      </c>
      <c r="L19" s="3" t="b">
        <v>1</v>
      </c>
      <c r="M19" s="3" t="s">
        <v>515</v>
      </c>
      <c r="N19" s="7">
        <v>1</v>
      </c>
    </row>
    <row r="20" spans="1:14" ht="48" x14ac:dyDescent="0.2">
      <c r="A20" s="3" t="s">
        <v>865</v>
      </c>
      <c r="B20" s="3" t="s">
        <v>866</v>
      </c>
      <c r="C20" s="3" t="s">
        <v>867</v>
      </c>
      <c r="D20" s="3" t="s">
        <v>868</v>
      </c>
      <c r="E20" s="3" t="s">
        <v>869</v>
      </c>
      <c r="F20" s="3" t="s">
        <v>73</v>
      </c>
      <c r="G20" s="3" t="str">
        <f>party!$A$43</f>
        <v>Nathan Gillet</v>
      </c>
      <c r="H20" s="3" t="str">
        <f>party!$A$44</f>
        <v>Hideo Shiogama</v>
      </c>
      <c r="J20" s="3" t="str">
        <f>references!$D$14</f>
        <v>Overview CMIP6-Endorsed MIPs</v>
      </c>
      <c r="K20" s="3" t="str">
        <f>party!A6</f>
        <v>Charlotte Pascoe</v>
      </c>
      <c r="L20" s="3" t="s">
        <v>30</v>
      </c>
      <c r="M20" s="3" t="s">
        <v>353</v>
      </c>
      <c r="N20" s="7">
        <v>3</v>
      </c>
    </row>
    <row r="21" spans="1:14" ht="48" x14ac:dyDescent="0.2">
      <c r="A21" s="3" t="s">
        <v>870</v>
      </c>
      <c r="B21" s="3" t="s">
        <v>871</v>
      </c>
      <c r="C21" s="3" t="s">
        <v>872</v>
      </c>
      <c r="D21" s="3" t="s">
        <v>873</v>
      </c>
      <c r="E21" s="3" t="s">
        <v>874</v>
      </c>
      <c r="F21" s="3" t="s">
        <v>73</v>
      </c>
      <c r="G21" s="3" t="str">
        <f>party!$A$43</f>
        <v>Nathan Gillet</v>
      </c>
      <c r="H21" s="3" t="str">
        <f>party!$A$44</f>
        <v>Hideo Shiogama</v>
      </c>
      <c r="J21" s="3" t="str">
        <f>references!$D$14</f>
        <v>Overview CMIP6-Endorsed MIPs</v>
      </c>
      <c r="K21" s="3" t="str">
        <f>party!A6</f>
        <v>Charlotte Pascoe</v>
      </c>
      <c r="L21" s="3" t="s">
        <v>30</v>
      </c>
      <c r="M21" s="3" t="s">
        <v>353</v>
      </c>
      <c r="N21" s="7">
        <v>2</v>
      </c>
    </row>
    <row r="22" spans="1:14" ht="48" x14ac:dyDescent="0.2">
      <c r="A22" s="3" t="s">
        <v>929</v>
      </c>
      <c r="B22" s="3" t="s">
        <v>930</v>
      </c>
      <c r="C22" s="3" t="s">
        <v>931</v>
      </c>
      <c r="D22" s="3" t="s">
        <v>932</v>
      </c>
      <c r="E22" s="3" t="s">
        <v>933</v>
      </c>
      <c r="F22" s="3" t="s">
        <v>73</v>
      </c>
      <c r="G22" s="3" t="str">
        <f>party!$A$43</f>
        <v>Nathan Gillet</v>
      </c>
      <c r="H22" s="3" t="str">
        <f>party!$A$44</f>
        <v>Hideo Shiogama</v>
      </c>
      <c r="J22" s="3" t="str">
        <f>references!$D$14</f>
        <v>Overview CMIP6-Endorsed MIPs</v>
      </c>
      <c r="K22" s="3" t="str">
        <f>party!A6</f>
        <v>Charlotte Pascoe</v>
      </c>
      <c r="L22" s="3" t="s">
        <v>30</v>
      </c>
      <c r="M22" s="3" t="s">
        <v>353</v>
      </c>
      <c r="N22" s="7">
        <v>1</v>
      </c>
    </row>
    <row r="23" spans="1:14" ht="64" x14ac:dyDescent="0.2">
      <c r="A23" s="3" t="s">
        <v>1156</v>
      </c>
      <c r="B23" s="3" t="s">
        <v>1157</v>
      </c>
      <c r="C23" s="3" t="s">
        <v>1158</v>
      </c>
      <c r="D23" s="3" t="s">
        <v>1159</v>
      </c>
      <c r="E23" s="3" t="s">
        <v>2121</v>
      </c>
      <c r="F23" s="3" t="s">
        <v>73</v>
      </c>
      <c r="G23" s="3" t="str">
        <f>party!$A$43</f>
        <v>Nathan Gillet</v>
      </c>
      <c r="H23" s="3" t="str">
        <f>party!$A$44</f>
        <v>Hideo Shiogama</v>
      </c>
      <c r="J23" s="3" t="str">
        <f>references!$D$14</f>
        <v>Overview CMIP6-Endorsed MIPs</v>
      </c>
      <c r="K23" s="3" t="str">
        <f>party!A$6</f>
        <v>Charlotte Pascoe</v>
      </c>
      <c r="L23" s="3" t="b">
        <v>1</v>
      </c>
      <c r="M23" s="3" t="s">
        <v>353</v>
      </c>
      <c r="N23" s="7">
        <v>1</v>
      </c>
    </row>
    <row r="24" spans="1:14" ht="64" x14ac:dyDescent="0.2">
      <c r="A24" s="3" t="s">
        <v>1160</v>
      </c>
      <c r="B24" s="3" t="s">
        <v>1161</v>
      </c>
      <c r="C24" s="3" t="s">
        <v>1162</v>
      </c>
      <c r="D24" s="3" t="s">
        <v>1163</v>
      </c>
      <c r="E24" s="3" t="s">
        <v>2122</v>
      </c>
      <c r="F24" s="3" t="s">
        <v>73</v>
      </c>
      <c r="G24" s="3" t="str">
        <f>party!$A$43</f>
        <v>Nathan Gillet</v>
      </c>
      <c r="H24" s="3" t="str">
        <f>party!$A$44</f>
        <v>Hideo Shiogama</v>
      </c>
      <c r="J24" s="3" t="str">
        <f>references!$D$14</f>
        <v>Overview CMIP6-Endorsed MIPs</v>
      </c>
      <c r="K24" s="3" t="str">
        <f>party!A$6</f>
        <v>Charlotte Pascoe</v>
      </c>
      <c r="L24" s="3" t="b">
        <v>1</v>
      </c>
      <c r="M24" s="3" t="s">
        <v>353</v>
      </c>
      <c r="N24" s="7">
        <v>1</v>
      </c>
    </row>
    <row r="25" spans="1:14" ht="48" x14ac:dyDescent="0.2">
      <c r="A25" s="3" t="s">
        <v>6076</v>
      </c>
      <c r="B25" s="3" t="s">
        <v>6078</v>
      </c>
      <c r="C25" s="3" t="s">
        <v>6087</v>
      </c>
      <c r="D25" s="3" t="s">
        <v>6079</v>
      </c>
      <c r="E25" s="3" t="s">
        <v>6077</v>
      </c>
      <c r="F25" s="3" t="s">
        <v>73</v>
      </c>
      <c r="G25" s="3" t="str">
        <f>party!$A$43</f>
        <v>Nathan Gillet</v>
      </c>
      <c r="H25" s="3" t="str">
        <f>party!$A$44</f>
        <v>Hideo Shiogama</v>
      </c>
      <c r="K25" s="3" t="str">
        <f>party!A$6</f>
        <v>Charlotte Pascoe</v>
      </c>
      <c r="L25" s="3" t="b">
        <v>1</v>
      </c>
      <c r="M25" s="3" t="s">
        <v>353</v>
      </c>
      <c r="N25" s="7">
        <v>1</v>
      </c>
    </row>
    <row r="26" spans="1:14" ht="48" x14ac:dyDescent="0.2">
      <c r="A26" s="3" t="s">
        <v>6080</v>
      </c>
      <c r="B26" s="3" t="s">
        <v>6081</v>
      </c>
      <c r="C26" s="3" t="s">
        <v>6088</v>
      </c>
      <c r="D26" s="3" t="s">
        <v>6082</v>
      </c>
      <c r="E26" s="3" t="s">
        <v>6083</v>
      </c>
      <c r="F26" s="3" t="s">
        <v>73</v>
      </c>
      <c r="G26" s="3" t="str">
        <f>party!$A$43</f>
        <v>Nathan Gillet</v>
      </c>
      <c r="H26" s="3" t="str">
        <f>party!$A$44</f>
        <v>Hideo Shiogama</v>
      </c>
      <c r="K26" s="3" t="str">
        <f>party!A$6</f>
        <v>Charlotte Pascoe</v>
      </c>
      <c r="L26" s="3" t="b">
        <v>1</v>
      </c>
      <c r="M26" s="3" t="s">
        <v>353</v>
      </c>
      <c r="N26" s="7">
        <v>1</v>
      </c>
    </row>
    <row r="27" spans="1:14" ht="48" x14ac:dyDescent="0.2">
      <c r="A27" s="3" t="s">
        <v>6084</v>
      </c>
      <c r="B27" s="3" t="s">
        <v>6085</v>
      </c>
      <c r="C27" s="3" t="s">
        <v>6086</v>
      </c>
      <c r="D27" s="3" t="s">
        <v>6089</v>
      </c>
      <c r="E27" s="3" t="s">
        <v>6090</v>
      </c>
      <c r="F27" s="3" t="s">
        <v>73</v>
      </c>
      <c r="G27" s="3" t="str">
        <f>party!$A$43</f>
        <v>Nathan Gillet</v>
      </c>
      <c r="H27" s="3" t="str">
        <f>party!$A$44</f>
        <v>Hideo Shiogama</v>
      </c>
      <c r="K27" s="3" t="str">
        <f>party!A$6</f>
        <v>Charlotte Pascoe</v>
      </c>
      <c r="L27" s="3" t="b">
        <v>1</v>
      </c>
      <c r="M27" s="3" t="s">
        <v>353</v>
      </c>
      <c r="N27" s="7">
        <v>1</v>
      </c>
    </row>
    <row r="28" spans="1:14" ht="48" x14ac:dyDescent="0.2">
      <c r="A28" s="3" t="s">
        <v>6091</v>
      </c>
      <c r="B28" s="3" t="s">
        <v>6092</v>
      </c>
      <c r="C28" s="3" t="s">
        <v>6093</v>
      </c>
      <c r="D28" s="3" t="s">
        <v>6094</v>
      </c>
      <c r="E28" s="3" t="s">
        <v>6095</v>
      </c>
      <c r="F28" s="3" t="s">
        <v>73</v>
      </c>
      <c r="G28" s="3" t="str">
        <f>party!$A$43</f>
        <v>Nathan Gillet</v>
      </c>
      <c r="H28" s="3" t="str">
        <f>party!$A$44</f>
        <v>Hideo Shiogama</v>
      </c>
      <c r="K28" s="3" t="str">
        <f>party!A$6</f>
        <v>Charlotte Pascoe</v>
      </c>
      <c r="L28" s="3" t="b">
        <v>1</v>
      </c>
      <c r="M28" s="3" t="s">
        <v>353</v>
      </c>
      <c r="N28" s="7">
        <v>1</v>
      </c>
    </row>
    <row r="29" spans="1:14" ht="32" x14ac:dyDescent="0.2">
      <c r="A29" s="3" t="s">
        <v>1122</v>
      </c>
      <c r="B29" s="3" t="s">
        <v>1123</v>
      </c>
      <c r="C29" s="3" t="s">
        <v>1124</v>
      </c>
      <c r="D29" s="3" t="s">
        <v>1125</v>
      </c>
      <c r="E29" s="3" t="s">
        <v>4364</v>
      </c>
      <c r="F29" s="3" t="s">
        <v>73</v>
      </c>
      <c r="G29" s="3" t="str">
        <f>party!$A$50</f>
        <v>Ben Kravitz</v>
      </c>
      <c r="J29" s="3" t="str">
        <f>references!$D$14</f>
        <v>Overview CMIP6-Endorsed MIPs</v>
      </c>
      <c r="K29" s="3" t="str">
        <f>party!A6</f>
        <v>Charlotte Pascoe</v>
      </c>
      <c r="L29" s="3" t="b">
        <v>1</v>
      </c>
      <c r="M29" s="3" t="s">
        <v>353</v>
      </c>
      <c r="N29" s="7">
        <v>1</v>
      </c>
    </row>
    <row r="30" spans="1:14" ht="48" x14ac:dyDescent="0.2">
      <c r="A30" s="3" t="s">
        <v>1140</v>
      </c>
      <c r="B30" s="3" t="s">
        <v>1141</v>
      </c>
      <c r="C30" s="3" t="s">
        <v>1142</v>
      </c>
      <c r="D30" s="3" t="s">
        <v>1143</v>
      </c>
      <c r="E30" s="3" t="s">
        <v>2123</v>
      </c>
      <c r="F30" s="3" t="s">
        <v>73</v>
      </c>
      <c r="G30" s="3" t="str">
        <f>party!$A$50</f>
        <v>Ben Kravitz</v>
      </c>
      <c r="J30" s="3" t="str">
        <f>references!$D$14</f>
        <v>Overview CMIP6-Endorsed MIPs</v>
      </c>
      <c r="K30" s="3" t="str">
        <f>party!A$6</f>
        <v>Charlotte Pascoe</v>
      </c>
      <c r="L30" s="3" t="b">
        <v>1</v>
      </c>
      <c r="M30" s="3" t="s">
        <v>353</v>
      </c>
      <c r="N30" s="7">
        <v>1</v>
      </c>
    </row>
    <row r="31" spans="1:14" ht="48" x14ac:dyDescent="0.2">
      <c r="A31" s="3" t="s">
        <v>1144</v>
      </c>
      <c r="B31" s="3" t="s">
        <v>1145</v>
      </c>
      <c r="C31" s="3" t="s">
        <v>1146</v>
      </c>
      <c r="D31" s="3" t="s">
        <v>1147</v>
      </c>
      <c r="E31" s="3" t="s">
        <v>2124</v>
      </c>
      <c r="F31" s="3" t="s">
        <v>73</v>
      </c>
      <c r="G31" s="3" t="str">
        <f>party!$A$50</f>
        <v>Ben Kravitz</v>
      </c>
      <c r="J31" s="3" t="str">
        <f>references!$D$14</f>
        <v>Overview CMIP6-Endorsed MIPs</v>
      </c>
      <c r="K31" s="3" t="str">
        <f>party!A$6</f>
        <v>Charlotte Pascoe</v>
      </c>
      <c r="L31" s="3" t="b">
        <v>1</v>
      </c>
      <c r="M31" s="3" t="s">
        <v>353</v>
      </c>
      <c r="N31" s="7">
        <v>1</v>
      </c>
    </row>
    <row r="32" spans="1:14" ht="48" x14ac:dyDescent="0.2">
      <c r="A32" s="3" t="s">
        <v>1148</v>
      </c>
      <c r="B32" s="3" t="s">
        <v>1149</v>
      </c>
      <c r="C32" s="3" t="s">
        <v>1150</v>
      </c>
      <c r="D32" s="3" t="s">
        <v>1151</v>
      </c>
      <c r="E32" s="3" t="s">
        <v>2125</v>
      </c>
      <c r="F32" s="3" t="s">
        <v>73</v>
      </c>
      <c r="G32" s="3" t="str">
        <f>party!$A$50</f>
        <v>Ben Kravitz</v>
      </c>
      <c r="J32" s="3" t="str">
        <f>references!$D$14</f>
        <v>Overview CMIP6-Endorsed MIPs</v>
      </c>
      <c r="K32" s="3" t="str">
        <f>party!A$6</f>
        <v>Charlotte Pascoe</v>
      </c>
      <c r="L32" s="3" t="b">
        <v>1</v>
      </c>
      <c r="M32" s="3" t="s">
        <v>353</v>
      </c>
      <c r="N32" s="7">
        <v>1</v>
      </c>
    </row>
    <row r="33" spans="1:17" ht="64" x14ac:dyDescent="0.2">
      <c r="A33" s="3" t="s">
        <v>1152</v>
      </c>
      <c r="B33" s="3" t="s">
        <v>1153</v>
      </c>
      <c r="C33" s="3" t="s">
        <v>1154</v>
      </c>
      <c r="D33" s="3" t="s">
        <v>1155</v>
      </c>
      <c r="E33" s="3" t="s">
        <v>2126</v>
      </c>
      <c r="F33" s="3" t="s">
        <v>73</v>
      </c>
      <c r="G33" s="3" t="str">
        <f>party!$A$50</f>
        <v>Ben Kravitz</v>
      </c>
      <c r="J33" s="3" t="str">
        <f>references!$D$14</f>
        <v>Overview CMIP6-Endorsed MIPs</v>
      </c>
      <c r="K33" s="3" t="str">
        <f>party!A$6</f>
        <v>Charlotte Pascoe</v>
      </c>
      <c r="L33" s="3" t="b">
        <v>1</v>
      </c>
      <c r="M33" s="3" t="s">
        <v>353</v>
      </c>
      <c r="N33" s="7">
        <v>1</v>
      </c>
    </row>
    <row r="34" spans="1:17" ht="64" x14ac:dyDescent="0.2">
      <c r="A34" s="3" t="s">
        <v>1164</v>
      </c>
      <c r="B34" s="3" t="s">
        <v>1165</v>
      </c>
      <c r="C34" s="3" t="s">
        <v>1166</v>
      </c>
      <c r="D34" s="3" t="s">
        <v>1167</v>
      </c>
      <c r="E34" s="3" t="s">
        <v>2127</v>
      </c>
      <c r="F34" s="3" t="s">
        <v>73</v>
      </c>
      <c r="G34" s="3" t="str">
        <f>party!$A$50</f>
        <v>Ben Kravitz</v>
      </c>
      <c r="J34" s="3" t="str">
        <f>references!$D$14</f>
        <v>Overview CMIP6-Endorsed MIPs</v>
      </c>
      <c r="K34" s="3" t="str">
        <f>party!A$6</f>
        <v>Charlotte Pascoe</v>
      </c>
      <c r="L34" s="3" t="b">
        <v>1</v>
      </c>
      <c r="M34" s="3" t="s">
        <v>353</v>
      </c>
      <c r="N34" s="7">
        <v>1</v>
      </c>
    </row>
    <row r="35" spans="1:17" ht="80" x14ac:dyDescent="0.2">
      <c r="A35" s="3" t="s">
        <v>1307</v>
      </c>
      <c r="B35" s="3" t="s">
        <v>1303</v>
      </c>
      <c r="C35" s="3" t="s">
        <v>1308</v>
      </c>
      <c r="D35" s="3" t="s">
        <v>1304</v>
      </c>
      <c r="E35" s="3" t="s">
        <v>2128</v>
      </c>
      <c r="F35" s="3" t="s">
        <v>73</v>
      </c>
      <c r="G35" s="3" t="str">
        <f>party!$A$55</f>
        <v>Rein Haarsma</v>
      </c>
      <c r="H35" s="3" t="str">
        <f>party!$A$56</f>
        <v>Malcolm Roberts</v>
      </c>
      <c r="J35" s="3" t="str">
        <f>references!$D$14</f>
        <v>Overview CMIP6-Endorsed MIPs</v>
      </c>
      <c r="K35" s="3" t="str">
        <f>party!A$6</f>
        <v>Charlotte Pascoe</v>
      </c>
      <c r="L35" s="3" t="s">
        <v>1306</v>
      </c>
      <c r="M35" s="3" t="s">
        <v>1305</v>
      </c>
      <c r="N35" s="7">
        <v>2</v>
      </c>
    </row>
    <row r="36" spans="1:17" ht="48" x14ac:dyDescent="0.2">
      <c r="A36" s="3" t="s">
        <v>1507</v>
      </c>
      <c r="B36" s="3" t="s">
        <v>1508</v>
      </c>
      <c r="C36" s="3" t="s">
        <v>1509</v>
      </c>
      <c r="D36" s="3" t="s">
        <v>1510</v>
      </c>
      <c r="E36" s="3" t="s">
        <v>2129</v>
      </c>
      <c r="F36" s="3" t="s">
        <v>73</v>
      </c>
      <c r="G36" s="3" t="str">
        <f>[1]party!$A$57</f>
        <v>Eric Larour</v>
      </c>
      <c r="H36" s="3" t="str">
        <f>[1]party!$A$58</f>
        <v>Sophie Nowicki</v>
      </c>
      <c r="I36" s="3" t="str">
        <f>[1]party!$A$59</f>
        <v>Tony Payne</v>
      </c>
      <c r="J36" s="3" t="str">
        <f>references!$D$14</f>
        <v>Overview CMIP6-Endorsed MIPs</v>
      </c>
      <c r="K36" s="3" t="str">
        <f>party!A$6</f>
        <v>Charlotte Pascoe</v>
      </c>
      <c r="L36" s="3" t="s">
        <v>1306</v>
      </c>
      <c r="M36" s="3" t="s">
        <v>353</v>
      </c>
      <c r="N36" s="7">
        <v>1</v>
      </c>
    </row>
    <row r="37" spans="1:17" ht="80" x14ac:dyDescent="0.2">
      <c r="A37" s="3" t="s">
        <v>1511</v>
      </c>
      <c r="B37" s="3" t="s">
        <v>1512</v>
      </c>
      <c r="C37" s="3" t="s">
        <v>1513</v>
      </c>
      <c r="D37" s="3" t="s">
        <v>1514</v>
      </c>
      <c r="E37" s="3" t="s">
        <v>2120</v>
      </c>
      <c r="F37" s="3" t="s">
        <v>73</v>
      </c>
      <c r="G37" s="3" t="str">
        <f>[1]party!$A$57</f>
        <v>Eric Larour</v>
      </c>
      <c r="H37" s="3" t="str">
        <f>[1]party!$A$58</f>
        <v>Sophie Nowicki</v>
      </c>
      <c r="I37" s="3" t="str">
        <f>[1]party!$A$59</f>
        <v>Tony Payne</v>
      </c>
      <c r="J37" s="3" t="str">
        <f>references!$D$14</f>
        <v>Overview CMIP6-Endorsed MIPs</v>
      </c>
      <c r="K37" s="3" t="str">
        <f>party!A$6</f>
        <v>Charlotte Pascoe</v>
      </c>
      <c r="L37" s="3" t="s">
        <v>1306</v>
      </c>
      <c r="M37" s="3" t="s">
        <v>353</v>
      </c>
      <c r="N37" s="7">
        <v>1</v>
      </c>
    </row>
    <row r="38" spans="1:17" ht="80" x14ac:dyDescent="0.2">
      <c r="A38" s="3" t="s">
        <v>1515</v>
      </c>
      <c r="B38" s="3" t="s">
        <v>1516</v>
      </c>
      <c r="C38" s="3" t="s">
        <v>1517</v>
      </c>
      <c r="D38" s="3" t="s">
        <v>1518</v>
      </c>
      <c r="E38" s="3" t="s">
        <v>2119</v>
      </c>
      <c r="F38" s="3" t="s">
        <v>73</v>
      </c>
      <c r="G38" s="3" t="str">
        <f>[1]party!$A$57</f>
        <v>Eric Larour</v>
      </c>
      <c r="H38" s="3" t="str">
        <f>[1]party!$A$58</f>
        <v>Sophie Nowicki</v>
      </c>
      <c r="I38" s="3" t="str">
        <f>[1]party!$A$59</f>
        <v>Tony Payne</v>
      </c>
      <c r="J38" s="3" t="str">
        <f>references!$D$14</f>
        <v>Overview CMIP6-Endorsed MIPs</v>
      </c>
      <c r="K38" s="3" t="str">
        <f>party!A$6</f>
        <v>Charlotte Pascoe</v>
      </c>
      <c r="L38" s="3" t="s">
        <v>1306</v>
      </c>
      <c r="M38" s="3" t="s">
        <v>353</v>
      </c>
      <c r="N38" s="7">
        <v>1</v>
      </c>
    </row>
    <row r="39" spans="1:17" ht="32" x14ac:dyDescent="0.2">
      <c r="A39" s="3" t="s">
        <v>1568</v>
      </c>
      <c r="B39" s="3" t="s">
        <v>1569</v>
      </c>
      <c r="C39" s="3" t="s">
        <v>1570</v>
      </c>
      <c r="D39" s="3" t="s">
        <v>1571</v>
      </c>
      <c r="E39" s="3" t="s">
        <v>1572</v>
      </c>
      <c r="F39" s="7" t="s">
        <v>73</v>
      </c>
      <c r="G39" s="7" t="str">
        <f>party!$A$60</f>
        <v>Bart van den Hurk</v>
      </c>
      <c r="H39" s="7" t="str">
        <f>party!$A$61</f>
        <v>Gerhard Krinner</v>
      </c>
      <c r="I39" s="7" t="str">
        <f>party!$A$62</f>
        <v>Sonia Seneviratne</v>
      </c>
      <c r="J39" s="3" t="str">
        <f>references!$D$14</f>
        <v>Overview CMIP6-Endorsed MIPs</v>
      </c>
      <c r="K39" s="3" t="str">
        <f>party!A$6</f>
        <v>Charlotte Pascoe</v>
      </c>
      <c r="L39" s="3" t="s">
        <v>30</v>
      </c>
      <c r="M39" s="3" t="s">
        <v>353</v>
      </c>
      <c r="N39" s="7">
        <v>2</v>
      </c>
    </row>
    <row r="40" spans="1:17" ht="112" x14ac:dyDescent="0.2">
      <c r="A40" s="3" t="s">
        <v>4723</v>
      </c>
      <c r="B40" s="3" t="s">
        <v>4724</v>
      </c>
      <c r="C40" s="3" t="s">
        <v>4725</v>
      </c>
      <c r="D40" s="3" t="s">
        <v>4726</v>
      </c>
      <c r="E40" s="3" t="s">
        <v>4727</v>
      </c>
      <c r="F40" s="7" t="s">
        <v>73</v>
      </c>
      <c r="G40" s="7" t="str">
        <f>party!$A$60</f>
        <v>Bart van den Hurk</v>
      </c>
      <c r="H40" s="7" t="str">
        <f>party!$A$61</f>
        <v>Gerhard Krinner</v>
      </c>
      <c r="I40" s="7" t="str">
        <f>party!$A$62</f>
        <v>Sonia Seneviratne</v>
      </c>
      <c r="J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40" s="3" t="str">
        <f>party!A$6</f>
        <v>Charlotte Pascoe</v>
      </c>
      <c r="L40" s="3" t="b">
        <v>1</v>
      </c>
      <c r="M40" s="3" t="s">
        <v>1589</v>
      </c>
      <c r="N40" s="7">
        <v>2</v>
      </c>
      <c r="O40" s="3" t="str">
        <f>ForcingConstraint!$A$236</f>
        <v>LMIPSSP5-85Forcing</v>
      </c>
      <c r="P40" s="3" t="str">
        <f>ForcingConstraint!$A$237</f>
        <v>LMIP SSP4-34 Forcing</v>
      </c>
    </row>
    <row r="41" spans="1:17" ht="48" x14ac:dyDescent="0.2">
      <c r="A41" s="3" t="s">
        <v>1582</v>
      </c>
      <c r="B41" s="3" t="s">
        <v>1583</v>
      </c>
      <c r="C41" s="3" t="s">
        <v>1584</v>
      </c>
      <c r="D41" s="3" t="s">
        <v>1585</v>
      </c>
      <c r="E41" s="3" t="s">
        <v>1586</v>
      </c>
      <c r="F41" s="3" t="s">
        <v>73</v>
      </c>
      <c r="G41" s="3" t="str">
        <f>party!$A$55</f>
        <v>Rein Haarsma</v>
      </c>
      <c r="H41" s="3" t="str">
        <f>party!$A$56</f>
        <v>Malcolm Roberts</v>
      </c>
      <c r="J41" s="3" t="str">
        <f>references!$D$14</f>
        <v>Overview CMIP6-Endorsed MIPs</v>
      </c>
      <c r="K41" s="3" t="str">
        <f>party!A$6</f>
        <v>Charlotte Pascoe</v>
      </c>
      <c r="L41" s="3" t="b">
        <v>1</v>
      </c>
      <c r="M41" s="3" t="s">
        <v>1589</v>
      </c>
      <c r="N41" s="7">
        <v>3</v>
      </c>
    </row>
    <row r="42" spans="1:17" ht="80" x14ac:dyDescent="0.2">
      <c r="A42" s="3" t="s">
        <v>1762</v>
      </c>
      <c r="B42" s="3" t="s">
        <v>1763</v>
      </c>
      <c r="C42" s="3" t="s">
        <v>1764</v>
      </c>
      <c r="D42" s="3" t="s">
        <v>1765</v>
      </c>
      <c r="E42" s="3" t="s">
        <v>1766</v>
      </c>
      <c r="F42" s="3" t="s">
        <v>73</v>
      </c>
      <c r="G42" s="3" t="str">
        <f>party!$A$60</f>
        <v>Bart van den Hurk</v>
      </c>
      <c r="H42" s="3" t="str">
        <f>party!$A$61</f>
        <v>Gerhard Krinner</v>
      </c>
      <c r="I42" s="3" t="str">
        <f>party!$A$62</f>
        <v>Sonia Seneviratne</v>
      </c>
      <c r="J42" s="3" t="str">
        <f>references!$D$14</f>
        <v>Overview CMIP6-Endorsed MIPs</v>
      </c>
      <c r="K42" s="3" t="str">
        <f>party!A$6</f>
        <v>Charlotte Pascoe</v>
      </c>
      <c r="L42" s="3" t="b">
        <v>1</v>
      </c>
      <c r="M42" s="3" t="s">
        <v>353</v>
      </c>
      <c r="N42" s="7">
        <v>10</v>
      </c>
    </row>
    <row r="43" spans="1:17" ht="64" x14ac:dyDescent="0.2">
      <c r="A43" s="3" t="s">
        <v>1951</v>
      </c>
      <c r="B43" s="3" t="s">
        <v>1948</v>
      </c>
      <c r="C43" s="3" t="s">
        <v>1950</v>
      </c>
      <c r="D43" s="3" t="s">
        <v>1949</v>
      </c>
      <c r="E43" s="3" t="s">
        <v>4548</v>
      </c>
      <c r="F43" s="3" t="s">
        <v>73</v>
      </c>
      <c r="G43" s="3" t="s">
        <v>225</v>
      </c>
      <c r="H43" s="3" t="s">
        <v>1911</v>
      </c>
      <c r="J43" s="3" t="str">
        <f>references!$D$14</f>
        <v>Overview CMIP6-Endorsed MIPs</v>
      </c>
      <c r="K43" s="3" t="str">
        <f>party!A$6</f>
        <v>Charlotte Pascoe</v>
      </c>
      <c r="L43" s="3" t="b">
        <v>1</v>
      </c>
      <c r="M43" s="3" t="s">
        <v>1589</v>
      </c>
      <c r="N43" s="7">
        <v>3</v>
      </c>
      <c r="O43" s="3" t="str">
        <f>ForcingConstraint!$A$242</f>
        <v>BorealDeforestation</v>
      </c>
      <c r="P43" s="3" t="str">
        <f>ForcingConstraint!$A$243</f>
        <v>TemperateDeforestation</v>
      </c>
      <c r="Q43" s="3" t="str">
        <f>ForcingConstraint!$A$244</f>
        <v>TropicalDeforestation</v>
      </c>
    </row>
    <row r="44" spans="1:17" ht="48" x14ac:dyDescent="0.2">
      <c r="A44" s="3" t="s">
        <v>2116</v>
      </c>
      <c r="B44" s="3" t="s">
        <v>2117</v>
      </c>
      <c r="C44" s="3" t="s">
        <v>2116</v>
      </c>
      <c r="D44" s="3" t="s">
        <v>2118</v>
      </c>
      <c r="E44" s="3" t="s">
        <v>2155</v>
      </c>
      <c r="F44" s="3" t="s">
        <v>73</v>
      </c>
      <c r="G44" s="3" t="str">
        <f>party!$A$68</f>
        <v>Gokhan Danabasoglu</v>
      </c>
      <c r="H44" s="3" t="str">
        <f>party!$A$49</f>
        <v>Stephen Griffies</v>
      </c>
      <c r="I44" s="3" t="str">
        <f>party!$A$69</f>
        <v>James Orr</v>
      </c>
      <c r="J44" s="7" t="str">
        <f>references!$D$50</f>
        <v>World Ocean Atlas 2013</v>
      </c>
      <c r="K44" s="3" t="str">
        <f>party!A$6</f>
        <v>Charlotte Pascoe</v>
      </c>
      <c r="L44" s="3" t="b">
        <v>1</v>
      </c>
      <c r="M44" s="3" t="s">
        <v>353</v>
      </c>
      <c r="N44" s="7">
        <v>1</v>
      </c>
    </row>
    <row r="45" spans="1:17" ht="64" x14ac:dyDescent="0.2">
      <c r="A45" s="3" t="s">
        <v>2144</v>
      </c>
      <c r="B45" s="3" t="s">
        <v>2145</v>
      </c>
      <c r="C45" s="3" t="s">
        <v>2144</v>
      </c>
      <c r="D45" s="3" t="s">
        <v>2146</v>
      </c>
      <c r="E45" s="3" t="s">
        <v>2147</v>
      </c>
      <c r="F45" s="3" t="s">
        <v>73</v>
      </c>
      <c r="G45" s="3" t="str">
        <f>party!$A$68</f>
        <v>Gokhan Danabasoglu</v>
      </c>
      <c r="H45" s="3" t="str">
        <f>party!$A$49</f>
        <v>Stephen Griffies</v>
      </c>
      <c r="I45" s="3" t="str">
        <f>party!$A$69</f>
        <v>James Orr</v>
      </c>
      <c r="J45" s="7" t="str">
        <f>references!$D$51</f>
        <v>Global Ocean Data Analysis Project home page</v>
      </c>
      <c r="K45" s="3" t="str">
        <f>party!A$6</f>
        <v>Charlotte Pascoe</v>
      </c>
      <c r="L45" s="3" t="b">
        <v>1</v>
      </c>
      <c r="M45" s="3" t="s">
        <v>353</v>
      </c>
      <c r="N45" s="7">
        <v>1</v>
      </c>
    </row>
    <row r="46" spans="1:17" ht="48" x14ac:dyDescent="0.2">
      <c r="A46" s="3" t="s">
        <v>2177</v>
      </c>
      <c r="B46" s="3" t="s">
        <v>2178</v>
      </c>
      <c r="C46" s="3" t="s">
        <v>2177</v>
      </c>
      <c r="D46" s="3" t="s">
        <v>2148</v>
      </c>
      <c r="E46" s="3" t="s">
        <v>2149</v>
      </c>
      <c r="F46" s="3" t="s">
        <v>73</v>
      </c>
      <c r="G46" s="3" t="str">
        <f>party!$A$68</f>
        <v>Gokhan Danabasoglu</v>
      </c>
      <c r="H46" s="3" t="str">
        <f>party!$A$49</f>
        <v>Stephen Griffies</v>
      </c>
      <c r="I46" s="3" t="str">
        <f>party!$A$69</f>
        <v>James Orr</v>
      </c>
      <c r="J46" s="7" t="str">
        <f>references!$D$52</f>
        <v>GEOTRACES project home page</v>
      </c>
      <c r="K46" s="3" t="str">
        <f>party!A$6</f>
        <v>Charlotte Pascoe</v>
      </c>
      <c r="L46" s="3" t="b">
        <v>1</v>
      </c>
      <c r="M46" s="3" t="s">
        <v>353</v>
      </c>
      <c r="N46" s="7">
        <v>1</v>
      </c>
    </row>
    <row r="47" spans="1:17" ht="64" x14ac:dyDescent="0.2">
      <c r="A47" s="3" t="s">
        <v>2189</v>
      </c>
      <c r="B47" s="3" t="s">
        <v>2188</v>
      </c>
      <c r="C47" s="3" t="s">
        <v>2189</v>
      </c>
      <c r="D47" s="3" t="s">
        <v>5123</v>
      </c>
      <c r="E47" s="3" t="s">
        <v>5124</v>
      </c>
      <c r="F47" s="3" t="s">
        <v>73</v>
      </c>
      <c r="G47" s="3" t="str">
        <f>party!$A$68</f>
        <v>Gokhan Danabasoglu</v>
      </c>
      <c r="H47" s="3" t="str">
        <f>party!$A$49</f>
        <v>Stephen Griffies</v>
      </c>
      <c r="I47" s="3" t="str">
        <f>party!$A$69</f>
        <v>James Orr</v>
      </c>
      <c r="J47" s="7" t="str">
        <f>references!$D$49</f>
        <v>OCMIP3 biogeochemical web guide</v>
      </c>
      <c r="K47" s="3" t="str">
        <f>party!A$6</f>
        <v>Charlotte Pascoe</v>
      </c>
      <c r="L47" s="3" t="b">
        <v>1</v>
      </c>
      <c r="M47" s="3" t="s">
        <v>353</v>
      </c>
      <c r="N47" s="7">
        <v>1</v>
      </c>
    </row>
    <row r="48" spans="1:17" ht="32" x14ac:dyDescent="0.2">
      <c r="A48" s="3" t="s">
        <v>2403</v>
      </c>
      <c r="B48" s="3" t="s">
        <v>2226</v>
      </c>
      <c r="C48" s="3" t="s">
        <v>2227</v>
      </c>
      <c r="D48" s="3" t="s">
        <v>2228</v>
      </c>
      <c r="E48" s="3" t="s">
        <v>2229</v>
      </c>
      <c r="F48" s="7" t="s">
        <v>73</v>
      </c>
      <c r="G48" s="7" t="str">
        <f>party!$A$45</f>
        <v>George Boer</v>
      </c>
      <c r="H48" s="7" t="str">
        <f>party!$A$46</f>
        <v>Doug Smith</v>
      </c>
      <c r="J48" s="3" t="str">
        <f>references!$D$14</f>
        <v>Overview CMIP6-Endorsed MIPs</v>
      </c>
      <c r="K48" s="3" t="str">
        <f>party!A$6</f>
        <v>Charlotte Pascoe</v>
      </c>
      <c r="L48" s="3" t="s">
        <v>30</v>
      </c>
      <c r="M48" s="3" t="s">
        <v>353</v>
      </c>
      <c r="N48" s="7">
        <v>10</v>
      </c>
    </row>
    <row r="49" spans="1:17" ht="32" x14ac:dyDescent="0.2">
      <c r="A49" s="3" t="s">
        <v>2280</v>
      </c>
      <c r="B49" s="3" t="s">
        <v>2281</v>
      </c>
      <c r="C49" s="3" t="s">
        <v>2282</v>
      </c>
      <c r="D49" s="3" t="s">
        <v>2283</v>
      </c>
      <c r="E49" s="3" t="s">
        <v>2267</v>
      </c>
      <c r="F49" s="7" t="s">
        <v>73</v>
      </c>
      <c r="G49" s="7" t="str">
        <f>party!$A$45</f>
        <v>George Boer</v>
      </c>
      <c r="H49" s="7" t="str">
        <f>party!$A$46</f>
        <v>Doug Smith</v>
      </c>
      <c r="J49" s="3" t="str">
        <f>references!$D$14</f>
        <v>Overview CMIP6-Endorsed MIPs</v>
      </c>
      <c r="K49" s="3" t="str">
        <f>party!A$6</f>
        <v>Charlotte Pascoe</v>
      </c>
      <c r="L49" s="3" t="b">
        <v>1</v>
      </c>
      <c r="M49" s="3" t="s">
        <v>353</v>
      </c>
      <c r="N49" s="7">
        <v>1</v>
      </c>
    </row>
    <row r="50" spans="1:17" ht="64" x14ac:dyDescent="0.2">
      <c r="A50" s="3" t="s">
        <v>3220</v>
      </c>
      <c r="B50" s="3" t="s">
        <v>3221</v>
      </c>
      <c r="C50" s="3" t="s">
        <v>3222</v>
      </c>
      <c r="D50" s="3" t="s">
        <v>3223</v>
      </c>
      <c r="E50" s="3" t="s">
        <v>3224</v>
      </c>
      <c r="F50" s="7" t="s">
        <v>73</v>
      </c>
      <c r="G50" s="7" t="str">
        <f>party!$A$45</f>
        <v>George Boer</v>
      </c>
      <c r="H50" s="7" t="str">
        <f>party!$A$46</f>
        <v>Doug Smith</v>
      </c>
      <c r="J50" s="3" t="str">
        <f>references!$D$14</f>
        <v>Overview CMIP6-Endorsed MIPs</v>
      </c>
      <c r="K50" s="3" t="str">
        <f>party!A$6</f>
        <v>Charlotte Pascoe</v>
      </c>
      <c r="L50" s="3" t="b">
        <v>1</v>
      </c>
      <c r="M50" s="3" t="s">
        <v>353</v>
      </c>
      <c r="N50" s="7">
        <v>1</v>
      </c>
    </row>
    <row r="51" spans="1:17" ht="48" x14ac:dyDescent="0.2">
      <c r="A51" s="3" t="s">
        <v>2288</v>
      </c>
      <c r="B51" s="3" t="s">
        <v>2289</v>
      </c>
      <c r="C51" s="3" t="s">
        <v>2290</v>
      </c>
      <c r="D51" s="3" t="s">
        <v>2291</v>
      </c>
      <c r="E51" s="3" t="s">
        <v>2292</v>
      </c>
      <c r="F51" s="7" t="s">
        <v>73</v>
      </c>
      <c r="G51" s="7" t="str">
        <f>party!$A$45</f>
        <v>George Boer</v>
      </c>
      <c r="H51" s="7" t="str">
        <f>party!$A$46</f>
        <v>Doug Smith</v>
      </c>
      <c r="J51" s="3" t="str">
        <f>references!$D$14</f>
        <v>Overview CMIP6-Endorsed MIPs</v>
      </c>
      <c r="K51" s="3" t="str">
        <f>party!A$6</f>
        <v>Charlotte Pascoe</v>
      </c>
      <c r="L51" s="3" t="b">
        <v>1</v>
      </c>
      <c r="M51" s="3" t="s">
        <v>353</v>
      </c>
      <c r="N51" s="7">
        <v>10</v>
      </c>
    </row>
    <row r="52" spans="1:17" ht="80" x14ac:dyDescent="0.2">
      <c r="A52" s="3" t="s">
        <v>2298</v>
      </c>
      <c r="B52" s="3" t="s">
        <v>2299</v>
      </c>
      <c r="C52" s="3" t="s">
        <v>2300</v>
      </c>
      <c r="D52" s="3" t="s">
        <v>2301</v>
      </c>
      <c r="E52" s="3" t="s">
        <v>2297</v>
      </c>
      <c r="F52" s="7" t="s">
        <v>73</v>
      </c>
      <c r="G52" s="7" t="str">
        <f>party!$A$45</f>
        <v>George Boer</v>
      </c>
      <c r="H52" s="7" t="str">
        <f>party!$A$46</f>
        <v>Doug Smith</v>
      </c>
      <c r="J52" s="3" t="str">
        <f>references!$D$14</f>
        <v>Overview CMIP6-Endorsed MIPs</v>
      </c>
      <c r="K52" s="3" t="str">
        <f>party!A$6</f>
        <v>Charlotte Pascoe</v>
      </c>
      <c r="L52" s="3" t="b">
        <v>1</v>
      </c>
      <c r="M52" s="3" t="s">
        <v>353</v>
      </c>
      <c r="N52" s="7">
        <v>10</v>
      </c>
    </row>
    <row r="53" spans="1:17" ht="48" x14ac:dyDescent="0.2">
      <c r="A53" s="3" t="s">
        <v>2320</v>
      </c>
      <c r="B53" s="3" t="s">
        <v>2321</v>
      </c>
      <c r="C53" s="3" t="s">
        <v>2322</v>
      </c>
      <c r="D53" s="3" t="s">
        <v>2323</v>
      </c>
      <c r="E53" s="3" t="s">
        <v>2324</v>
      </c>
      <c r="F53" s="7" t="s">
        <v>73</v>
      </c>
      <c r="G53" s="7" t="str">
        <f>party!$A$45</f>
        <v>George Boer</v>
      </c>
      <c r="H53" s="7" t="str">
        <f>party!$A$46</f>
        <v>Doug Smith</v>
      </c>
      <c r="J53" s="3" t="str">
        <f>references!$D$14</f>
        <v>Overview CMIP6-Endorsed MIPs</v>
      </c>
      <c r="K53" s="3" t="str">
        <f>party!A$6</f>
        <v>Charlotte Pascoe</v>
      </c>
      <c r="L53" s="3" t="b">
        <v>1</v>
      </c>
      <c r="M53" s="3" t="s">
        <v>353</v>
      </c>
      <c r="N53" s="7">
        <v>25</v>
      </c>
    </row>
    <row r="54" spans="1:17" ht="80" x14ac:dyDescent="0.2">
      <c r="A54" s="3" t="s">
        <v>2377</v>
      </c>
      <c r="B54" s="3" t="s">
        <v>2378</v>
      </c>
      <c r="C54" s="3" t="s">
        <v>2377</v>
      </c>
      <c r="D54" s="3" t="s">
        <v>2379</v>
      </c>
      <c r="E54" s="3" t="s">
        <v>2376</v>
      </c>
      <c r="F54" s="7" t="s">
        <v>73</v>
      </c>
      <c r="G54" s="7" t="str">
        <f>party!$A$45</f>
        <v>George Boer</v>
      </c>
      <c r="H54" s="7" t="str">
        <f>party!$A$46</f>
        <v>Doug Smith</v>
      </c>
      <c r="J54" s="3" t="str">
        <f>references!$D$14</f>
        <v>Overview CMIP6-Endorsed MIPs</v>
      </c>
      <c r="K54" s="3" t="str">
        <f>party!A$6</f>
        <v>Charlotte Pascoe</v>
      </c>
      <c r="L54" s="3" t="b">
        <v>1</v>
      </c>
      <c r="M54" s="3" t="s">
        <v>353</v>
      </c>
      <c r="N54" s="7">
        <v>1</v>
      </c>
    </row>
    <row r="55" spans="1:17" ht="32" x14ac:dyDescent="0.2">
      <c r="A55" s="3" t="s">
        <v>2775</v>
      </c>
      <c r="B55" s="3" t="s">
        <v>2776</v>
      </c>
      <c r="C55" s="3" t="s">
        <v>2777</v>
      </c>
      <c r="D55" s="3" t="s">
        <v>2778</v>
      </c>
      <c r="E55" s="3" t="s">
        <v>2779</v>
      </c>
      <c r="F55" s="3" t="s">
        <v>73</v>
      </c>
      <c r="G55" s="3" t="str">
        <f>party!$A$72</f>
        <v xml:space="preserve">Robert Pincus </v>
      </c>
      <c r="H55" s="3" t="str">
        <f>party!$A$73</f>
        <v>Piers Forster</v>
      </c>
      <c r="I55" s="3" t="str">
        <f>party!$A$4</f>
        <v>Bjorn Stevens</v>
      </c>
      <c r="J55" s="3" t="str">
        <f>references!$D$14</f>
        <v>Overview CMIP6-Endorsed MIPs</v>
      </c>
      <c r="K55" s="3" t="str">
        <f>party!A$6</f>
        <v>Charlotte Pascoe</v>
      </c>
      <c r="L55" s="3" t="s">
        <v>30</v>
      </c>
      <c r="M55" s="3" t="s">
        <v>353</v>
      </c>
      <c r="N55" s="7">
        <v>4</v>
      </c>
    </row>
    <row r="56" spans="1:17" ht="160" x14ac:dyDescent="0.2">
      <c r="A56" s="3" t="s">
        <v>5574</v>
      </c>
      <c r="B56" s="3" t="s">
        <v>6114</v>
      </c>
      <c r="C56" s="3" t="s">
        <v>5576</v>
      </c>
      <c r="D56" s="3" t="s">
        <v>6115</v>
      </c>
      <c r="E56" s="3" t="s">
        <v>5570</v>
      </c>
      <c r="F56" s="3" t="s">
        <v>73</v>
      </c>
      <c r="G56" s="7" t="str">
        <f>party!$A$74</f>
        <v>Davide Zanchettin</v>
      </c>
      <c r="H56" s="7" t="str">
        <f>party!$A$75</f>
        <v>Claudia Timmreck</v>
      </c>
      <c r="I56" s="7" t="str">
        <f>party!$A$76</f>
        <v>Myriam Khodri</v>
      </c>
      <c r="J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3" t="str">
        <f>party!A$6</f>
        <v>Charlotte Pascoe</v>
      </c>
      <c r="L56" s="3" t="b">
        <v>1</v>
      </c>
      <c r="M56" s="3" t="s">
        <v>353</v>
      </c>
      <c r="N56" s="7">
        <v>9</v>
      </c>
    </row>
    <row r="57" spans="1:17" ht="96" x14ac:dyDescent="0.2">
      <c r="A57" s="3" t="s">
        <v>6116</v>
      </c>
      <c r="B57" s="3" t="s">
        <v>6117</v>
      </c>
      <c r="C57" s="3" t="s">
        <v>6118</v>
      </c>
      <c r="D57" s="3" t="s">
        <v>6119</v>
      </c>
      <c r="E57" s="3" t="s">
        <v>2850</v>
      </c>
      <c r="F57" s="3" t="s">
        <v>73</v>
      </c>
      <c r="G57" s="7" t="str">
        <f>party!$A$74</f>
        <v>Davide Zanchettin</v>
      </c>
      <c r="H57" s="7" t="str">
        <f>party!$A$75</f>
        <v>Claudia Timmreck</v>
      </c>
      <c r="I57" s="7" t="str">
        <f>party!$A$76</f>
        <v>Myriam Khodri</v>
      </c>
      <c r="J57" s="3" t="str">
        <f>references!$D$14</f>
        <v>Overview CMIP6-Endorsed MIPs</v>
      </c>
      <c r="K57" s="3" t="str">
        <f>party!A$6</f>
        <v>Charlotte Pascoe</v>
      </c>
      <c r="L57" s="3" t="b">
        <v>1</v>
      </c>
      <c r="M57" s="3" t="s">
        <v>353</v>
      </c>
      <c r="N57" s="7">
        <v>3</v>
      </c>
    </row>
    <row r="58" spans="1:17" ht="208" x14ac:dyDescent="0.2">
      <c r="A58" s="3" t="s">
        <v>5575</v>
      </c>
      <c r="B58" s="3" t="s">
        <v>6120</v>
      </c>
      <c r="C58" s="3" t="s">
        <v>5577</v>
      </c>
      <c r="D58" s="3" t="s">
        <v>6121</v>
      </c>
      <c r="E58" s="3" t="s">
        <v>5573</v>
      </c>
      <c r="F58" s="3" t="s">
        <v>73</v>
      </c>
      <c r="G58" s="7" t="str">
        <f>party!$A$74</f>
        <v>Davide Zanchettin</v>
      </c>
      <c r="H58" s="7" t="str">
        <f>party!$A$75</f>
        <v>Claudia Timmreck</v>
      </c>
      <c r="I58" s="7" t="str">
        <f>party!$A$76</f>
        <v>Myriam Khodri</v>
      </c>
      <c r="J5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8" s="3" t="str">
        <f>party!A$6</f>
        <v>Charlotte Pascoe</v>
      </c>
      <c r="L58" s="3" t="b">
        <v>1</v>
      </c>
      <c r="M58" s="3" t="s">
        <v>353</v>
      </c>
      <c r="N58" s="7">
        <v>25</v>
      </c>
    </row>
    <row r="59" spans="1:17" ht="112" x14ac:dyDescent="0.2">
      <c r="A59" s="3" t="s">
        <v>5586</v>
      </c>
      <c r="B59" s="3" t="s">
        <v>5589</v>
      </c>
      <c r="C59" s="3" t="s">
        <v>2403</v>
      </c>
      <c r="D59" s="3" t="s">
        <v>5587</v>
      </c>
      <c r="E59" s="3" t="s">
        <v>5588</v>
      </c>
      <c r="F59" s="3" t="s">
        <v>73</v>
      </c>
      <c r="G59" s="7" t="str">
        <f>party!$A$74</f>
        <v>Davide Zanchettin</v>
      </c>
      <c r="H59" s="7" t="str">
        <f>party!$A$75</f>
        <v>Claudia Timmreck</v>
      </c>
      <c r="I59" s="7" t="str">
        <f>party!$A$76</f>
        <v>Myriam Khodri</v>
      </c>
      <c r="J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s">
        <v>2885</v>
      </c>
      <c r="M59" s="3" t="s">
        <v>353</v>
      </c>
      <c r="N59" s="7">
        <v>10</v>
      </c>
    </row>
    <row r="60" spans="1:17" ht="96" x14ac:dyDescent="0.2">
      <c r="A60" s="3" t="s">
        <v>5521</v>
      </c>
      <c r="B60" s="3" t="s">
        <v>4453</v>
      </c>
      <c r="C60" s="3" t="s">
        <v>4456</v>
      </c>
      <c r="D60" s="3" t="s">
        <v>4454</v>
      </c>
      <c r="E60" s="3" t="s">
        <v>4455</v>
      </c>
      <c r="F60" s="3" t="s">
        <v>73</v>
      </c>
      <c r="G60" s="3" t="str">
        <f>party!$A$55</f>
        <v>Rein Haarsma</v>
      </c>
      <c r="H60" s="3" t="str">
        <f>party!$A$56</f>
        <v>Malcolm Roberts</v>
      </c>
      <c r="J60"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3" t="str">
        <f>party!A$6</f>
        <v>Charlotte Pascoe</v>
      </c>
      <c r="L60" s="3" t="b">
        <v>1</v>
      </c>
      <c r="M60" s="3" t="s">
        <v>515</v>
      </c>
      <c r="N60" s="7">
        <v>1</v>
      </c>
    </row>
    <row r="61" spans="1:17" ht="64" x14ac:dyDescent="0.2">
      <c r="A61" s="3" t="s">
        <v>5522</v>
      </c>
      <c r="B61" s="3" t="s">
        <v>4546</v>
      </c>
      <c r="C61" s="3" t="s">
        <v>4545</v>
      </c>
      <c r="D61" s="3" t="s">
        <v>4547</v>
      </c>
      <c r="E61" s="3" t="s">
        <v>4544</v>
      </c>
      <c r="F61" s="3" t="s">
        <v>73</v>
      </c>
      <c r="G61" s="3" t="str">
        <f>party!$A$55</f>
        <v>Rein Haarsma</v>
      </c>
      <c r="H61" s="3" t="str">
        <f>party!$A$56</f>
        <v>Malcolm Roberts</v>
      </c>
      <c r="J61" s="7" t="str">
        <f>references!$D$83</f>
        <v>Good, S., M. J. Martin, N. A. Rayner (2013), EN4: Quality controlled ocean temperature and salinity profiles and monthly objective analyses with uncertainty estimates, J. Geophys. Res., 118, 6704-6716</v>
      </c>
      <c r="K61" s="3" t="str">
        <f>party!A$6</f>
        <v>Charlotte Pascoe</v>
      </c>
      <c r="L61" s="3" t="b">
        <v>1</v>
      </c>
      <c r="M61" s="3" t="s">
        <v>515</v>
      </c>
      <c r="N61" s="7">
        <v>1</v>
      </c>
    </row>
    <row r="62" spans="1:17" ht="96" x14ac:dyDescent="0.2">
      <c r="A62" s="3" t="s">
        <v>5523</v>
      </c>
      <c r="B62" s="3" t="s">
        <v>4550</v>
      </c>
      <c r="C62" s="3" t="s">
        <v>4549</v>
      </c>
      <c r="D62" s="3" t="s">
        <v>4551</v>
      </c>
      <c r="E62" s="3" t="s">
        <v>4552</v>
      </c>
      <c r="F62" s="3" t="s">
        <v>73</v>
      </c>
      <c r="G62" s="3" t="str">
        <f>party!$A$55</f>
        <v>Rein Haarsma</v>
      </c>
      <c r="H62" s="3" t="str">
        <f>party!$A$56</f>
        <v>Malcolm Roberts</v>
      </c>
      <c r="J6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2" s="3" t="str">
        <f>party!A$6</f>
        <v>Charlotte Pascoe</v>
      </c>
      <c r="L62" s="3" t="b">
        <v>1</v>
      </c>
      <c r="M62" s="3" t="s">
        <v>1589</v>
      </c>
      <c r="N62" s="7">
        <v>3</v>
      </c>
      <c r="O62" s="3" t="str">
        <f>requirement!$A$30</f>
        <v>RCP85 Forcing</v>
      </c>
      <c r="P62" s="3" t="str">
        <f>requirement!$A$31</f>
        <v>RCP70 Forcing</v>
      </c>
      <c r="Q62" s="3" t="str">
        <f>requirement!$A$32</f>
        <v>RCP45 Forcing</v>
      </c>
    </row>
    <row r="63" spans="1:17" ht="96" x14ac:dyDescent="0.2">
      <c r="A63" s="3" t="s">
        <v>5520</v>
      </c>
      <c r="B63" s="3" t="s">
        <v>4560</v>
      </c>
      <c r="C63" s="3" t="s">
        <v>4559</v>
      </c>
      <c r="D63" s="3" t="s">
        <v>4561</v>
      </c>
      <c r="E63" s="3" t="s">
        <v>4558</v>
      </c>
      <c r="F63" s="3" t="s">
        <v>73</v>
      </c>
      <c r="G63" s="3" t="str">
        <f>party!$A$55</f>
        <v>Rein Haarsma</v>
      </c>
      <c r="H63" s="3" t="str">
        <f>party!$A$56</f>
        <v>Malcolm Roberts</v>
      </c>
      <c r="J6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3" s="3" t="str">
        <f>party!A$6</f>
        <v>Charlotte Pascoe</v>
      </c>
      <c r="L63" s="3" t="b">
        <v>1</v>
      </c>
      <c r="M63" s="3" t="s">
        <v>515</v>
      </c>
      <c r="N63" s="7">
        <v>1</v>
      </c>
    </row>
    <row r="64" spans="1:17" ht="80" x14ac:dyDescent="0.2">
      <c r="A64" s="3" t="s">
        <v>5519</v>
      </c>
      <c r="B64" s="3" t="s">
        <v>4628</v>
      </c>
      <c r="C64" s="3" t="s">
        <v>4627</v>
      </c>
      <c r="D64" s="3" t="s">
        <v>4629</v>
      </c>
      <c r="E64" s="3" t="s">
        <v>4630</v>
      </c>
      <c r="F64" s="3" t="s">
        <v>73</v>
      </c>
      <c r="G64" s="3" t="str">
        <f>[1]party!$A$57</f>
        <v>Eric Larour</v>
      </c>
      <c r="H64" s="3" t="str">
        <f>[1]party!$A$58</f>
        <v>Sophie Nowicki</v>
      </c>
      <c r="I64" s="3" t="str">
        <f>[1]party!$A$59</f>
        <v>Tony Payne</v>
      </c>
      <c r="J64" s="13" t="str">
        <f>references!$D$85</f>
        <v>Nowicki, S. M. J., T. Payne, E. Larour, H. Seroussi, H. Goelzer, W. Lipscomb, J. Gregory, A. Abe-Ouchi, A. Shepherd (2016), Ice Sheet Model Intercomparison Project (ISMIP6) contribution to CMIP6, Geosci. Model Dev., 9, 4521-4545</v>
      </c>
      <c r="K64" s="3" t="str">
        <f>party!A$6</f>
        <v>Charlotte Pascoe</v>
      </c>
      <c r="L64" s="3" t="s">
        <v>1306</v>
      </c>
      <c r="M64" s="3" t="s">
        <v>353</v>
      </c>
      <c r="N64" s="7">
        <v>1</v>
      </c>
    </row>
    <row r="65" spans="1:32" ht="96" x14ac:dyDescent="0.2">
      <c r="A65" s="3" t="s">
        <v>5379</v>
      </c>
      <c r="B65" s="3" t="s">
        <v>5441</v>
      </c>
      <c r="C65" s="3" t="s">
        <v>5442</v>
      </c>
      <c r="D65" s="3" t="s">
        <v>5443</v>
      </c>
      <c r="E65" s="3" t="s">
        <v>5440</v>
      </c>
      <c r="F65" s="3" t="s">
        <v>73</v>
      </c>
      <c r="G65" s="3" t="str">
        <f>party!$A$72</f>
        <v xml:space="preserve">Robert Pincus </v>
      </c>
      <c r="H65" s="3" t="str">
        <f>party!$A$73</f>
        <v>Piers Forster</v>
      </c>
      <c r="I65" s="3" t="str">
        <f>party!$A$4</f>
        <v>Bjorn Stevens</v>
      </c>
      <c r="J65" s="22" t="str">
        <f>references!$D$64</f>
        <v>Pincus, R., P. M. Forster, and B. Stevens (2016), The Radiative Forcing Model Intercomparison Project (RFMIP): experimental protocol for CMIP6, Geosci. Model Dev., 9, 3447-3460</v>
      </c>
      <c r="K65" s="3" t="str">
        <f>party!A$6</f>
        <v>Charlotte Pascoe</v>
      </c>
      <c r="L65" s="3" t="b">
        <v>1</v>
      </c>
      <c r="M65" s="3" t="s">
        <v>1589</v>
      </c>
      <c r="N65" s="7">
        <v>18</v>
      </c>
      <c r="O65" s="3" t="str">
        <f>requirement!$A$130</f>
        <v>rad-pd</v>
      </c>
      <c r="P65" s="3" t="str">
        <f>requirement!$A$145</f>
        <v>rad-pd-piall</v>
      </c>
      <c r="Q65" s="3" t="str">
        <f>requirement!$A$132</f>
        <v>rad-pd-4xCO2</v>
      </c>
      <c r="R65" s="3" t="str">
        <f>requirement!$A$146</f>
        <v>rad-pd-future</v>
      </c>
      <c r="S65" s="3" t="str">
        <f>requirement!$A$136</f>
        <v>rad-pd-0p5xCO2</v>
      </c>
      <c r="T65" s="3" t="str">
        <f>requirement!$A$137</f>
        <v>rad-pd-2xCO2</v>
      </c>
      <c r="U65" s="3" t="str">
        <f>requirement!$A$138</f>
        <v>rad-pd-3xCO2</v>
      </c>
      <c r="V65" s="3" t="str">
        <f>requirement!$A$139</f>
        <v>rad-pd-8xCO2</v>
      </c>
      <c r="W65" s="3" t="str">
        <f>requirement!$A$142</f>
        <v>rad-pd-piCO2</v>
      </c>
      <c r="X65" s="3" t="str">
        <f>requirement!$A$140</f>
        <v>rad-pd-piCH4</v>
      </c>
      <c r="Y65" s="3" t="str">
        <f>requirement!$A$141</f>
        <v>rad-pd-piN2O</v>
      </c>
      <c r="Z65" s="3" t="str">
        <f>requirement!$A$144</f>
        <v>rad-pd-piO3</v>
      </c>
      <c r="AA65" s="3" t="str">
        <f>requirement!$A$143</f>
        <v>rad-pd-piHFC</v>
      </c>
      <c r="AB65" s="3" t="str">
        <f>requirement!$A$133</f>
        <v>rad-pd-p4K</v>
      </c>
      <c r="AC65" s="3" t="str">
        <f>requirement!$A$134</f>
        <v>rad-pdwv-p4K</v>
      </c>
      <c r="AD65" s="3" t="str">
        <f>requirement!$A$131</f>
        <v>rad-pi</v>
      </c>
      <c r="AE65" s="3" t="str">
        <f>requirement!$A$135</f>
        <v>rad-future</v>
      </c>
      <c r="AF65" s="3" t="str">
        <f>requirement!$A$147</f>
        <v>rad-pd-LGM</v>
      </c>
    </row>
    <row r="66" spans="1:32" ht="112" x14ac:dyDescent="0.2">
      <c r="A66" s="3" t="s">
        <v>5531</v>
      </c>
      <c r="B66" s="3" t="s">
        <v>5532</v>
      </c>
      <c r="C66" s="3" t="s">
        <v>5534</v>
      </c>
      <c r="D66" s="3" t="s">
        <v>5514</v>
      </c>
      <c r="E66" s="3" t="s">
        <v>5536</v>
      </c>
      <c r="F66" s="3" t="s">
        <v>73</v>
      </c>
      <c r="G66" s="3" t="str">
        <f>party!$A$74</f>
        <v>Davide Zanchettin</v>
      </c>
      <c r="H66" s="3" t="str">
        <f>party!$A$75</f>
        <v>Claudia Timmreck</v>
      </c>
      <c r="I66" s="3" t="str">
        <f>party!$A$76</f>
        <v>Myriam Khodri</v>
      </c>
      <c r="J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3" t="str">
        <f>party!A$6</f>
        <v>Charlotte Pascoe</v>
      </c>
      <c r="L66" s="3" t="b">
        <v>1</v>
      </c>
      <c r="M66" s="3" t="s">
        <v>515</v>
      </c>
      <c r="N66" s="7">
        <v>2</v>
      </c>
    </row>
    <row r="67" spans="1:32" ht="112" x14ac:dyDescent="0.2">
      <c r="A67" s="3" t="s">
        <v>5518</v>
      </c>
      <c r="B67" s="3" t="s">
        <v>5518</v>
      </c>
      <c r="C67" s="3" t="s">
        <v>5515</v>
      </c>
      <c r="D67" s="3" t="s">
        <v>5516</v>
      </c>
      <c r="E67" s="3" t="s">
        <v>5517</v>
      </c>
      <c r="F67" s="3" t="s">
        <v>73</v>
      </c>
      <c r="G67" s="3" t="str">
        <f>party!$A$74</f>
        <v>Davide Zanchettin</v>
      </c>
      <c r="H67" s="3" t="str">
        <f>party!$A$75</f>
        <v>Claudia Timmreck</v>
      </c>
      <c r="I67" s="3" t="str">
        <f>party!$A$76</f>
        <v>Myriam Khodri</v>
      </c>
      <c r="J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3" t="str">
        <f>party!A$6</f>
        <v>Charlotte Pascoe</v>
      </c>
      <c r="L67" s="3" t="b">
        <v>1</v>
      </c>
      <c r="M67" s="3" t="s">
        <v>515</v>
      </c>
      <c r="N67" s="7">
        <v>3</v>
      </c>
    </row>
    <row r="68" spans="1:32" ht="112" x14ac:dyDescent="0.2">
      <c r="A68" s="3" t="s">
        <v>5530</v>
      </c>
      <c r="B68" s="3" t="s">
        <v>5533</v>
      </c>
      <c r="C68" s="3" t="s">
        <v>5535</v>
      </c>
      <c r="D68" s="3" t="s">
        <v>5514</v>
      </c>
      <c r="E68" s="3" t="s">
        <v>5537</v>
      </c>
      <c r="F68" s="3" t="s">
        <v>73</v>
      </c>
      <c r="G68" s="3" t="str">
        <f>party!$A$74</f>
        <v>Davide Zanchettin</v>
      </c>
      <c r="H68" s="3" t="str">
        <f>party!$A$75</f>
        <v>Claudia Timmreck</v>
      </c>
      <c r="I68" s="3" t="str">
        <f>party!$A$76</f>
        <v>Myriam Khodri</v>
      </c>
      <c r="J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8" s="3" t="str">
        <f>party!A$6</f>
        <v>Charlotte Pascoe</v>
      </c>
      <c r="L68" s="3" t="b">
        <v>1</v>
      </c>
      <c r="M68" s="3" t="s">
        <v>515</v>
      </c>
      <c r="N68" s="7">
        <v>2</v>
      </c>
    </row>
    <row r="69" spans="1:32" ht="112" x14ac:dyDescent="0.2">
      <c r="A69" s="3" t="s">
        <v>5538</v>
      </c>
      <c r="B69" s="3" t="s">
        <v>5539</v>
      </c>
      <c r="C69" s="3" t="s">
        <v>5513</v>
      </c>
      <c r="D69" s="3" t="s">
        <v>5514</v>
      </c>
      <c r="E69" s="3" t="s">
        <v>5540</v>
      </c>
      <c r="F69" s="3" t="s">
        <v>73</v>
      </c>
      <c r="G69" s="3" t="str">
        <f>party!$A$74</f>
        <v>Davide Zanchettin</v>
      </c>
      <c r="H69" s="3" t="str">
        <f>party!$A$75</f>
        <v>Claudia Timmreck</v>
      </c>
      <c r="I69" s="3" t="str">
        <f>party!$A$76</f>
        <v>Myriam Khodri</v>
      </c>
      <c r="J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9" s="3" t="str">
        <f>party!A$6</f>
        <v>Charlotte Pascoe</v>
      </c>
      <c r="L69" s="3" t="b">
        <v>1</v>
      </c>
      <c r="M69" s="3" t="s">
        <v>515</v>
      </c>
      <c r="N69" s="7">
        <v>1</v>
      </c>
    </row>
  </sheetData>
  <mergeCells count="14">
    <mergeCell ref="F1:I1"/>
    <mergeCell ref="G2:I2"/>
    <mergeCell ref="A1:A2"/>
    <mergeCell ref="B1:B2"/>
    <mergeCell ref="C1:C2"/>
    <mergeCell ref="D1:D2"/>
    <mergeCell ref="E1:E2"/>
    <mergeCell ref="AG1:AG2"/>
    <mergeCell ref="J1:J2"/>
    <mergeCell ref="K1:K2"/>
    <mergeCell ref="L1:L2"/>
    <mergeCell ref="M1:M2"/>
    <mergeCell ref="N1:N2"/>
    <mergeCell ref="O1:AF2"/>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B1" workbookViewId="0">
      <selection activeCell="N4" sqref="N4"/>
    </sheetView>
  </sheetViews>
  <sheetFormatPr baseColWidth="10" defaultRowHeight="16" x14ac:dyDescent="0.2"/>
  <cols>
    <col min="5" max="5" width="43" customWidth="1"/>
    <col min="10" max="10" width="25.6640625" customWidth="1"/>
    <col min="13" max="13" width="14.1640625" customWidth="1"/>
    <col min="14" max="14" width="12.83203125" customWidth="1"/>
  </cols>
  <sheetData>
    <row r="1" spans="1:17" ht="15" customHeight="1" x14ac:dyDescent="0.2">
      <c r="A1" s="286" t="s">
        <v>41</v>
      </c>
      <c r="B1" s="286" t="s">
        <v>17</v>
      </c>
      <c r="C1" s="286" t="s">
        <v>18</v>
      </c>
      <c r="D1" s="286" t="s">
        <v>19</v>
      </c>
      <c r="E1" s="286" t="s">
        <v>20</v>
      </c>
      <c r="F1" s="286" t="s">
        <v>21</v>
      </c>
      <c r="G1" s="286"/>
      <c r="H1" s="286"/>
      <c r="I1" s="286"/>
      <c r="J1" s="286" t="s">
        <v>22</v>
      </c>
      <c r="K1" s="286" t="s">
        <v>299</v>
      </c>
      <c r="L1" s="286" t="s">
        <v>23</v>
      </c>
      <c r="M1" s="286" t="s">
        <v>1619</v>
      </c>
      <c r="N1" s="286"/>
      <c r="O1" s="286" t="s">
        <v>306</v>
      </c>
    </row>
    <row r="2" spans="1:17" x14ac:dyDescent="0.2">
      <c r="A2" s="286"/>
      <c r="B2" s="286"/>
      <c r="C2" s="286"/>
      <c r="D2" s="286"/>
      <c r="E2" s="286"/>
      <c r="F2" s="44" t="s">
        <v>74</v>
      </c>
      <c r="G2" s="286" t="s">
        <v>75</v>
      </c>
      <c r="H2" s="286"/>
      <c r="I2" s="286"/>
      <c r="J2" s="286"/>
      <c r="K2" s="286"/>
      <c r="L2" s="286"/>
      <c r="M2" s="286"/>
      <c r="N2" s="286"/>
      <c r="O2" s="286"/>
    </row>
    <row r="3" spans="1:17" ht="96" x14ac:dyDescent="0.2">
      <c r="A3" s="3" t="s">
        <v>4718</v>
      </c>
      <c r="B3" s="3" t="s">
        <v>4721</v>
      </c>
      <c r="C3" s="3" t="s">
        <v>4719</v>
      </c>
      <c r="D3" s="3" t="s">
        <v>4720</v>
      </c>
      <c r="E3" s="3" t="s">
        <v>4722</v>
      </c>
      <c r="F3" s="7" t="s">
        <v>73</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EnsembleRequirement!$A$40</f>
        <v>RCP85RCP34</v>
      </c>
      <c r="N3" s="3" t="str">
        <f>EnsembleRequirement!$A$15</f>
        <v>ThreeMember</v>
      </c>
      <c r="O3" s="3"/>
      <c r="P3" s="3"/>
      <c r="Q3" s="3"/>
    </row>
    <row r="4" spans="1:17" s="5" customFormat="1" ht="96" x14ac:dyDescent="0.2">
      <c r="A4" s="1" t="s">
        <v>2231</v>
      </c>
      <c r="B4" s="1" t="s">
        <v>2230</v>
      </c>
      <c r="C4" s="1" t="s">
        <v>2232</v>
      </c>
      <c r="D4" s="1" t="s">
        <v>2233</v>
      </c>
      <c r="E4" s="3" t="s">
        <v>2238</v>
      </c>
      <c r="F4" s="7" t="s">
        <v>73</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EnsembleRequirement!$A$48</f>
        <v>TenMember</v>
      </c>
      <c r="O4" s="1"/>
    </row>
    <row r="5" spans="1:17" s="5" customFormat="1" ht="96" x14ac:dyDescent="0.2">
      <c r="A5" s="1" t="s">
        <v>2234</v>
      </c>
      <c r="B5" s="1" t="s">
        <v>2235</v>
      </c>
      <c r="C5" s="1" t="s">
        <v>2236</v>
      </c>
      <c r="D5" s="1" t="s">
        <v>2237</v>
      </c>
      <c r="E5" s="3" t="s">
        <v>2239</v>
      </c>
      <c r="F5" s="7" t="s">
        <v>73</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EnsembleRequirement!$A$48</f>
        <v>TenMember</v>
      </c>
      <c r="O5" s="1"/>
    </row>
    <row r="6" spans="1:17" s="5" customFormat="1" ht="96" x14ac:dyDescent="0.2">
      <c r="A6" s="1" t="s">
        <v>2248</v>
      </c>
      <c r="B6" s="1" t="s">
        <v>2230</v>
      </c>
      <c r="C6" s="1" t="s">
        <v>2250</v>
      </c>
      <c r="D6" s="1" t="s">
        <v>2233</v>
      </c>
      <c r="E6" s="3" t="s">
        <v>2253</v>
      </c>
      <c r="F6" s="7" t="s">
        <v>73</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EnsembleRequirement!$A$17</f>
        <v>NMember</v>
      </c>
      <c r="O6" s="1"/>
    </row>
    <row r="7" spans="1:17" s="5" customFormat="1" ht="96" x14ac:dyDescent="0.2">
      <c r="A7" s="1" t="s">
        <v>2249</v>
      </c>
      <c r="B7" s="1" t="s">
        <v>2235</v>
      </c>
      <c r="C7" s="1" t="s">
        <v>2251</v>
      </c>
      <c r="D7" s="1" t="s">
        <v>2237</v>
      </c>
      <c r="E7" s="3" t="s">
        <v>2252</v>
      </c>
      <c r="F7" s="7" t="s">
        <v>73</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EnsembleRequirement!$A$17</f>
        <v>NMember</v>
      </c>
      <c r="O7" s="1"/>
    </row>
    <row r="8" spans="1:17" s="5" customFormat="1" ht="112" x14ac:dyDescent="0.2">
      <c r="A8" s="3" t="s">
        <v>2274</v>
      </c>
      <c r="B8" s="3" t="s">
        <v>2275</v>
      </c>
      <c r="C8" s="3" t="s">
        <v>2274</v>
      </c>
      <c r="D8" s="3" t="s">
        <v>2276</v>
      </c>
      <c r="E8" s="3" t="s">
        <v>2277</v>
      </c>
      <c r="F8" s="7" t="s">
        <v>73</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EnsembleRequirement!$A$48</f>
        <v>TenMember</v>
      </c>
      <c r="O8" s="1"/>
    </row>
    <row r="9" spans="1:17" s="5" customFormat="1" ht="112" x14ac:dyDescent="0.2">
      <c r="A9" s="3" t="s">
        <v>2285</v>
      </c>
      <c r="B9" s="3" t="s">
        <v>2275</v>
      </c>
      <c r="C9" s="3" t="s">
        <v>2286</v>
      </c>
      <c r="D9" s="3" t="s">
        <v>2276</v>
      </c>
      <c r="E9" s="3" t="s">
        <v>2287</v>
      </c>
      <c r="F9" s="7" t="s">
        <v>73</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EnsembleRequirement!$A$17</f>
        <v>NMember</v>
      </c>
      <c r="O9" s="1"/>
    </row>
    <row r="10" spans="1:17" s="5" customFormat="1" ht="112" x14ac:dyDescent="0.2">
      <c r="A10" s="7" t="s">
        <v>2399</v>
      </c>
      <c r="B10" s="7" t="s">
        <v>2391</v>
      </c>
      <c r="C10" s="7" t="s">
        <v>2399</v>
      </c>
      <c r="D10" s="7" t="s">
        <v>2392</v>
      </c>
      <c r="E10" s="7" t="s">
        <v>2393</v>
      </c>
      <c r="F10" s="7" t="s">
        <v>73</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EnsembleRequirement!$A$48</f>
        <v>TenMember</v>
      </c>
      <c r="O10" s="1"/>
    </row>
    <row r="11" spans="1:17" s="5" customFormat="1" ht="112" x14ac:dyDescent="0.2">
      <c r="A11" s="7" t="s">
        <v>2400</v>
      </c>
      <c r="B11" s="7" t="s">
        <v>2394</v>
      </c>
      <c r="C11" s="7" t="s">
        <v>2400</v>
      </c>
      <c r="D11" s="7" t="s">
        <v>2395</v>
      </c>
      <c r="E11" s="7" t="s">
        <v>2396</v>
      </c>
      <c r="F11" s="7" t="s">
        <v>73</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EnsembleRequirement!$A$48</f>
        <v>TenMember</v>
      </c>
      <c r="O11" s="1"/>
    </row>
    <row r="12" spans="1:17" s="8" customFormat="1" ht="272" x14ac:dyDescent="0.2">
      <c r="A12" s="7" t="s">
        <v>4555</v>
      </c>
      <c r="B12" s="7" t="s">
        <v>4556</v>
      </c>
      <c r="C12" s="7" t="s">
        <v>4555</v>
      </c>
      <c r="D12" s="7" t="s">
        <v>4554</v>
      </c>
      <c r="E12" s="7" t="s">
        <v>4553</v>
      </c>
      <c r="F12" s="7" t="s">
        <v>73</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3" t="str">
        <f>party!A$6</f>
        <v>Charlotte Pascoe</v>
      </c>
      <c r="L12" s="110" t="b">
        <v>1</v>
      </c>
      <c r="M12" s="3" t="str">
        <f>EnsembleRequirement!$A$62</f>
        <v>High Med Low Radiative Forcing</v>
      </c>
      <c r="N12" s="7" t="str">
        <f>EnsembleRequirement!$A$35</f>
        <v>HighAndStandardResolution</v>
      </c>
      <c r="O12" s="7"/>
    </row>
    <row r="13" spans="1:17" s="5" customFormat="1" x14ac:dyDescent="0.2"/>
    <row r="14" spans="1:17" s="5" customFormat="1" x14ac:dyDescent="0.2"/>
    <row r="15" spans="1:17" s="5" customFormat="1" x14ac:dyDescent="0.2"/>
    <row r="16" spans="1:17" s="5" customFormat="1" x14ac:dyDescent="0.2"/>
    <row r="17" s="5" customFormat="1" x14ac:dyDescent="0.2"/>
    <row r="18" s="5" customFormat="1" x14ac:dyDescent="0.2"/>
    <row r="19" s="5" customFormat="1" x14ac:dyDescent="0.2"/>
    <row r="20" s="5" customFormat="1" x14ac:dyDescent="0.2"/>
    <row r="21" s="5" customFormat="1" x14ac:dyDescent="0.2"/>
    <row r="22" s="5" customFormat="1" x14ac:dyDescent="0.2"/>
    <row r="23" s="5" customFormat="1" x14ac:dyDescent="0.2"/>
    <row r="24" s="5" customFormat="1" x14ac:dyDescent="0.2"/>
  </sheetData>
  <mergeCells count="12">
    <mergeCell ref="O1:O2"/>
    <mergeCell ref="J1:J2"/>
    <mergeCell ref="K1:K2"/>
    <mergeCell ref="L1:L2"/>
    <mergeCell ref="G2:I2"/>
    <mergeCell ref="M1:N2"/>
    <mergeCell ref="F1:I1"/>
    <mergeCell ref="A1:A2"/>
    <mergeCell ref="B1:B2"/>
    <mergeCell ref="C1:C2"/>
    <mergeCell ref="D1:D2"/>
    <mergeCell ref="E1:E2"/>
  </mergeCells>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6" x14ac:dyDescent="0.2"/>
  <cols>
    <col min="5" max="5" width="32.5" customWidth="1"/>
    <col min="13" max="13" width="15.1640625" style="28" customWidth="1"/>
  </cols>
  <sheetData>
    <row r="1" spans="1:17" ht="15" customHeight="1" x14ac:dyDescent="0.2">
      <c r="A1" s="286" t="s">
        <v>41</v>
      </c>
      <c r="B1" s="286" t="s">
        <v>17</v>
      </c>
      <c r="C1" s="286" t="s">
        <v>18</v>
      </c>
      <c r="D1" s="286" t="s">
        <v>19</v>
      </c>
      <c r="E1" s="286" t="s">
        <v>20</v>
      </c>
      <c r="F1" s="286" t="s">
        <v>21</v>
      </c>
      <c r="G1" s="286"/>
      <c r="H1" s="286"/>
      <c r="I1" s="286"/>
      <c r="J1" s="286" t="s">
        <v>22</v>
      </c>
      <c r="K1" s="286" t="s">
        <v>299</v>
      </c>
      <c r="L1" s="286" t="s">
        <v>23</v>
      </c>
      <c r="M1" s="347" t="s">
        <v>2208</v>
      </c>
      <c r="N1" s="347"/>
      <c r="O1" s="347"/>
      <c r="P1" s="286" t="s">
        <v>2209</v>
      </c>
      <c r="Q1" s="286" t="s">
        <v>306</v>
      </c>
    </row>
    <row r="2" spans="1:17" x14ac:dyDescent="0.2">
      <c r="A2" s="286"/>
      <c r="B2" s="286"/>
      <c r="C2" s="286"/>
      <c r="D2" s="286"/>
      <c r="E2" s="286"/>
      <c r="F2" s="80" t="s">
        <v>74</v>
      </c>
      <c r="G2" s="286" t="s">
        <v>75</v>
      </c>
      <c r="H2" s="286"/>
      <c r="I2" s="286"/>
      <c r="J2" s="286"/>
      <c r="K2" s="286"/>
      <c r="L2" s="286"/>
      <c r="M2" s="103" t="s">
        <v>26</v>
      </c>
      <c r="N2" s="80" t="s">
        <v>2206</v>
      </c>
      <c r="O2" s="101" t="s">
        <v>2207</v>
      </c>
      <c r="P2" s="286"/>
      <c r="Q2" s="286"/>
    </row>
    <row r="3" spans="1:17" s="1" customFormat="1" ht="112" x14ac:dyDescent="0.2">
      <c r="A3" s="7" t="s">
        <v>2210</v>
      </c>
      <c r="B3" s="7" t="s">
        <v>2211</v>
      </c>
      <c r="C3" s="7" t="s">
        <v>2212</v>
      </c>
      <c r="D3" s="7" t="s">
        <v>2213</v>
      </c>
      <c r="E3" s="7" t="s">
        <v>2215</v>
      </c>
      <c r="F3" s="7" t="s">
        <v>73</v>
      </c>
      <c r="G3" s="7" t="str">
        <f>party!$A$45</f>
        <v>George Boer</v>
      </c>
      <c r="H3" s="7" t="str">
        <f>party!$A$46</f>
        <v>Doug Smith</v>
      </c>
      <c r="I3" s="7"/>
      <c r="J3" s="7" t="str">
        <f>references!$D$14</f>
        <v>Overview CMIP6-Endorsed MIPs</v>
      </c>
      <c r="K3" s="7" t="str">
        <f>party!$A$6</f>
        <v>Charlotte Pascoe</v>
      </c>
      <c r="L3" s="7" t="b">
        <v>1</v>
      </c>
      <c r="M3" s="102" t="s">
        <v>2222</v>
      </c>
      <c r="N3" s="7">
        <v>60</v>
      </c>
      <c r="O3" s="7" t="s">
        <v>2214</v>
      </c>
    </row>
    <row r="4" spans="1:17" s="1" customFormat="1" ht="112" x14ac:dyDescent="0.2">
      <c r="A4" s="7" t="s">
        <v>2216</v>
      </c>
      <c r="B4" s="7" t="s">
        <v>2217</v>
      </c>
      <c r="C4" s="7" t="s">
        <v>2218</v>
      </c>
      <c r="D4" s="7" t="s">
        <v>2219</v>
      </c>
      <c r="E4" s="7" t="s">
        <v>2220</v>
      </c>
      <c r="F4" s="7" t="s">
        <v>73</v>
      </c>
      <c r="G4" s="7" t="str">
        <f>party!$A$45</f>
        <v>George Boer</v>
      </c>
      <c r="H4" s="7" t="str">
        <f>party!$A$46</f>
        <v>Doug Smith</v>
      </c>
      <c r="I4" s="7"/>
      <c r="J4" s="7" t="str">
        <f>references!$D$14</f>
        <v>Overview CMIP6-Endorsed MIPs</v>
      </c>
      <c r="K4" s="7" t="str">
        <f>party!$A$6</f>
        <v>Charlotte Pascoe</v>
      </c>
      <c r="L4" s="7" t="b">
        <v>1</v>
      </c>
      <c r="M4" s="102" t="s">
        <v>2222</v>
      </c>
      <c r="N4" s="7">
        <v>30</v>
      </c>
      <c r="O4" s="7" t="s">
        <v>2221</v>
      </c>
    </row>
    <row r="5" spans="1:17" s="1" customFormat="1" ht="96" x14ac:dyDescent="0.2">
      <c r="A5" s="1" t="s">
        <v>2269</v>
      </c>
      <c r="B5" s="1" t="s">
        <v>2270</v>
      </c>
      <c r="C5" s="1" t="s">
        <v>2271</v>
      </c>
      <c r="D5" s="1" t="s">
        <v>2268</v>
      </c>
      <c r="E5" s="1" t="s">
        <v>2272</v>
      </c>
      <c r="F5" s="7" t="s">
        <v>73</v>
      </c>
      <c r="G5" s="7" t="str">
        <f>party!$A$45</f>
        <v>George Boer</v>
      </c>
      <c r="H5" s="7" t="str">
        <f>party!$A$46</f>
        <v>Doug Smith</v>
      </c>
      <c r="I5" s="7"/>
      <c r="J5" s="7" t="str">
        <f>references!$D$14</f>
        <v>Overview CMIP6-Endorsed MIPs</v>
      </c>
      <c r="K5" s="7" t="str">
        <f>party!$A$6</f>
        <v>Charlotte Pascoe</v>
      </c>
      <c r="L5" s="7" t="b">
        <v>1</v>
      </c>
      <c r="M5" s="102" t="s">
        <v>2273</v>
      </c>
      <c r="N5" s="7">
        <v>10</v>
      </c>
      <c r="O5" s="7" t="s">
        <v>2214</v>
      </c>
    </row>
    <row r="6" spans="1:17" s="1" customFormat="1" ht="96" x14ac:dyDescent="0.2">
      <c r="A6" s="7" t="s">
        <v>2380</v>
      </c>
      <c r="B6" s="7" t="s">
        <v>2381</v>
      </c>
      <c r="C6" s="7" t="s">
        <v>2382</v>
      </c>
      <c r="D6" s="7" t="s">
        <v>2383</v>
      </c>
      <c r="E6" s="7" t="s">
        <v>2384</v>
      </c>
      <c r="F6" s="7" t="s">
        <v>73</v>
      </c>
      <c r="G6" s="7" t="str">
        <f>party!$A$45</f>
        <v>George Boer</v>
      </c>
      <c r="H6" s="7" t="str">
        <f>party!$A$46</f>
        <v>Doug Smith</v>
      </c>
      <c r="I6" s="7"/>
      <c r="J6" s="7" t="str">
        <f>references!$D$14</f>
        <v>Overview CMIP6-Endorsed MIPs</v>
      </c>
      <c r="K6" s="7" t="str">
        <f>party!$A$6</f>
        <v>Charlotte Pascoe</v>
      </c>
      <c r="L6" s="7" t="b">
        <v>1</v>
      </c>
      <c r="M6" s="102" t="s">
        <v>2385</v>
      </c>
      <c r="N6" s="7">
        <v>4</v>
      </c>
      <c r="O6" s="7" t="s">
        <v>2214</v>
      </c>
    </row>
    <row r="7" spans="1:17" s="1" customFormat="1" ht="96" x14ac:dyDescent="0.2">
      <c r="A7" s="7" t="s">
        <v>2386</v>
      </c>
      <c r="B7" s="7" t="s">
        <v>2387</v>
      </c>
      <c r="C7" s="7" t="s">
        <v>2386</v>
      </c>
      <c r="D7" s="7" t="s">
        <v>2388</v>
      </c>
      <c r="E7" s="7" t="s">
        <v>2389</v>
      </c>
      <c r="F7" s="7" t="s">
        <v>73</v>
      </c>
      <c r="G7" s="7" t="str">
        <f>party!$A$45</f>
        <v>George Boer</v>
      </c>
      <c r="H7" s="7" t="str">
        <f>party!$A$46</f>
        <v>Doug Smith</v>
      </c>
      <c r="I7" s="7"/>
      <c r="J7" s="7" t="str">
        <f>references!$D$14</f>
        <v>Overview CMIP6-Endorsed MIPs</v>
      </c>
      <c r="K7" s="7" t="str">
        <f>party!$A$6</f>
        <v>Charlotte Pascoe</v>
      </c>
      <c r="L7" s="7" t="b">
        <v>1</v>
      </c>
      <c r="M7" s="102"/>
      <c r="N7" s="7"/>
      <c r="O7" s="7"/>
      <c r="P7" s="7" t="s">
        <v>2390</v>
      </c>
    </row>
    <row r="8" spans="1:17" s="1" customFormat="1" x14ac:dyDescent="0.2">
      <c r="M8" s="104"/>
    </row>
    <row r="9" spans="1:17" s="1" customFormat="1" x14ac:dyDescent="0.2">
      <c r="M9" s="104"/>
    </row>
    <row r="10" spans="1:17" s="1" customFormat="1" x14ac:dyDescent="0.2">
      <c r="M10" s="104"/>
    </row>
    <row r="11" spans="1:17" s="1" customFormat="1" x14ac:dyDescent="0.2">
      <c r="M11" s="104"/>
    </row>
    <row r="12" spans="1:17" s="1" customFormat="1" x14ac:dyDescent="0.2">
      <c r="M12" s="104"/>
    </row>
    <row r="13" spans="1:17" s="1" customFormat="1" x14ac:dyDescent="0.2">
      <c r="M13" s="104"/>
    </row>
    <row r="14" spans="1:17" s="1" customFormat="1" x14ac:dyDescent="0.2">
      <c r="M14" s="104"/>
    </row>
    <row r="15" spans="1:17" s="1" customFormat="1" x14ac:dyDescent="0.2">
      <c r="M15" s="104"/>
    </row>
    <row r="16" spans="1:17" s="1" customFormat="1" x14ac:dyDescent="0.2">
      <c r="M16" s="104"/>
    </row>
    <row r="17" spans="13:13" s="1" customFormat="1" x14ac:dyDescent="0.2">
      <c r="M17" s="104"/>
    </row>
    <row r="18" spans="13:13" s="1" customFormat="1" x14ac:dyDescent="0.2">
      <c r="M18" s="104"/>
    </row>
    <row r="19" spans="13:13" s="1" customFormat="1" x14ac:dyDescent="0.2">
      <c r="M19" s="104"/>
    </row>
    <row r="20" spans="13:13" s="1" customFormat="1" x14ac:dyDescent="0.2">
      <c r="M20" s="104"/>
    </row>
    <row r="21" spans="13:13" s="1" customFormat="1" x14ac:dyDescent="0.2">
      <c r="M21" s="104"/>
    </row>
    <row r="22" spans="13:13" s="1" customFormat="1" x14ac:dyDescent="0.2">
      <c r="M22" s="104"/>
    </row>
    <row r="23" spans="13:13" s="1" customFormat="1" x14ac:dyDescent="0.2">
      <c r="M23" s="104"/>
    </row>
    <row r="24" spans="13:13" s="1" customFormat="1" x14ac:dyDescent="0.2">
      <c r="M24" s="104"/>
    </row>
    <row r="25" spans="13:13" s="1" customFormat="1" x14ac:dyDescent="0.2">
      <c r="M25" s="104"/>
    </row>
    <row r="26" spans="13:13" s="1" customFormat="1" x14ac:dyDescent="0.2">
      <c r="M26" s="104"/>
    </row>
    <row r="27" spans="13:13" s="1" customFormat="1" x14ac:dyDescent="0.2">
      <c r="M27" s="104"/>
    </row>
    <row r="28" spans="13:13" s="1" customFormat="1" x14ac:dyDescent="0.2">
      <c r="M28" s="104"/>
    </row>
  </sheetData>
  <mergeCells count="13">
    <mergeCell ref="A1:A2"/>
    <mergeCell ref="B1:B2"/>
    <mergeCell ref="C1:C2"/>
    <mergeCell ref="D1:D2"/>
    <mergeCell ref="E1:E2"/>
    <mergeCell ref="J1:J2"/>
    <mergeCell ref="K1:K2"/>
    <mergeCell ref="L1:L2"/>
    <mergeCell ref="Q1:Q2"/>
    <mergeCell ref="G2:I2"/>
    <mergeCell ref="M1:O1"/>
    <mergeCell ref="P1:P2"/>
    <mergeCell ref="F1:I1"/>
  </mergeCells>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workbookViewId="0">
      <pane ySplit="1" topLeftCell="A14" activePane="bottomLeft" state="frozen"/>
      <selection pane="bottomLeft" activeCell="B20" sqref="B20:B22"/>
    </sheetView>
  </sheetViews>
  <sheetFormatPr baseColWidth="10" defaultRowHeight="16" x14ac:dyDescent="0.2"/>
  <cols>
    <col min="1" max="1" width="10.83203125" style="3"/>
    <col min="2" max="2" width="15.33203125" style="3" customWidth="1"/>
    <col min="3" max="3" width="27.5" style="3" customWidth="1"/>
    <col min="4" max="4" width="32.1640625" style="3" customWidth="1"/>
    <col min="5" max="5" width="15.83203125" style="3" customWidth="1"/>
    <col min="6" max="6" width="147.1640625" style="3" customWidth="1"/>
    <col min="7" max="7" width="15.1640625" customWidth="1"/>
    <col min="8" max="8" width="118.6640625" style="1" customWidth="1"/>
  </cols>
  <sheetData>
    <row r="1" spans="1:8" s="4" customFormat="1" x14ac:dyDescent="0.2">
      <c r="A1" s="6" t="s">
        <v>84</v>
      </c>
      <c r="B1" s="6" t="s">
        <v>85</v>
      </c>
      <c r="C1" s="6" t="s">
        <v>86</v>
      </c>
      <c r="D1" s="6" t="s">
        <v>87</v>
      </c>
      <c r="E1" s="6" t="s">
        <v>88</v>
      </c>
      <c r="F1" s="6" t="s">
        <v>89</v>
      </c>
      <c r="G1" s="4" t="s">
        <v>306</v>
      </c>
      <c r="H1" s="32"/>
    </row>
    <row r="2" spans="1:8" ht="80" x14ac:dyDescent="0.2">
      <c r="A2" s="3" t="s">
        <v>90</v>
      </c>
      <c r="B2" s="3" t="s">
        <v>91</v>
      </c>
      <c r="C2" s="3" t="s">
        <v>91</v>
      </c>
      <c r="D2" s="3" t="s">
        <v>91</v>
      </c>
      <c r="E2" s="3" t="str">
        <f>url!A2</f>
        <v>Aerosol forcing fields for CMIP6</v>
      </c>
      <c r="F2" s="3" t="s">
        <v>111</v>
      </c>
    </row>
    <row r="3" spans="1:8" ht="48" x14ac:dyDescent="0.2">
      <c r="A3" s="3" t="s">
        <v>90</v>
      </c>
      <c r="B3" s="3" t="s">
        <v>100</v>
      </c>
      <c r="C3" s="3" t="s">
        <v>101</v>
      </c>
      <c r="D3" s="3" t="s">
        <v>102</v>
      </c>
      <c r="E3" s="3" t="str">
        <f>url!A3</f>
        <v>Historical Emissions for CMIP6 (v1.0)</v>
      </c>
      <c r="F3" s="3" t="s">
        <v>104</v>
      </c>
    </row>
    <row r="4" spans="1:8" ht="288" x14ac:dyDescent="0.2">
      <c r="A4" s="3" t="s">
        <v>90</v>
      </c>
      <c r="B4" s="3" t="s">
        <v>108</v>
      </c>
      <c r="C4" s="3" t="s">
        <v>109</v>
      </c>
      <c r="D4" s="3" t="s">
        <v>108</v>
      </c>
      <c r="E4" s="3" t="str">
        <f>url!A4</f>
        <v>Solar Forcing for CMIP6</v>
      </c>
      <c r="F4" s="3" t="s">
        <v>110</v>
      </c>
    </row>
    <row r="5" spans="1:8" ht="96" x14ac:dyDescent="0.2">
      <c r="A5" s="3" t="s">
        <v>90</v>
      </c>
      <c r="B5" s="3" t="s">
        <v>125</v>
      </c>
      <c r="C5" s="3" t="s">
        <v>126</v>
      </c>
      <c r="D5" s="3" t="s">
        <v>125</v>
      </c>
      <c r="E5" s="3" t="str">
        <f>url!A5</f>
        <v>Historical GHG concentrations for CMIP6 Historical Runs</v>
      </c>
      <c r="F5" s="3" t="s">
        <v>127</v>
      </c>
    </row>
    <row r="6" spans="1:8" ht="48" x14ac:dyDescent="0.2">
      <c r="A6" s="3" t="s">
        <v>90</v>
      </c>
      <c r="B6" s="3" t="s">
        <v>131</v>
      </c>
      <c r="C6" s="3" t="s">
        <v>131</v>
      </c>
      <c r="D6" s="3" t="s">
        <v>130</v>
      </c>
      <c r="E6" s="3" t="str">
        <f>url!A6</f>
        <v>Global Gridded Land Use Forcing Datasets</v>
      </c>
      <c r="F6" s="3" t="s">
        <v>132</v>
      </c>
    </row>
    <row r="7" spans="1:8" ht="176" x14ac:dyDescent="0.2">
      <c r="A7" s="3" t="s">
        <v>90</v>
      </c>
      <c r="B7" s="3" t="s">
        <v>138</v>
      </c>
      <c r="C7" s="3" t="s">
        <v>138</v>
      </c>
      <c r="D7" s="3" t="s">
        <v>138</v>
      </c>
      <c r="E7" s="3" t="str">
        <f>url!A7</f>
        <v>Ozone and stratospheric water vapour concentration databases for CMIP6</v>
      </c>
      <c r="F7" s="3" t="s">
        <v>139</v>
      </c>
    </row>
    <row r="8" spans="1:8" ht="208" x14ac:dyDescent="0.2">
      <c r="A8" s="3" t="s">
        <v>90</v>
      </c>
      <c r="B8" s="3" t="s">
        <v>158</v>
      </c>
      <c r="C8" s="3" t="s">
        <v>6658</v>
      </c>
      <c r="D8" s="3" t="s">
        <v>2854</v>
      </c>
      <c r="E8" s="3" t="str">
        <f>url!A8</f>
        <v>Stratospheric Aerosol Data Set (SADS Version 2) Prospectus</v>
      </c>
      <c r="F8" s="3" t="s">
        <v>160</v>
      </c>
    </row>
    <row r="9" spans="1:8" ht="102" customHeight="1" x14ac:dyDescent="0.2">
      <c r="A9" s="3" t="s">
        <v>90</v>
      </c>
      <c r="B9" s="3" t="s">
        <v>163</v>
      </c>
      <c r="C9" s="3" t="s">
        <v>164</v>
      </c>
      <c r="D9" s="3" t="s">
        <v>163</v>
      </c>
      <c r="E9" s="3" t="str">
        <f>url!A9</f>
        <v>AMIP Sea Surface Temperature and Sea Ice Concentration Boundary Conditions</v>
      </c>
      <c r="F9" s="3" t="s">
        <v>162</v>
      </c>
    </row>
    <row r="10" spans="1:8" ht="96" x14ac:dyDescent="0.2">
      <c r="A10" s="3" t="s">
        <v>172</v>
      </c>
      <c r="B10" s="3" t="s">
        <v>173</v>
      </c>
      <c r="C10" s="3" t="s">
        <v>174</v>
      </c>
      <c r="D10" s="3" t="s">
        <v>286</v>
      </c>
      <c r="E10" s="3" t="str">
        <f>url!A10</f>
        <v>Climate Impact of Increasing Atmospheric Carbon Dioxide</v>
      </c>
      <c r="F10" s="3" t="s">
        <v>175</v>
      </c>
    </row>
    <row r="11" spans="1:8" ht="83" customHeight="1" x14ac:dyDescent="0.2">
      <c r="A11" s="3" t="s">
        <v>282</v>
      </c>
      <c r="B11" s="3" t="s">
        <v>283</v>
      </c>
      <c r="C11" s="3" t="s">
        <v>284</v>
      </c>
      <c r="D11" s="3" t="s">
        <v>285</v>
      </c>
      <c r="E11" s="3" t="str">
        <f>url!A11</f>
        <v>Climate Model Intercomparisons: Preparing for the Next Phase</v>
      </c>
      <c r="F11" s="3" t="s">
        <v>287</v>
      </c>
    </row>
    <row r="12" spans="1:8" ht="192" x14ac:dyDescent="0.2">
      <c r="A12" s="3" t="s">
        <v>333</v>
      </c>
      <c r="B12" s="3" t="s">
        <v>334</v>
      </c>
      <c r="C12" s="3" t="s">
        <v>335</v>
      </c>
      <c r="D12" s="3" t="s">
        <v>336</v>
      </c>
      <c r="E12" s="3" t="str">
        <f>url!A37</f>
        <v>A new scenario framework for climate change research: the concept of shared socioeconomic pathways</v>
      </c>
      <c r="F12" s="3" t="s">
        <v>337</v>
      </c>
    </row>
    <row r="13" spans="1:8" ht="192" x14ac:dyDescent="0.2">
      <c r="A13" s="3" t="s">
        <v>340</v>
      </c>
      <c r="B13" s="3" t="s">
        <v>342</v>
      </c>
      <c r="C13" s="3" t="s">
        <v>343</v>
      </c>
      <c r="D13" s="3" t="s">
        <v>5566</v>
      </c>
      <c r="E13" s="3" t="str">
        <f>url!A38</f>
        <v>A new scenario framework for Climate Change Research: scenario matrix architecture</v>
      </c>
      <c r="F13" s="3" t="s">
        <v>341</v>
      </c>
    </row>
    <row r="14" spans="1:8" ht="32" x14ac:dyDescent="0.2">
      <c r="A14" s="3" t="s">
        <v>90</v>
      </c>
      <c r="B14" s="3" t="s">
        <v>449</v>
      </c>
      <c r="C14" s="3" t="s">
        <v>447</v>
      </c>
      <c r="D14" s="3" t="s">
        <v>449</v>
      </c>
      <c r="E14" s="3" t="str">
        <f>url!A39</f>
        <v>Overview CMIP6-Endorsed MIPs</v>
      </c>
      <c r="F14" s="3" t="s">
        <v>448</v>
      </c>
    </row>
    <row r="15" spans="1:8" ht="80" x14ac:dyDescent="0.2">
      <c r="A15" s="3" t="s">
        <v>90</v>
      </c>
      <c r="B15" s="3" t="s">
        <v>676</v>
      </c>
      <c r="C15" s="3" t="s">
        <v>677</v>
      </c>
      <c r="D15" s="3" t="s">
        <v>6030</v>
      </c>
      <c r="F15" s="3" t="s">
        <v>678</v>
      </c>
    </row>
    <row r="16" spans="1:8" ht="64" x14ac:dyDescent="0.2">
      <c r="A16" s="3" t="s">
        <v>90</v>
      </c>
      <c r="B16" s="3" t="s">
        <v>687</v>
      </c>
      <c r="C16" s="3" t="s">
        <v>688</v>
      </c>
      <c r="D16" s="3" t="s">
        <v>798</v>
      </c>
      <c r="E16" s="3" t="str">
        <f>url!A54</f>
        <v>CMIP5 Experiment Design</v>
      </c>
      <c r="F16" s="3" t="s">
        <v>687</v>
      </c>
    </row>
    <row r="17" spans="1:6" ht="64" x14ac:dyDescent="0.2">
      <c r="A17" s="3" t="s">
        <v>90</v>
      </c>
      <c r="B17" s="3" t="s">
        <v>961</v>
      </c>
      <c r="C17" s="3" t="s">
        <v>960</v>
      </c>
      <c r="D17" s="3" t="s">
        <v>961</v>
      </c>
      <c r="E17" s="3" t="str">
        <f>url!A59</f>
        <v>DCPP Overview</v>
      </c>
      <c r="F17" s="3" t="s">
        <v>962</v>
      </c>
    </row>
    <row r="18" spans="1:6" ht="64" x14ac:dyDescent="0.2">
      <c r="A18" s="3" t="s">
        <v>90</v>
      </c>
      <c r="B18" s="3" t="s">
        <v>966</v>
      </c>
      <c r="C18" s="3" t="s">
        <v>960</v>
      </c>
      <c r="D18" s="3" t="s">
        <v>966</v>
      </c>
      <c r="E18" s="3" t="str">
        <f>url!A60</f>
        <v>DCPP Homepage</v>
      </c>
      <c r="F18" s="3" t="s">
        <v>966</v>
      </c>
    </row>
    <row r="19" spans="1:6" ht="64" x14ac:dyDescent="0.2">
      <c r="A19" s="3" t="s">
        <v>90</v>
      </c>
      <c r="B19" s="3" t="s">
        <v>4342</v>
      </c>
      <c r="C19" s="3" t="s">
        <v>6026</v>
      </c>
      <c r="D19" s="3" t="s">
        <v>4342</v>
      </c>
      <c r="E19" s="3" t="str">
        <f>url!A64</f>
        <v>FAFMIP Homepage</v>
      </c>
      <c r="F19" s="3" t="s">
        <v>6027</v>
      </c>
    </row>
    <row r="20" spans="1:6" ht="96" x14ac:dyDescent="0.2">
      <c r="A20" s="3" t="s">
        <v>1036</v>
      </c>
      <c r="B20" s="3" t="s">
        <v>1037</v>
      </c>
      <c r="C20" s="3" t="s">
        <v>1038</v>
      </c>
      <c r="D20" s="3" t="s">
        <v>1039</v>
      </c>
      <c r="E20" s="3" t="str">
        <f>url!A66</f>
        <v>GeoMIP Project</v>
      </c>
      <c r="F20" s="3" t="s">
        <v>1040</v>
      </c>
    </row>
    <row r="21" spans="1:6" ht="128" x14ac:dyDescent="0.2">
      <c r="A21" s="3" t="s">
        <v>1063</v>
      </c>
      <c r="B21" s="3" t="s">
        <v>1077</v>
      </c>
      <c r="C21" s="3" t="s">
        <v>1064</v>
      </c>
      <c r="D21" s="3" t="s">
        <v>1065</v>
      </c>
      <c r="E21" s="3" t="str">
        <f>url!A67</f>
        <v>GeoMIP Project: control perspective</v>
      </c>
      <c r="F21" s="3" t="s">
        <v>1066</v>
      </c>
    </row>
    <row r="22" spans="1:6" ht="176" x14ac:dyDescent="0.2">
      <c r="A22" s="3" t="s">
        <v>1075</v>
      </c>
      <c r="B22" s="3" t="s">
        <v>1076</v>
      </c>
      <c r="C22" s="3" t="s">
        <v>1079</v>
      </c>
      <c r="D22" s="3" t="s">
        <v>1078</v>
      </c>
      <c r="E22" s="3" t="str">
        <f>url!A68</f>
        <v>Solar irradiance reduction via climate engineering</v>
      </c>
      <c r="F22" s="3" t="s">
        <v>1080</v>
      </c>
    </row>
    <row r="23" spans="1:6" ht="144" x14ac:dyDescent="0.2">
      <c r="A23" s="3" t="s">
        <v>1084</v>
      </c>
      <c r="B23" s="3" t="s">
        <v>1085</v>
      </c>
      <c r="C23" s="3" t="s">
        <v>1087</v>
      </c>
      <c r="D23" s="3" t="s">
        <v>1083</v>
      </c>
      <c r="E23" s="3" t="str">
        <f>url!A69</f>
        <v>The climatic effects of modifying cirrus clouds in a climate engineering framework</v>
      </c>
      <c r="F23" s="3" t="s">
        <v>1086</v>
      </c>
    </row>
    <row r="24" spans="1:6" ht="176" x14ac:dyDescent="0.2">
      <c r="A24" s="3" t="s">
        <v>1092</v>
      </c>
      <c r="B24" s="3" t="s">
        <v>1103</v>
      </c>
      <c r="C24" s="3" t="s">
        <v>1105</v>
      </c>
      <c r="D24" s="3" t="s">
        <v>1093</v>
      </c>
      <c r="E24" s="3" t="str">
        <f>url!A70</f>
        <v>A new Geoengineering Model Intercomparison Project (GeoMIP) experiment designed for climate and chemistry models</v>
      </c>
      <c r="F24" s="3" t="s">
        <v>1094</v>
      </c>
    </row>
    <row r="25" spans="1:6" ht="256" x14ac:dyDescent="0.2">
      <c r="A25" s="3" t="s">
        <v>1102</v>
      </c>
      <c r="B25" s="3" t="s">
        <v>1104</v>
      </c>
      <c r="C25" s="3" t="s">
        <v>1109</v>
      </c>
      <c r="D25" s="3" t="s">
        <v>1106</v>
      </c>
      <c r="E25" s="3" t="str">
        <f>url!A71</f>
        <v>Regional climate changes as simulated in time-slice experiments</v>
      </c>
      <c r="F25" s="3" t="s">
        <v>1107</v>
      </c>
    </row>
    <row r="26" spans="1:6" ht="128" x14ac:dyDescent="0.2">
      <c r="A26" s="3" t="s">
        <v>1175</v>
      </c>
      <c r="B26" s="3" t="s">
        <v>1176</v>
      </c>
      <c r="C26" s="3" t="s">
        <v>1178</v>
      </c>
      <c r="D26" s="3" t="s">
        <v>1174</v>
      </c>
      <c r="E26" s="3" t="str">
        <f>url!A72</f>
        <v>Reversibility in an Earth System model in response to CO2 concentration changes</v>
      </c>
      <c r="F26" s="3" t="s">
        <v>1177</v>
      </c>
    </row>
    <row r="27" spans="1:6" ht="96" x14ac:dyDescent="0.2">
      <c r="A27" s="3" t="s">
        <v>1180</v>
      </c>
      <c r="B27" s="3" t="s">
        <v>1181</v>
      </c>
      <c r="C27" s="3" t="s">
        <v>1183</v>
      </c>
      <c r="D27" s="3" t="s">
        <v>1179</v>
      </c>
      <c r="E27" s="3" t="str">
        <f>url!A73</f>
        <v>A combined mitigation/geoengineering approach to climate stabilization</v>
      </c>
      <c r="F27" s="3" t="s">
        <v>1182</v>
      </c>
    </row>
    <row r="28" spans="1:6" ht="80" x14ac:dyDescent="0.2">
      <c r="A28" s="3" t="s">
        <v>90</v>
      </c>
      <c r="B28" s="3" t="s">
        <v>1217</v>
      </c>
      <c r="C28" s="3" t="s">
        <v>1218</v>
      </c>
      <c r="D28" s="3" t="s">
        <v>1219</v>
      </c>
      <c r="E28" s="3" t="str">
        <f>url!A77</f>
        <v>Global Monsoon Modeling Inter-comparison Project</v>
      </c>
      <c r="F28" s="3" t="s">
        <v>1220</v>
      </c>
    </row>
    <row r="29" spans="1:6" ht="112" x14ac:dyDescent="0.2">
      <c r="A29" s="3" t="s">
        <v>90</v>
      </c>
      <c r="B29" s="3" t="s">
        <v>1224</v>
      </c>
      <c r="C29" s="3" t="s">
        <v>1231</v>
      </c>
      <c r="D29" s="3" t="s">
        <v>1230</v>
      </c>
      <c r="E29" s="3" t="str">
        <f>url!A78</f>
        <v>Hadley Centre Sea Ice and Sea Surface Temperature data set (HadISST)</v>
      </c>
      <c r="F29" s="3" t="s">
        <v>1229</v>
      </c>
    </row>
    <row r="30" spans="1:6" ht="144" x14ac:dyDescent="0.2">
      <c r="A30" s="3" t="s">
        <v>1259</v>
      </c>
      <c r="B30" s="3" t="s">
        <v>1260</v>
      </c>
      <c r="C30" s="3" t="s">
        <v>1261</v>
      </c>
      <c r="D30" s="3" t="s">
        <v>1258</v>
      </c>
      <c r="E30" s="3" t="str">
        <f>url!A80</f>
        <v>Relative influences of the IPO and ENSO on the South Pacific Convergence Zone</v>
      </c>
      <c r="F30" s="3" t="s">
        <v>1268</v>
      </c>
    </row>
    <row r="31" spans="1:6" ht="80" x14ac:dyDescent="0.2">
      <c r="A31" s="3" t="s">
        <v>90</v>
      </c>
      <c r="B31" s="3" t="s">
        <v>1264</v>
      </c>
      <c r="C31" s="3" t="s">
        <v>1264</v>
      </c>
      <c r="D31" s="3" t="s">
        <v>1262</v>
      </c>
      <c r="E31" s="3" t="str">
        <f>url!A81</f>
        <v>Interdecadal modulation of the impact of ENSO on Australia</v>
      </c>
      <c r="F31" s="3" t="s">
        <v>1265</v>
      </c>
    </row>
    <row r="32" spans="1:6" ht="112" x14ac:dyDescent="0.2">
      <c r="A32" s="3" t="s">
        <v>1266</v>
      </c>
      <c r="B32" s="3" t="s">
        <v>1267</v>
      </c>
      <c r="C32" s="3" t="s">
        <v>1267</v>
      </c>
      <c r="D32" s="3" t="s">
        <v>1269</v>
      </c>
      <c r="E32" s="3" t="str">
        <f>url!A82</f>
        <v>The Atlantic Meridional Oscillation and its relation to rainfall and river flows in the continental U. S.</v>
      </c>
      <c r="F32" s="3" t="s">
        <v>1270</v>
      </c>
    </row>
    <row r="33" spans="1:6" ht="96" x14ac:dyDescent="0.2">
      <c r="A33" s="3" t="s">
        <v>1272</v>
      </c>
      <c r="B33" s="3" t="s">
        <v>1273</v>
      </c>
      <c r="C33" s="3" t="s">
        <v>1273</v>
      </c>
      <c r="D33" s="3" t="s">
        <v>1271</v>
      </c>
      <c r="E33" s="3" t="str">
        <f>url!A83</f>
        <v>Atlantic hurricanes and natural variability in 2005</v>
      </c>
      <c r="F33" s="3" t="s">
        <v>1274</v>
      </c>
    </row>
    <row r="34" spans="1:6" ht="96" x14ac:dyDescent="0.2">
      <c r="A34" s="3" t="s">
        <v>1279</v>
      </c>
      <c r="B34" s="3" t="s">
        <v>1278</v>
      </c>
      <c r="C34" s="3" t="s">
        <v>1278</v>
      </c>
      <c r="D34" s="3" t="s">
        <v>1277</v>
      </c>
      <c r="E34" s="3" t="str">
        <f>url!A84</f>
        <v>Thermal controls on the Asian summer monsoon</v>
      </c>
      <c r="F34" s="3" t="s">
        <v>1275</v>
      </c>
    </row>
    <row r="35" spans="1:6" ht="96" x14ac:dyDescent="0.2">
      <c r="A35" s="3" t="s">
        <v>1317</v>
      </c>
      <c r="B35" s="3" t="s">
        <v>1313</v>
      </c>
      <c r="C35" s="3" t="s">
        <v>1316</v>
      </c>
      <c r="D35" s="3" t="s">
        <v>1314</v>
      </c>
      <c r="E35" s="3" t="str">
        <f>url!A87</f>
        <v>Improved Atlantic winter blocking in a climate model</v>
      </c>
      <c r="F35" s="3" t="s">
        <v>1315</v>
      </c>
    </row>
    <row r="36" spans="1:6" ht="64" x14ac:dyDescent="0.2">
      <c r="A36" s="3" t="s">
        <v>90</v>
      </c>
      <c r="B36" s="3" t="s">
        <v>1325</v>
      </c>
      <c r="C36" s="3" t="s">
        <v>1326</v>
      </c>
      <c r="D36" s="3" t="s">
        <v>1489</v>
      </c>
      <c r="E36" s="3" t="str">
        <f>url!A88</f>
        <v>HighResMIP</v>
      </c>
      <c r="F36" s="3" t="s">
        <v>1332</v>
      </c>
    </row>
    <row r="37" spans="1:6" ht="112" x14ac:dyDescent="0.2">
      <c r="A37" s="3" t="s">
        <v>1335</v>
      </c>
      <c r="B37" s="3" t="s">
        <v>1333</v>
      </c>
      <c r="C37" s="3" t="s">
        <v>1333</v>
      </c>
      <c r="D37" s="3" t="s">
        <v>1334</v>
      </c>
      <c r="E37" s="3" t="str">
        <f>url!A89</f>
        <v>More hurricanes to hit Western Europe due to global warming</v>
      </c>
      <c r="F37" s="3" t="s">
        <v>1331</v>
      </c>
    </row>
    <row r="38" spans="1:6" ht="32" x14ac:dyDescent="0.2">
      <c r="A38" s="3" t="s">
        <v>90</v>
      </c>
      <c r="B38" s="3" t="s">
        <v>1491</v>
      </c>
      <c r="C38" s="3" t="s">
        <v>1487</v>
      </c>
      <c r="D38" s="3" t="s">
        <v>1488</v>
      </c>
      <c r="E38" s="3" t="str">
        <f>url!$A$93</f>
        <v xml:space="preserve">ISMIP6 </v>
      </c>
      <c r="F38" s="3" t="s">
        <v>1490</v>
      </c>
    </row>
    <row r="39" spans="1:6" ht="144" x14ac:dyDescent="0.2">
      <c r="A39" s="3" t="s">
        <v>1564</v>
      </c>
      <c r="B39" s="3" t="s">
        <v>1561</v>
      </c>
      <c r="C39" s="3" t="s">
        <v>1563</v>
      </c>
      <c r="D39" s="3" t="s">
        <v>1566</v>
      </c>
      <c r="E39" s="3" t="str">
        <f>url!$A$99</f>
        <v>Permafrost carbon climate feedback is sensitive to deep soil carbon decomposability but not deep soil nitrogen dynamics</v>
      </c>
      <c r="F39" s="3" t="s">
        <v>1562</v>
      </c>
    </row>
    <row r="40" spans="1:6" ht="32" x14ac:dyDescent="0.2">
      <c r="A40" s="3" t="s">
        <v>90</v>
      </c>
      <c r="B40" s="3" t="s">
        <v>6064</v>
      </c>
      <c r="C40" s="3" t="s">
        <v>1789</v>
      </c>
      <c r="D40" s="3" t="s">
        <v>2033</v>
      </c>
      <c r="E40" s="3" t="str">
        <f>url!$A$100</f>
        <v>SOLARIS-HEPPA Proton Fluxes</v>
      </c>
      <c r="F40" s="3" t="s">
        <v>2034</v>
      </c>
    </row>
    <row r="41" spans="1:6" ht="32" x14ac:dyDescent="0.2">
      <c r="A41" s="3" t="s">
        <v>90</v>
      </c>
      <c r="B41" s="3" t="s">
        <v>1908</v>
      </c>
      <c r="C41" s="3" t="s">
        <v>1917</v>
      </c>
      <c r="D41" s="3" t="s">
        <v>1918</v>
      </c>
      <c r="E41" s="3" t="str">
        <f>url!$A$103</f>
        <v>LUMIP</v>
      </c>
      <c r="F41" s="3" t="s">
        <v>1919</v>
      </c>
    </row>
    <row r="42" spans="1:6" ht="208" x14ac:dyDescent="0.2">
      <c r="A42" s="3" t="s">
        <v>3551</v>
      </c>
      <c r="B42" s="3" t="s">
        <v>3552</v>
      </c>
      <c r="C42" s="3" t="s">
        <v>1953</v>
      </c>
      <c r="D42" s="3" t="s">
        <v>6173</v>
      </c>
      <c r="E42" s="3" t="str">
        <f>url!$A$104</f>
        <v>Overview of the Coupled Model Intercomparison Project Phase 6 (CMIP6) experimental design and organization</v>
      </c>
      <c r="F42" s="7" t="s">
        <v>6174</v>
      </c>
    </row>
    <row r="43" spans="1:6" ht="96" x14ac:dyDescent="0.2">
      <c r="A43" s="3" t="s">
        <v>90</v>
      </c>
      <c r="B43" s="3" t="s">
        <v>2028</v>
      </c>
      <c r="C43" s="3" t="s">
        <v>2053</v>
      </c>
      <c r="D43" s="3" t="s">
        <v>2037</v>
      </c>
      <c r="E43" s="3" t="str">
        <f>url!$A$107</f>
        <v>CORE-II</v>
      </c>
      <c r="F43" s="3" t="s">
        <v>6060</v>
      </c>
    </row>
    <row r="44" spans="1:6" ht="48" x14ac:dyDescent="0.2">
      <c r="A44" s="3" t="s">
        <v>90</v>
      </c>
      <c r="B44" s="3" t="s">
        <v>2030</v>
      </c>
      <c r="C44" s="3" t="s">
        <v>2035</v>
      </c>
      <c r="D44" s="3" t="s">
        <v>2038</v>
      </c>
      <c r="E44" s="3" t="str">
        <f>url!$A$108</f>
        <v>OCMIP</v>
      </c>
      <c r="F44" s="3" t="s">
        <v>2036</v>
      </c>
    </row>
    <row r="45" spans="1:6" ht="128" x14ac:dyDescent="0.2">
      <c r="A45" s="3" t="s">
        <v>90</v>
      </c>
      <c r="B45" s="3" t="s">
        <v>2042</v>
      </c>
      <c r="C45" s="3" t="s">
        <v>2044</v>
      </c>
      <c r="D45" s="3" t="s">
        <v>2047</v>
      </c>
      <c r="E45" s="3" t="str">
        <f>url!$A$109</f>
        <v>Sampling the physical ocean in CMIP6 simulations</v>
      </c>
      <c r="F45" s="3" t="s">
        <v>2043</v>
      </c>
    </row>
    <row r="46" spans="1:6" ht="128" x14ac:dyDescent="0.2">
      <c r="A46" s="3" t="s">
        <v>90</v>
      </c>
      <c r="B46" s="3" t="s">
        <v>2046</v>
      </c>
      <c r="C46" s="3" t="s">
        <v>2049</v>
      </c>
      <c r="D46" s="3" t="s">
        <v>2048</v>
      </c>
      <c r="E46" s="3" t="str">
        <f>url!$A$110</f>
        <v>Datasets and protocol for the CLIVAR WGOMD Coordinated Ocean-ice Reference Experiments (COREs)</v>
      </c>
      <c r="F46" s="3" t="s">
        <v>2051</v>
      </c>
    </row>
    <row r="47" spans="1:6" ht="192" x14ac:dyDescent="0.2">
      <c r="A47" s="3" t="s">
        <v>2056</v>
      </c>
      <c r="B47" s="3" t="s">
        <v>2057</v>
      </c>
      <c r="C47" s="3" t="s">
        <v>2060</v>
      </c>
      <c r="D47" s="3" t="s">
        <v>2055</v>
      </c>
      <c r="E47" s="3" t="str">
        <f>url!$A$111</f>
        <v>The global climatology of interannually varying air-sea flux data set</v>
      </c>
      <c r="F47" s="3" t="s">
        <v>2059</v>
      </c>
    </row>
    <row r="48" spans="1:6" ht="32" x14ac:dyDescent="0.2">
      <c r="A48" s="3" t="s">
        <v>90</v>
      </c>
      <c r="B48" s="3" t="str">
        <f>url!$A$112</f>
        <v>OCMIP2 inert chemical tracers</v>
      </c>
      <c r="C48" s="3" t="s">
        <v>2079</v>
      </c>
      <c r="D48" s="3" t="s">
        <v>2079</v>
      </c>
      <c r="E48" s="3" t="str">
        <f>url!$A$112</f>
        <v>OCMIP2 inert chemical tracers</v>
      </c>
      <c r="F48" s="3" t="s">
        <v>2078</v>
      </c>
    </row>
    <row r="49" spans="1:6" ht="80" x14ac:dyDescent="0.2">
      <c r="A49" s="3" t="s">
        <v>90</v>
      </c>
      <c r="B49" s="3" t="s">
        <v>2098</v>
      </c>
      <c r="C49" s="3" t="s">
        <v>2093</v>
      </c>
      <c r="D49" s="3" t="s">
        <v>2093</v>
      </c>
      <c r="E49" s="3" t="str">
        <f>url!$A$113</f>
        <v>OCMIP3 Carbon flux</v>
      </c>
      <c r="F49" s="3" t="s">
        <v>2095</v>
      </c>
    </row>
    <row r="50" spans="1:6" ht="80" x14ac:dyDescent="0.2">
      <c r="A50" s="3" t="s">
        <v>90</v>
      </c>
      <c r="B50" s="3" t="s">
        <v>2136</v>
      </c>
      <c r="C50" s="3" t="s">
        <v>2138</v>
      </c>
      <c r="D50" s="3" t="s">
        <v>2136</v>
      </c>
      <c r="E50" s="3" t="str">
        <f>url!$A$114</f>
        <v>Wold Ocean Atlas 2013</v>
      </c>
      <c r="F50" s="3" t="s">
        <v>2137</v>
      </c>
    </row>
    <row r="51" spans="1:6" ht="64" x14ac:dyDescent="0.2">
      <c r="A51" s="3" t="s">
        <v>90</v>
      </c>
      <c r="B51" s="3" t="s">
        <v>2140</v>
      </c>
      <c r="C51" s="3" t="s">
        <v>2143</v>
      </c>
      <c r="D51" s="3" t="s">
        <v>2141</v>
      </c>
      <c r="E51" s="3" t="str">
        <f>url!$A$115</f>
        <v>GLODAPv2</v>
      </c>
      <c r="F51" s="3" t="s">
        <v>2143</v>
      </c>
    </row>
    <row r="52" spans="1:6" ht="112" x14ac:dyDescent="0.2">
      <c r="A52" s="3" t="s">
        <v>90</v>
      </c>
      <c r="B52" s="3" t="s">
        <v>2152</v>
      </c>
      <c r="C52" s="3" t="s">
        <v>2154</v>
      </c>
      <c r="D52" s="3" t="s">
        <v>2153</v>
      </c>
      <c r="E52" s="3" t="str">
        <f>url!$A$116</f>
        <v>GEOTRACES</v>
      </c>
      <c r="F52" s="3" t="s">
        <v>2154</v>
      </c>
    </row>
    <row r="53" spans="1:6" ht="320" x14ac:dyDescent="0.2">
      <c r="A53" s="3" t="s">
        <v>2185</v>
      </c>
      <c r="B53" s="3" t="s">
        <v>2183</v>
      </c>
      <c r="C53" s="3" t="s">
        <v>2187</v>
      </c>
      <c r="D53" s="3" t="s">
        <v>2182</v>
      </c>
      <c r="E53" s="3" t="str">
        <f>url!$A$117</f>
        <v>North Atlantic simulations in Coordinated Ocean-ice Reference Experiments phase II (CORE-II) Part I: Mean states</v>
      </c>
      <c r="F53" s="3" t="s">
        <v>2184</v>
      </c>
    </row>
    <row r="54" spans="1:6" ht="32" x14ac:dyDescent="0.2">
      <c r="A54" s="3" t="s">
        <v>90</v>
      </c>
      <c r="B54" s="3" t="s">
        <v>2195</v>
      </c>
      <c r="C54" s="3" t="s">
        <v>2197</v>
      </c>
      <c r="D54" s="3" t="s">
        <v>2197</v>
      </c>
      <c r="E54" s="3" t="str">
        <f>url!$A$118</f>
        <v>OCMIP2 abiotic tracers</v>
      </c>
      <c r="F54" s="3" t="s">
        <v>2196</v>
      </c>
    </row>
    <row r="55" spans="1:6" ht="256" x14ac:dyDescent="0.2">
      <c r="A55" s="3" t="s">
        <v>2201</v>
      </c>
      <c r="B55" s="3" t="s">
        <v>2202</v>
      </c>
      <c r="C55" s="3" t="s">
        <v>2204</v>
      </c>
      <c r="D55" s="3" t="s">
        <v>2205</v>
      </c>
      <c r="E55" s="3" t="str">
        <f>url!$A$119</f>
        <v>Recent-global-warming hiatus tied to equatorial Pacific surface cooling</v>
      </c>
      <c r="F55" s="3" t="s">
        <v>2200</v>
      </c>
    </row>
    <row r="56" spans="1:6" ht="176" x14ac:dyDescent="0.2">
      <c r="A56" s="3" t="s">
        <v>2314</v>
      </c>
      <c r="B56" s="3" t="s">
        <v>2313</v>
      </c>
      <c r="C56" s="3" t="s">
        <v>2316</v>
      </c>
      <c r="D56" s="3" t="s">
        <v>2312</v>
      </c>
      <c r="E56" s="3" t="str">
        <f>url!$A$120</f>
        <v>Forced and internal twentieth-century SST in the North Atlantic</v>
      </c>
      <c r="F56" s="3" t="s">
        <v>2315</v>
      </c>
    </row>
    <row r="57" spans="1:6" ht="48" x14ac:dyDescent="0.2">
      <c r="A57" s="3" t="s">
        <v>90</v>
      </c>
      <c r="B57" s="3" t="s">
        <v>2470</v>
      </c>
      <c r="C57" s="3" t="s">
        <v>2514</v>
      </c>
      <c r="D57" s="3" t="s">
        <v>2512</v>
      </c>
      <c r="E57" s="3" t="str">
        <f>url!$A$128</f>
        <v>VolMIP</v>
      </c>
      <c r="F57" s="3" t="s">
        <v>2513</v>
      </c>
    </row>
    <row r="58" spans="1:6" ht="160" x14ac:dyDescent="0.2">
      <c r="A58" s="3" t="s">
        <v>2696</v>
      </c>
      <c r="B58" s="3" t="s">
        <v>2693</v>
      </c>
      <c r="C58" s="3" t="s">
        <v>2697</v>
      </c>
      <c r="D58" s="3" t="s">
        <v>2695</v>
      </c>
      <c r="E58" s="3" t="str">
        <f>url!$A$129</f>
        <v>Radiative flux and forcing parameterization error in aerosol-free clear skies</v>
      </c>
      <c r="F58" s="3" t="s">
        <v>2694</v>
      </c>
    </row>
    <row r="59" spans="1:6" ht="128" x14ac:dyDescent="0.2">
      <c r="A59" s="3" t="s">
        <v>2702</v>
      </c>
      <c r="B59" s="3" t="s">
        <v>2698</v>
      </c>
      <c r="C59" s="3" t="s">
        <v>2700</v>
      </c>
      <c r="D59" s="3" t="s">
        <v>2703</v>
      </c>
      <c r="E59" s="3" t="str">
        <f>url!$A$130</f>
        <v>Large contribution of natural aerosols to uncertainty in indirect forcing</v>
      </c>
      <c r="F59" s="3" t="s">
        <v>2701</v>
      </c>
    </row>
    <row r="60" spans="1:6" ht="80" x14ac:dyDescent="0.2">
      <c r="A60" s="3" t="s">
        <v>90</v>
      </c>
      <c r="B60" s="3" t="s">
        <v>2782</v>
      </c>
      <c r="C60" s="3" t="s">
        <v>2783</v>
      </c>
      <c r="D60" s="3" t="s">
        <v>2785</v>
      </c>
      <c r="E60" s="3" t="str">
        <f>url!$A$131</f>
        <v>Easy Aerosol</v>
      </c>
      <c r="F60" s="3" t="s">
        <v>2784</v>
      </c>
    </row>
    <row r="61" spans="1:6" ht="128" x14ac:dyDescent="0.2">
      <c r="A61" s="3" t="s">
        <v>2840</v>
      </c>
      <c r="B61" s="3" t="s">
        <v>2839</v>
      </c>
      <c r="C61" s="3" t="s">
        <v>2843</v>
      </c>
      <c r="D61" s="3" t="s">
        <v>2841</v>
      </c>
      <c r="E61" s="3" t="str">
        <f>url!$A$132</f>
        <v>Cold decade (AD 1810–1819) caused by Tambora (1815) and another (1809) stratospheric volcanic eruption</v>
      </c>
      <c r="F61" s="3" t="s">
        <v>2842</v>
      </c>
    </row>
    <row r="62" spans="1:6" ht="96" x14ac:dyDescent="0.2">
      <c r="A62" s="108" t="s">
        <v>2845</v>
      </c>
      <c r="B62" s="3" t="s">
        <v>2844</v>
      </c>
      <c r="C62" s="3" t="s">
        <v>2847</v>
      </c>
      <c r="D62" s="3" t="s">
        <v>2848</v>
      </c>
      <c r="E62" s="3" t="str">
        <f>url!$A$133</f>
        <v>Long-term effect of volcanic forcing on ocean heat content</v>
      </c>
      <c r="F62" s="3" t="s">
        <v>2846</v>
      </c>
    </row>
    <row r="63" spans="1:6" ht="224" x14ac:dyDescent="0.2">
      <c r="A63" s="3" t="s">
        <v>5449</v>
      </c>
      <c r="B63" s="3" t="s">
        <v>2851</v>
      </c>
      <c r="C63" s="3" t="s">
        <v>2852</v>
      </c>
      <c r="D63" s="3" t="s">
        <v>5448</v>
      </c>
      <c r="E63" s="3" t="str">
        <f>url!$A$134</f>
        <v>The Model Intercomparison Project on the climatic response to Volcanic forcing (VolMIP): experimental design and forcing input data for CMIP6</v>
      </c>
      <c r="F63" s="3" t="s">
        <v>2853</v>
      </c>
    </row>
    <row r="64" spans="1:6" ht="176" x14ac:dyDescent="0.2">
      <c r="A64" s="3" t="s">
        <v>5283</v>
      </c>
      <c r="B64" s="3" t="s">
        <v>5284</v>
      </c>
      <c r="C64" s="3" t="s">
        <v>3309</v>
      </c>
      <c r="D64" s="3" t="s">
        <v>5282</v>
      </c>
      <c r="E64" s="3" t="str">
        <f>url!$A$135</f>
        <v>The Radiative Forcing Model Intercomparison Project (RFMIP): experimental protocol for CMIP6</v>
      </c>
      <c r="F64" s="3" t="s">
        <v>3310</v>
      </c>
    </row>
    <row r="65" spans="1:6" ht="128" x14ac:dyDescent="0.2">
      <c r="A65" s="3" t="s">
        <v>90</v>
      </c>
      <c r="B65" s="3" t="s">
        <v>3315</v>
      </c>
      <c r="C65" s="3" t="s">
        <v>3314</v>
      </c>
      <c r="D65" s="7" t="s">
        <v>3316</v>
      </c>
      <c r="E65" s="3" t="str">
        <f>url!$A$136</f>
        <v>Simple Plumes: A semi-analytic description of anthropogenic aerosol optical and cloud active properties for climate studies</v>
      </c>
      <c r="F65" s="3" t="s">
        <v>3317</v>
      </c>
    </row>
    <row r="66" spans="1:6" ht="224" x14ac:dyDescent="0.2">
      <c r="A66" s="3" t="s">
        <v>6172</v>
      </c>
      <c r="B66" s="3" t="s">
        <v>3346</v>
      </c>
      <c r="C66" s="3" t="s">
        <v>3347</v>
      </c>
      <c r="D66" s="3" t="s">
        <v>6147</v>
      </c>
      <c r="E66" s="3" t="str">
        <f>url!$A$137</f>
        <v>The Scenario Model Intercomparison Project (ScenarioMIP) for CMIP6</v>
      </c>
      <c r="F66" s="3" t="s">
        <v>6148</v>
      </c>
    </row>
    <row r="67" spans="1:6" ht="208" x14ac:dyDescent="0.2">
      <c r="A67" s="3" t="s">
        <v>3551</v>
      </c>
      <c r="B67" s="3" t="s">
        <v>3552</v>
      </c>
      <c r="C67" s="3" t="s">
        <v>3554</v>
      </c>
      <c r="D67" s="3" t="s">
        <v>3553</v>
      </c>
      <c r="E67" s="3" t="str">
        <f>url!$A$138</f>
        <v>Overview of the Coupled Model Intercomparison Project Phase 6 (CMIP6) experimental design and organization</v>
      </c>
      <c r="F67" s="1" t="s">
        <v>3555</v>
      </c>
    </row>
    <row r="68" spans="1:6" ht="224" x14ac:dyDescent="0.2">
      <c r="A68" s="3" t="s">
        <v>6170</v>
      </c>
      <c r="B68" s="3" t="s">
        <v>6171</v>
      </c>
      <c r="C68" s="3" t="s">
        <v>3608</v>
      </c>
      <c r="D68" s="3" t="s">
        <v>6319</v>
      </c>
      <c r="E68" s="3" t="str">
        <f>url!$A$139</f>
        <v>C4MIP – The Coupled Climate–Carbon Cycle Model Intercomparison Project: experimental protocol for CMIP6</v>
      </c>
      <c r="F68" s="3" t="s">
        <v>6152</v>
      </c>
    </row>
    <row r="69" spans="1:6" ht="256" x14ac:dyDescent="0.2">
      <c r="A69" s="3" t="s">
        <v>6169</v>
      </c>
      <c r="B69" s="3" t="s">
        <v>3629</v>
      </c>
      <c r="C69" s="3" t="s">
        <v>3630</v>
      </c>
      <c r="D69" s="3" t="s">
        <v>6154</v>
      </c>
      <c r="E69" s="3" t="str">
        <f>url!$A$140</f>
        <v>The Cloud Feedback Model Intercomparison Project (CFMIP) contribution to CMIP6</v>
      </c>
      <c r="F69" s="1" t="s">
        <v>6155</v>
      </c>
    </row>
    <row r="70" spans="1:6" ht="32" x14ac:dyDescent="0.2">
      <c r="A70" s="3" t="s">
        <v>3642</v>
      </c>
      <c r="B70" s="3" t="s">
        <v>673</v>
      </c>
      <c r="C70" s="3" t="s">
        <v>3643</v>
      </c>
      <c r="D70" s="3" t="s">
        <v>3641</v>
      </c>
      <c r="E70" s="3" t="str">
        <f>url!$A$141</f>
        <v xml:space="preserve">CFMIP </v>
      </c>
      <c r="F70" s="3" t="s">
        <v>3641</v>
      </c>
    </row>
    <row r="71" spans="1:6" ht="320" x14ac:dyDescent="0.2">
      <c r="A71" s="3" t="s">
        <v>3652</v>
      </c>
      <c r="B71" s="3" t="s">
        <v>3655</v>
      </c>
      <c r="C71" s="3" t="s">
        <v>3656</v>
      </c>
      <c r="D71" s="3" t="s">
        <v>3657</v>
      </c>
      <c r="E71" s="3" t="str">
        <f>url!$A$142</f>
        <v>An overview of the results of the Atmospheric Model Intercomparison Project (AMIP I)</v>
      </c>
      <c r="F71" s="1" t="s">
        <v>3653</v>
      </c>
    </row>
    <row r="72" spans="1:6" ht="160" x14ac:dyDescent="0.2">
      <c r="A72" s="3" t="s">
        <v>6168</v>
      </c>
      <c r="B72" s="3" t="s">
        <v>6157</v>
      </c>
      <c r="C72" s="3" t="s">
        <v>3762</v>
      </c>
      <c r="D72" s="3" t="s">
        <v>6158</v>
      </c>
      <c r="E72" s="3" t="str">
        <f>url!$A$143</f>
        <v>The Detection and Attribution Model Intercomparison Project (DAMIP v1.0) contribution to CMIP6</v>
      </c>
      <c r="F72" s="7" t="s">
        <v>6159</v>
      </c>
    </row>
    <row r="73" spans="1:6" ht="208" x14ac:dyDescent="0.2">
      <c r="A73" s="3" t="s">
        <v>6163</v>
      </c>
      <c r="B73" s="3" t="s">
        <v>6160</v>
      </c>
      <c r="C73" s="3" t="s">
        <v>6162</v>
      </c>
      <c r="D73" s="3" t="s">
        <v>6205</v>
      </c>
      <c r="E73" s="3" t="str">
        <f>url!$A$179</f>
        <v>Solar Forcing for CMIP6 (v3.1)</v>
      </c>
      <c r="F73" s="3" t="s">
        <v>6161</v>
      </c>
    </row>
    <row r="74" spans="1:6" ht="288" x14ac:dyDescent="0.2">
      <c r="A74" s="3" t="s">
        <v>90</v>
      </c>
      <c r="B74" s="3" t="s">
        <v>3816</v>
      </c>
      <c r="C74" s="3" t="s">
        <v>3817</v>
      </c>
      <c r="D74" s="3" t="s">
        <v>3832</v>
      </c>
      <c r="E74" s="3" t="str">
        <f>url!$A$144</f>
        <v>Detection and Attribution of Climate Change: from Global to Regional</v>
      </c>
      <c r="F74" s="3" t="s">
        <v>3819</v>
      </c>
    </row>
    <row r="75" spans="1:6" ht="192" x14ac:dyDescent="0.2">
      <c r="A75" s="3" t="s">
        <v>6167</v>
      </c>
      <c r="B75" s="3" t="s">
        <v>6166</v>
      </c>
      <c r="C75" s="3" t="s">
        <v>3833</v>
      </c>
      <c r="D75" s="3" t="s">
        <v>6237</v>
      </c>
      <c r="E75" s="3" t="str">
        <f>url!$A$145</f>
        <v>The Decadal Climate Prediction Project (DCPP) contribution to CMIP6</v>
      </c>
      <c r="F75" s="3" t="s">
        <v>6238</v>
      </c>
    </row>
    <row r="76" spans="1:6" ht="144" x14ac:dyDescent="0.2">
      <c r="A76" s="3" t="s">
        <v>4013</v>
      </c>
      <c r="B76" s="3" t="s">
        <v>4014</v>
      </c>
      <c r="C76" s="3" t="s">
        <v>4016</v>
      </c>
      <c r="D76" s="3" t="s">
        <v>4017</v>
      </c>
      <c r="E76" s="3" t="str">
        <f>url!$A$146</f>
        <v>AerChemMIP: Quantifying the effects of chemistry and aerosols in CMIP6</v>
      </c>
      <c r="F76" s="1" t="s">
        <v>4015</v>
      </c>
    </row>
    <row r="77" spans="1:6" ht="208" x14ac:dyDescent="0.2">
      <c r="A77" s="3" t="s">
        <v>6185</v>
      </c>
      <c r="B77" s="3" t="s">
        <v>6031</v>
      </c>
      <c r="C77" s="3" t="s">
        <v>4332</v>
      </c>
      <c r="D77" s="3" t="s">
        <v>6186</v>
      </c>
      <c r="E77" s="3" t="str">
        <f>url!$A$147</f>
        <v>The Flux-Anomaly-Forced Model Intercomparison Project (FAFMIP) contribution to CMIP6: investigation of sea-level and ocean climate change in response to CO2 forcing</v>
      </c>
      <c r="F77" s="3" t="s">
        <v>4325</v>
      </c>
    </row>
    <row r="78" spans="1:6" ht="112" x14ac:dyDescent="0.2">
      <c r="A78" s="3" t="s">
        <v>4333</v>
      </c>
      <c r="B78" s="3" t="s">
        <v>4329</v>
      </c>
      <c r="C78" s="3" t="s">
        <v>4331</v>
      </c>
      <c r="D78" s="3" t="s">
        <v>4334</v>
      </c>
      <c r="E78" s="3" t="str">
        <f>url!$A$148</f>
        <v>Attribution of the spatial pattern of CO2-forced sea level change to ocean surface flux changes</v>
      </c>
      <c r="F78" s="7" t="s">
        <v>4330</v>
      </c>
    </row>
    <row r="79" spans="1:6" ht="176" x14ac:dyDescent="0.2">
      <c r="A79" s="3" t="s">
        <v>4347</v>
      </c>
      <c r="B79" s="3" t="s">
        <v>4346</v>
      </c>
      <c r="C79" s="3" t="s">
        <v>4349</v>
      </c>
      <c r="D79" s="3" t="s">
        <v>4350</v>
      </c>
      <c r="E79" s="3" t="str">
        <f>url!$A$149</f>
        <v>The Geoengineering Model Intercomparison Project Phase 6 (GeoMIP6): simulation design and preliminary results</v>
      </c>
      <c r="F79" s="7" t="s">
        <v>4348</v>
      </c>
    </row>
    <row r="80" spans="1:6" ht="176" x14ac:dyDescent="0.2">
      <c r="A80" s="3" t="s">
        <v>6183</v>
      </c>
      <c r="B80" s="3" t="s">
        <v>6181</v>
      </c>
      <c r="C80" s="3" t="s">
        <v>4418</v>
      </c>
      <c r="D80" s="3" t="s">
        <v>6182</v>
      </c>
      <c r="E80" s="3" t="str">
        <f>url!$A$150</f>
        <v>GMMIP (v1.0) contribution to CMIP6: Global Monsoons Model Inter-comparison Project</v>
      </c>
      <c r="F80" s="3" t="s">
        <v>6184</v>
      </c>
    </row>
    <row r="81" spans="1:7" ht="272" x14ac:dyDescent="0.2">
      <c r="A81" s="3" t="s">
        <v>6190</v>
      </c>
      <c r="B81" s="3" t="s">
        <v>6188</v>
      </c>
      <c r="C81" s="3" t="s">
        <v>4441</v>
      </c>
      <c r="D81" s="3" t="s">
        <v>6189</v>
      </c>
      <c r="E81" s="3" t="str">
        <f>url!$A$151</f>
        <v>High Resolution Model Intercomparison Project (HighResMIP v1.0) for CMIP6</v>
      </c>
      <c r="F81" s="7" t="s">
        <v>6191</v>
      </c>
    </row>
    <row r="82" spans="1:7" ht="144" x14ac:dyDescent="0.2">
      <c r="A82" s="3" t="s">
        <v>3642</v>
      </c>
      <c r="B82" s="3" t="s">
        <v>4443</v>
      </c>
      <c r="C82" s="3" t="s">
        <v>4445</v>
      </c>
      <c r="D82" s="3" t="s">
        <v>4444</v>
      </c>
      <c r="E82" s="3" t="str">
        <f>url!$A$78</f>
        <v>Hadley Centre Sea Ice and Sea Surface Temperature data set (HadISST)</v>
      </c>
      <c r="F82" s="7" t="s">
        <v>4447</v>
      </c>
      <c r="G82" s="7"/>
    </row>
    <row r="83" spans="1:7" ht="160" x14ac:dyDescent="0.2">
      <c r="A83" s="3" t="s">
        <v>4449</v>
      </c>
      <c r="B83" s="3" t="s">
        <v>4448</v>
      </c>
      <c r="C83" s="3" t="s">
        <v>4452</v>
      </c>
      <c r="D83" s="3" t="s">
        <v>4450</v>
      </c>
      <c r="E83" s="3" t="str">
        <f>url!$A$152</f>
        <v>EN4: Quality controlled ocean temperature and salinity profiles and monthly objective analyses with uncertainty estimates</v>
      </c>
      <c r="F83" s="3" t="s">
        <v>4451</v>
      </c>
    </row>
    <row r="84" spans="1:7" ht="144" x14ac:dyDescent="0.2">
      <c r="A84" s="3" t="s">
        <v>3642</v>
      </c>
      <c r="B84" s="3" t="s">
        <v>4573</v>
      </c>
      <c r="C84" s="84" t="s">
        <v>4569</v>
      </c>
      <c r="D84" s="3" t="s">
        <v>4572</v>
      </c>
      <c r="F84" s="84" t="s">
        <v>4569</v>
      </c>
    </row>
    <row r="85" spans="1:7" ht="128" x14ac:dyDescent="0.2">
      <c r="A85" s="3" t="s">
        <v>6355</v>
      </c>
      <c r="B85" s="3" t="s">
        <v>4577</v>
      </c>
      <c r="C85" s="3" t="s">
        <v>4578</v>
      </c>
      <c r="D85" s="3" t="s">
        <v>6194</v>
      </c>
      <c r="E85" s="3" t="str">
        <f>url!$A$153</f>
        <v>Ice Sheet Model Intercomparison Project (ISMIP6) contribution to CMIP6</v>
      </c>
      <c r="F85" s="7" t="s">
        <v>6195</v>
      </c>
    </row>
    <row r="86" spans="1:7" ht="240" x14ac:dyDescent="0.2">
      <c r="A86" s="3" t="s">
        <v>4621</v>
      </c>
      <c r="B86" s="3" t="s">
        <v>4620</v>
      </c>
      <c r="C86" s="3" t="s">
        <v>4623</v>
      </c>
      <c r="D86" s="3" t="s">
        <v>4619</v>
      </c>
      <c r="E86" s="3" t="str">
        <f>url!$A$154</f>
        <v>A multi-model assessment of last interglacial temperatures</v>
      </c>
      <c r="F86" s="3" t="s">
        <v>4622</v>
      </c>
    </row>
    <row r="87" spans="1:7" ht="224" x14ac:dyDescent="0.2">
      <c r="A87" s="3" t="s">
        <v>4682</v>
      </c>
      <c r="B87" s="3" t="s">
        <v>4680</v>
      </c>
      <c r="C87" s="3" t="s">
        <v>4684</v>
      </c>
      <c r="D87" s="3" t="s">
        <v>4683</v>
      </c>
      <c r="E87" s="3" t="str">
        <f>url!$A$155</f>
        <v>LS3MIP (v1.0) contribution to CMIP6: the Land Surface, Snow and Soil moisture Model Intercomparison Project – aims, setup and expected outcome</v>
      </c>
      <c r="F87" s="3" t="s">
        <v>4681</v>
      </c>
    </row>
    <row r="88" spans="1:7" ht="224" x14ac:dyDescent="0.2">
      <c r="A88" s="3" t="s">
        <v>4687</v>
      </c>
      <c r="B88" s="3" t="s">
        <v>4686</v>
      </c>
      <c r="C88" s="3" t="s">
        <v>4685</v>
      </c>
      <c r="D88" s="3" t="s">
        <v>4688</v>
      </c>
      <c r="E88" s="3" t="str">
        <f>url!$A$156</f>
        <v>Development of a 50-Year High-Resolution Global Dataset of Meteorological Forcings for Land Surface Modeling</v>
      </c>
      <c r="F88" s="3" t="s">
        <v>4689</v>
      </c>
    </row>
    <row r="89" spans="1:7" ht="96" x14ac:dyDescent="0.2">
      <c r="A89" s="3" t="s">
        <v>90</v>
      </c>
      <c r="B89" s="3" t="s">
        <v>4690</v>
      </c>
      <c r="C89" s="3" t="s">
        <v>4692</v>
      </c>
      <c r="D89" s="3" t="s">
        <v>4693</v>
      </c>
      <c r="E89" s="3" t="str">
        <f>url!$A$157</f>
        <v>A combined dataset for ecosystem modelling</v>
      </c>
      <c r="F89" s="3" t="s">
        <v>4691</v>
      </c>
    </row>
    <row r="90" spans="1:7" ht="144" x14ac:dyDescent="0.2">
      <c r="A90" s="3" t="s">
        <v>4697</v>
      </c>
      <c r="B90" s="3" t="s">
        <v>4695</v>
      </c>
      <c r="C90" s="3" t="s">
        <v>4699</v>
      </c>
      <c r="D90" s="3" t="s">
        <v>4696</v>
      </c>
      <c r="E90" s="3" t="str">
        <f>url!$A$158</f>
        <v>The WFDEI meteorological forcing data set: WATCH Forcing Data methodology applied to ERA-Interim reanalysis data</v>
      </c>
      <c r="F90" s="3" t="s">
        <v>4698</v>
      </c>
    </row>
    <row r="91" spans="1:7" ht="80" x14ac:dyDescent="0.2">
      <c r="A91" s="3" t="s">
        <v>90</v>
      </c>
      <c r="B91" s="3" t="s">
        <v>4708</v>
      </c>
      <c r="C91" s="3" t="s">
        <v>4709</v>
      </c>
      <c r="D91" s="3" t="s">
        <v>4711</v>
      </c>
      <c r="E91" s="3" t="str">
        <f>url!$A$159</f>
        <v>ScenarioMIP experimental protocols</v>
      </c>
      <c r="F91" s="3" t="s">
        <v>4710</v>
      </c>
    </row>
    <row r="92" spans="1:7" ht="96" x14ac:dyDescent="0.2">
      <c r="A92" s="3" t="s">
        <v>90</v>
      </c>
      <c r="B92" s="3" t="s">
        <v>4728</v>
      </c>
      <c r="C92" s="3" t="s">
        <v>4729</v>
      </c>
      <c r="D92" s="3" t="s">
        <v>4730</v>
      </c>
      <c r="E92" s="3" t="str">
        <f>url!$A$160</f>
        <v>Trends in net land-atmosphere carbon exchange over the period 1980-2010</v>
      </c>
      <c r="F92" s="3" t="s">
        <v>4729</v>
      </c>
    </row>
    <row r="93" spans="1:7" ht="144" x14ac:dyDescent="0.2">
      <c r="A93" s="3" t="s">
        <v>4734</v>
      </c>
      <c r="B93" s="3" t="s">
        <v>4733</v>
      </c>
      <c r="C93" s="3" t="s">
        <v>4732</v>
      </c>
      <c r="D93" s="3" t="s">
        <v>4743</v>
      </c>
      <c r="E93" s="3" t="str">
        <f>url!$A$161</f>
        <v>The Land Use Model Intercomparison Project (LUMIP) contribution to CMIP6: rationale and experimental design</v>
      </c>
      <c r="F93" s="3" t="s">
        <v>4735</v>
      </c>
    </row>
    <row r="94" spans="1:7" ht="144" x14ac:dyDescent="0.2">
      <c r="A94" s="3" t="s">
        <v>3642</v>
      </c>
      <c r="B94" s="3" t="s">
        <v>4736</v>
      </c>
      <c r="C94" s="3" t="s">
        <v>4737</v>
      </c>
      <c r="D94" s="3" t="s">
        <v>4741</v>
      </c>
      <c r="E94" s="3" t="str">
        <f>url!$A$162</f>
        <v>Global Soil Wetness Project Phase 3 Website</v>
      </c>
      <c r="F94" s="3" t="s">
        <v>4738</v>
      </c>
    </row>
    <row r="95" spans="1:7" ht="176" x14ac:dyDescent="0.2">
      <c r="A95" s="3" t="s">
        <v>4835</v>
      </c>
      <c r="B95" s="3" t="s">
        <v>4833</v>
      </c>
      <c r="C95" s="3" t="s">
        <v>4838</v>
      </c>
      <c r="D95" s="3" t="s">
        <v>4834</v>
      </c>
      <c r="E95" s="3" t="str">
        <f>url!$A$163</f>
        <v>Variance and Predictability of Precipitation at Seasonal-to-Interannual Timescales</v>
      </c>
      <c r="F95" s="1" t="s">
        <v>4837</v>
      </c>
    </row>
    <row r="96" spans="1:7" ht="112" x14ac:dyDescent="0.2">
      <c r="A96" s="3" t="s">
        <v>90</v>
      </c>
      <c r="B96" s="3" t="s">
        <v>5019</v>
      </c>
      <c r="C96" s="3" t="s">
        <v>4998</v>
      </c>
      <c r="D96" s="3" t="s">
        <v>5018</v>
      </c>
      <c r="E96" s="3" t="str">
        <f>url!$A$164</f>
        <v>Land Use Harmonisation (LUH2 v1.0h) land use forcing data (850-2100)</v>
      </c>
      <c r="F96" s="3" t="s">
        <v>4997</v>
      </c>
    </row>
    <row r="97" spans="1:6" ht="320" x14ac:dyDescent="0.2">
      <c r="A97" s="3" t="s">
        <v>5089</v>
      </c>
      <c r="B97" s="3" t="s">
        <v>5087</v>
      </c>
      <c r="C97" s="3" t="s">
        <v>5091</v>
      </c>
      <c r="D97" s="3" t="s">
        <v>5088</v>
      </c>
      <c r="E97" s="3" t="str">
        <f>url!$A$165</f>
        <v>OMIP contribution to CMIP6: experimental and diagnostic protocol for the physical component of the Ocean Model Intercomparison Project</v>
      </c>
      <c r="F97" s="3" t="s">
        <v>5090</v>
      </c>
    </row>
    <row r="98" spans="1:6" ht="192" x14ac:dyDescent="0.2">
      <c r="A98" s="3" t="s">
        <v>5109</v>
      </c>
      <c r="B98" s="3" t="s">
        <v>5108</v>
      </c>
      <c r="C98" s="3" t="s">
        <v>5112</v>
      </c>
      <c r="D98" s="3" t="s">
        <v>5110</v>
      </c>
      <c r="E98" s="3" t="str">
        <f>url!$A$166</f>
        <v>The JRA-55 Reanalysis: General Specifications and Basic Characteristics</v>
      </c>
      <c r="F98" s="7" t="s">
        <v>5111</v>
      </c>
    </row>
    <row r="99" spans="1:6" ht="368" x14ac:dyDescent="0.2">
      <c r="A99" s="3" t="s">
        <v>5142</v>
      </c>
      <c r="B99" s="3" t="s">
        <v>5140</v>
      </c>
      <c r="C99" s="3" t="s">
        <v>5144</v>
      </c>
      <c r="D99" s="3" t="s">
        <v>5141</v>
      </c>
      <c r="E99" s="3" t="str">
        <f>url!$A$167</f>
        <v>North Atlantic simulations in Coordinated Ocean-ice Reference Experiments phase II (CORE-II). Part II: Inter-annual to decadal variability</v>
      </c>
      <c r="F99" s="3" t="s">
        <v>5143</v>
      </c>
    </row>
    <row r="100" spans="1:6" ht="256" x14ac:dyDescent="0.2">
      <c r="A100" s="3" t="s">
        <v>5151</v>
      </c>
      <c r="B100" s="3" t="s">
        <v>5150</v>
      </c>
      <c r="C100" s="3" t="s">
        <v>5154</v>
      </c>
      <c r="D100" s="3" t="s">
        <v>5152</v>
      </c>
      <c r="E100" s="3" t="str">
        <f>url!$A$168</f>
        <v>PMIP4-CMIP6: the contribution of the Paleoclimate Modelling Intercomparison Project to CMIP6</v>
      </c>
      <c r="F100" s="3" t="s">
        <v>5153</v>
      </c>
    </row>
    <row r="101" spans="1:6" ht="176" x14ac:dyDescent="0.2">
      <c r="A101" s="3" t="s">
        <v>5262</v>
      </c>
      <c r="B101" s="3" t="s">
        <v>5261</v>
      </c>
      <c r="C101" s="3" t="s">
        <v>5265</v>
      </c>
      <c r="D101" s="3" t="s">
        <v>5263</v>
      </c>
      <c r="E101" s="3" t="str">
        <f>url!$A$169</f>
        <v>Historical greenhouse gas concentrations</v>
      </c>
      <c r="F101" s="7" t="s">
        <v>5264</v>
      </c>
    </row>
    <row r="102" spans="1:6" ht="160" x14ac:dyDescent="0.2">
      <c r="A102" s="3" t="s">
        <v>5268</v>
      </c>
      <c r="B102" s="3" t="s">
        <v>5266</v>
      </c>
      <c r="C102" s="3" t="s">
        <v>5270</v>
      </c>
      <c r="D102" s="3" t="s">
        <v>5267</v>
      </c>
      <c r="E102" s="3" t="str">
        <f>url!$A$170</f>
        <v>Climate forcing reconstructions for use in PMIP simulations of the last millennium (v1.0)</v>
      </c>
      <c r="F102" s="7" t="s">
        <v>5269</v>
      </c>
    </row>
    <row r="103" spans="1:6" ht="192" x14ac:dyDescent="0.2">
      <c r="A103" s="3" t="s">
        <v>5273</v>
      </c>
      <c r="B103" s="3" t="s">
        <v>5271</v>
      </c>
      <c r="C103" s="3" t="s">
        <v>5274</v>
      </c>
      <c r="D103" s="3" t="s">
        <v>5272</v>
      </c>
      <c r="E103" s="3" t="str">
        <f>url!$A$171</f>
        <v>The Pliocene Model Intercomparison Project (PlioMIP) Phase 2: scientific objectives and experimental design</v>
      </c>
      <c r="F103" s="7" t="s">
        <v>5275</v>
      </c>
    </row>
    <row r="104" spans="1:6" ht="192" x14ac:dyDescent="0.2">
      <c r="A104" s="3" t="s">
        <v>5462</v>
      </c>
      <c r="B104" s="3" t="s">
        <v>5464</v>
      </c>
      <c r="C104" s="3" t="s">
        <v>6659</v>
      </c>
      <c r="D104" s="3" t="s">
        <v>5463</v>
      </c>
      <c r="E104" s="3" t="str">
        <f>url!$A$172</f>
        <v>Timing and climate forcing of volcanic eruptions for the past 2,500 years</v>
      </c>
      <c r="F104" s="7" t="s">
        <v>5465</v>
      </c>
    </row>
    <row r="105" spans="1:6" ht="176" x14ac:dyDescent="0.2">
      <c r="A105" s="3" t="s">
        <v>5601</v>
      </c>
      <c r="B105" s="3" t="s">
        <v>5599</v>
      </c>
      <c r="C105" s="3" t="s">
        <v>5604</v>
      </c>
      <c r="D105" s="3" t="s">
        <v>5600</v>
      </c>
      <c r="E105" s="3" t="str">
        <f>url!$A$173</f>
        <v>Mesospheric and stratospheric NOy produced by energetic particle precipitation during 2002–2012</v>
      </c>
      <c r="F105" s="7" t="s">
        <v>5602</v>
      </c>
    </row>
    <row r="106" spans="1:6" ht="160" x14ac:dyDescent="0.2">
      <c r="A106" s="3" t="s">
        <v>5605</v>
      </c>
      <c r="B106" s="3" t="s">
        <v>5603</v>
      </c>
      <c r="C106" s="3" t="s">
        <v>5604</v>
      </c>
      <c r="D106" s="3" t="s">
        <v>5608</v>
      </c>
      <c r="E106" s="3" t="str">
        <f>url!$A$174</f>
        <v>Hemispheric distributions and interannual variability of NOy produced by energetic particle precipitation in 2002–2012</v>
      </c>
      <c r="F106" s="7" t="s">
        <v>5606</v>
      </c>
    </row>
    <row r="107" spans="1:6" ht="32" x14ac:dyDescent="0.2">
      <c r="A107" s="3" t="s">
        <v>90</v>
      </c>
      <c r="B107" s="3" t="s">
        <v>6033</v>
      </c>
      <c r="C107" s="3" t="s">
        <v>6048</v>
      </c>
      <c r="D107" s="3" t="s">
        <v>6033</v>
      </c>
      <c r="E107" s="3" t="str">
        <f>url!$A$175</f>
        <v>FAFMIP mailing list</v>
      </c>
      <c r="F107" s="7" t="s">
        <v>6035</v>
      </c>
    </row>
    <row r="108" spans="1:6" ht="32" x14ac:dyDescent="0.2">
      <c r="A108" s="3" t="s">
        <v>90</v>
      </c>
      <c r="B108" s="3" t="s">
        <v>6041</v>
      </c>
      <c r="C108" s="3" t="s">
        <v>6041</v>
      </c>
      <c r="D108" s="3" t="s">
        <v>6041</v>
      </c>
      <c r="E108" s="3" t="str">
        <f>url!$A$176</f>
        <v>C4MIP homepage</v>
      </c>
      <c r="F108" s="1" t="s">
        <v>6042</v>
      </c>
    </row>
    <row r="109" spans="1:6" ht="32" x14ac:dyDescent="0.2">
      <c r="A109" s="3" t="s">
        <v>90</v>
      </c>
      <c r="B109" s="3" t="s">
        <v>6045</v>
      </c>
      <c r="C109" s="7" t="s">
        <v>6049</v>
      </c>
      <c r="D109" s="3" t="s">
        <v>6045</v>
      </c>
      <c r="E109" s="3" t="str">
        <f>url!$A$177</f>
        <v>C4MIP mailing list</v>
      </c>
      <c r="F109" s="7" t="s">
        <v>6044</v>
      </c>
    </row>
    <row r="110" spans="1:6" ht="48" x14ac:dyDescent="0.2">
      <c r="A110" s="3" t="s">
        <v>90</v>
      </c>
      <c r="B110" s="3" t="s">
        <v>6066</v>
      </c>
      <c r="C110" s="3" t="s">
        <v>6069</v>
      </c>
      <c r="D110" s="3" t="s">
        <v>6068</v>
      </c>
      <c r="E110" s="3" t="str">
        <f>url!$A$178</f>
        <v>SOLARIS-HEPPA Solar Forcing Data for CMIP6</v>
      </c>
      <c r="F110" s="7" t="s">
        <v>6067</v>
      </c>
    </row>
    <row r="111" spans="1:6" ht="128" x14ac:dyDescent="0.2">
      <c r="A111" s="3" t="s">
        <v>90</v>
      </c>
      <c r="B111" s="3" t="s">
        <v>6226</v>
      </c>
      <c r="C111" s="3" t="s">
        <v>6225</v>
      </c>
      <c r="D111" s="3" t="s">
        <v>6226</v>
      </c>
      <c r="E111" s="3" t="str">
        <f>url!$A$180</f>
        <v>Technical note for DCPP-Component C. 1, Definition of the Anomalous Sea Surface Temperature patterns.</v>
      </c>
      <c r="F111" s="3" t="s">
        <v>6222</v>
      </c>
    </row>
    <row r="112" spans="1:6" ht="128" x14ac:dyDescent="0.2">
      <c r="A112" s="3" t="s">
        <v>90</v>
      </c>
      <c r="B112" s="3" t="s">
        <v>6227</v>
      </c>
      <c r="C112" s="3" t="s">
        <v>6229</v>
      </c>
      <c r="D112" s="3" t="s">
        <v>6227</v>
      </c>
      <c r="E112" s="3" t="str">
        <f>url!$A$181</f>
        <v>Technical note for DCPP-Component C. II. Recommendations for ocean restoring and ensemble generation.</v>
      </c>
      <c r="F112" s="3" t="s">
        <v>6230</v>
      </c>
    </row>
    <row r="113" spans="1:6" ht="128" x14ac:dyDescent="0.2">
      <c r="A113" s="3" t="s">
        <v>90</v>
      </c>
      <c r="B113" s="3" t="s">
        <v>6231</v>
      </c>
      <c r="C113" s="3" t="s">
        <v>6231</v>
      </c>
      <c r="D113" s="3" t="s">
        <v>6231</v>
      </c>
      <c r="E113" s="3" t="str">
        <f>url!$A$182</f>
        <v>DCPP prescribed sea surface temperature (SST) patterns: AMV SST data, PDV SST data and Pacemaker SST data.</v>
      </c>
      <c r="F113" s="3" t="s">
        <v>6231</v>
      </c>
    </row>
    <row r="114" spans="1:6" ht="80" x14ac:dyDescent="0.2">
      <c r="A114" s="3" t="s">
        <v>6256</v>
      </c>
      <c r="B114" s="3" t="s">
        <v>6257</v>
      </c>
      <c r="C114" s="3" t="s">
        <v>6259</v>
      </c>
      <c r="D114" s="3" t="s">
        <v>6260</v>
      </c>
      <c r="E114" s="3" t="str">
        <f>url!$A$183</f>
        <v>Aqua-Planet Experiment Project Ozone Dataset</v>
      </c>
      <c r="F114" s="3" t="s">
        <v>6258</v>
      </c>
    </row>
    <row r="115" spans="1:6" ht="240" x14ac:dyDescent="0.2">
      <c r="A115" s="3" t="s">
        <v>6379</v>
      </c>
      <c r="B115" s="3" t="s">
        <v>6378</v>
      </c>
      <c r="C115" s="3" t="s">
        <v>6382</v>
      </c>
      <c r="D115" s="3" t="s">
        <v>6380</v>
      </c>
      <c r="E115" s="3" t="str">
        <f>url!$A$186</f>
        <v>The PMIP4 contribution to CMIP6 - Part 2: Two Interglacials, Scientific Objective and Experimental Design for Holocene and Last Interglacial Simulations</v>
      </c>
      <c r="F115" s="3" t="s">
        <v>6381</v>
      </c>
    </row>
    <row r="116" spans="1:6" ht="112" x14ac:dyDescent="0.2">
      <c r="A116" s="3" t="s">
        <v>90</v>
      </c>
      <c r="B116" s="3" t="s">
        <v>6430</v>
      </c>
      <c r="C116" s="3" t="s">
        <v>6434</v>
      </c>
      <c r="D116" s="3" t="s">
        <v>6432</v>
      </c>
      <c r="E116" s="3" t="str">
        <f>url!$A$187</f>
        <v>IGAC/SPARC Chemistry-Climate Model Initiative (CCMI) Forcing Databases in Support of CMIP6</v>
      </c>
      <c r="F116" s="3" t="s">
        <v>6431</v>
      </c>
    </row>
    <row r="117" spans="1:6" ht="320" x14ac:dyDescent="0.2">
      <c r="A117" s="3" t="s">
        <v>6652</v>
      </c>
      <c r="B117" s="3" t="s">
        <v>6654</v>
      </c>
      <c r="C117" s="3" t="s">
        <v>6657</v>
      </c>
      <c r="D117" s="3" t="s">
        <v>6653</v>
      </c>
      <c r="E117" s="3" t="str">
        <f>url!$A$188</f>
        <v>Easy Volcanic Aerosol (EVA v1.0): an idealized forcing generator for climate simulations</v>
      </c>
      <c r="F117" s="3" t="s">
        <v>6656</v>
      </c>
    </row>
    <row r="118" spans="1:6" ht="128" x14ac:dyDescent="0.2">
      <c r="A118" s="3" t="s">
        <v>6660</v>
      </c>
      <c r="B118" s="3" t="s">
        <v>6663</v>
      </c>
      <c r="C118" s="3" t="s">
        <v>6661</v>
      </c>
      <c r="D118" s="3" t="s">
        <v>6662</v>
      </c>
      <c r="E118" s="3" t="str">
        <f>url!$A$189</f>
        <v>Ice core inferred volcanic stratospheric sulfur injection from 500 BCE to 1900 CE.</v>
      </c>
      <c r="F118" s="3" t="s">
        <v>6666</v>
      </c>
    </row>
    <row r="119" spans="1:6" ht="112" x14ac:dyDescent="0.2">
      <c r="A119" s="3" t="s">
        <v>90</v>
      </c>
      <c r="B119" s="3" t="s">
        <v>6711</v>
      </c>
      <c r="C119" s="3" t="s">
        <v>6713</v>
      </c>
      <c r="D119" s="3" t="s">
        <v>6710</v>
      </c>
      <c r="F119" s="3" t="s">
        <v>6712</v>
      </c>
    </row>
    <row r="120" spans="1:6" ht="48" x14ac:dyDescent="0.2">
      <c r="A120" s="3" t="s">
        <v>90</v>
      </c>
      <c r="B120" s="3" t="s">
        <v>6738</v>
      </c>
      <c r="C120" s="3" t="s">
        <v>6740</v>
      </c>
      <c r="D120" s="3" t="s">
        <v>6738</v>
      </c>
      <c r="E120" s="3" t="str">
        <f>url!$A$190</f>
        <v>ERA-20C</v>
      </c>
      <c r="F120" s="3" t="s">
        <v>6741</v>
      </c>
    </row>
  </sheetData>
  <dataConsolidate/>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Microsoft Office User</cp:lastModifiedBy>
  <dcterms:created xsi:type="dcterms:W3CDTF">2015-07-23T15:19:44Z</dcterms:created>
  <dcterms:modified xsi:type="dcterms:W3CDTF">2017-07-05T09:55:13Z</dcterms:modified>
</cp:coreProperties>
</file>