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25600" yWindow="1000" windowWidth="36300" windowHeight="2006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142" i="8" l="1"/>
  <c r="W141" i="8"/>
  <c r="W140" i="8"/>
  <c r="W139" i="8"/>
  <c r="W138" i="8"/>
  <c r="W137" i="8"/>
  <c r="X137" i="8"/>
  <c r="AC139" i="8"/>
  <c r="AC138" i="8"/>
  <c r="AC140" i="8"/>
  <c r="AB140" i="8"/>
  <c r="AB139" i="8"/>
  <c r="AB138" i="8"/>
  <c r="BK10" i="9"/>
  <c r="BJ10" i="9"/>
  <c r="BI10" i="9"/>
  <c r="BN10" i="9"/>
  <c r="BM10" i="9"/>
  <c r="BL10" i="9"/>
  <c r="AW142" i="8"/>
  <c r="AV142" i="8"/>
  <c r="AW141" i="8"/>
  <c r="AV141" i="8"/>
  <c r="AW140" i="8"/>
  <c r="AV140" i="8"/>
  <c r="AW139" i="8"/>
  <c r="AV139" i="8"/>
  <c r="AW138" i="8"/>
  <c r="AV138" i="8"/>
  <c r="AW137" i="8"/>
  <c r="AV137" i="8"/>
  <c r="AZ142" i="8"/>
  <c r="AZ141" i="8"/>
  <c r="AZ140" i="8"/>
  <c r="AZ139" i="8"/>
  <c r="AZ138" i="8"/>
  <c r="AZ137" i="8"/>
  <c r="AY142" i="8"/>
  <c r="AY141" i="8"/>
  <c r="AY140" i="8"/>
  <c r="AY139" i="8"/>
  <c r="AY138" i="8"/>
  <c r="AY137" i="8"/>
  <c r="AX142" i="8"/>
  <c r="AX141" i="8"/>
  <c r="AX140" i="8"/>
  <c r="AX139" i="8"/>
  <c r="AX138" i="8"/>
  <c r="AX137" i="8"/>
  <c r="AX136" i="8"/>
  <c r="S550" i="3"/>
  <c r="R550" i="3"/>
  <c r="J550" i="3"/>
  <c r="S549" i="3"/>
  <c r="R549" i="3"/>
  <c r="J549" i="3"/>
  <c r="S548" i="3"/>
  <c r="R548" i="3"/>
  <c r="J548" i="3"/>
  <c r="S547" i="3"/>
  <c r="R547" i="3"/>
  <c r="J547" i="3"/>
  <c r="S546" i="3"/>
  <c r="R546" i="3"/>
  <c r="J546" i="3"/>
  <c r="S545" i="3"/>
  <c r="R545" i="3"/>
  <c r="J545" i="3"/>
  <c r="S544" i="3"/>
  <c r="R544" i="3"/>
  <c r="J544" i="3"/>
  <c r="S543" i="3"/>
  <c r="R543" i="3"/>
  <c r="J543" i="3"/>
  <c r="S542" i="3"/>
  <c r="R542" i="3"/>
  <c r="J542" i="3"/>
  <c r="S541" i="3"/>
  <c r="R541" i="3"/>
  <c r="J541" i="3"/>
  <c r="S540" i="3"/>
  <c r="S539" i="3"/>
  <c r="R540" i="3"/>
  <c r="R539" i="3"/>
  <c r="J540" i="3"/>
  <c r="J539" i="3"/>
  <c r="K142" i="8"/>
  <c r="J142" i="8"/>
  <c r="K141" i="8"/>
  <c r="J141" i="8"/>
  <c r="K140" i="8"/>
  <c r="J140" i="8"/>
  <c r="K139" i="8"/>
  <c r="J139" i="8"/>
  <c r="K138" i="8"/>
  <c r="J138" i="8"/>
  <c r="J137" i="8"/>
  <c r="E142" i="6"/>
  <c r="AJ137" i="8"/>
  <c r="AJ142" i="8"/>
  <c r="AJ141" i="8"/>
  <c r="AI140" i="8"/>
  <c r="AI139" i="8"/>
  <c r="AI138" i="8"/>
  <c r="AH137" i="8"/>
  <c r="AH142" i="8"/>
  <c r="AH141" i="8"/>
  <c r="AG140" i="8"/>
  <c r="AG139" i="8"/>
  <c r="AG138" i="8"/>
  <c r="K113" i="4"/>
  <c r="G113" i="4"/>
  <c r="AI142" i="8"/>
  <c r="AI141" i="8"/>
  <c r="AI137" i="8"/>
  <c r="K95" i="5"/>
  <c r="K94" i="5"/>
  <c r="G95" i="5"/>
  <c r="G94" i="5"/>
  <c r="AG137" i="8"/>
  <c r="AG141" i="8"/>
  <c r="AG142" i="8"/>
  <c r="K112" i="4"/>
  <c r="G112" i="4"/>
  <c r="AQ137" i="8"/>
  <c r="AQ138" i="8"/>
  <c r="AQ139" i="8"/>
  <c r="AQ140" i="8"/>
  <c r="AQ141" i="8"/>
  <c r="AQ142" i="8"/>
  <c r="X142" i="8"/>
  <c r="X141" i="8"/>
  <c r="X140" i="8"/>
  <c r="X139" i="8"/>
  <c r="X138" i="8"/>
  <c r="V137" i="8"/>
  <c r="V138" i="8"/>
  <c r="V139" i="8"/>
  <c r="V140" i="8"/>
  <c r="V141" i="8"/>
  <c r="V142" i="8"/>
  <c r="O142" i="8"/>
  <c r="O141" i="8"/>
  <c r="O140" i="8"/>
  <c r="O139" i="8"/>
  <c r="O138" i="8"/>
  <c r="O137" i="8"/>
  <c r="E141" i="6"/>
  <c r="K137" i="8"/>
  <c r="K135" i="8"/>
  <c r="K134" i="8"/>
  <c r="J136" i="8"/>
  <c r="J135" i="8"/>
  <c r="J134" i="8"/>
  <c r="BA20" i="9"/>
  <c r="AZ20" i="9"/>
  <c r="AY20" i="9"/>
  <c r="M535" i="3"/>
  <c r="E140" i="6"/>
  <c r="R293" i="3"/>
  <c r="R535" i="3"/>
  <c r="M537" i="3"/>
  <c r="R537" i="3"/>
  <c r="R291" i="3"/>
  <c r="E139" i="6"/>
  <c r="BB290" i="8"/>
  <c r="BA290" i="8"/>
  <c r="AZ290" i="8"/>
  <c r="AW290" i="8"/>
  <c r="AV290" i="8"/>
  <c r="R166" i="2"/>
  <c r="S166" i="2"/>
  <c r="O166" i="2"/>
  <c r="H166" i="2"/>
  <c r="R165" i="2"/>
  <c r="S165" i="2"/>
  <c r="O165" i="2"/>
  <c r="H165" i="2"/>
  <c r="H164" i="2"/>
  <c r="O164" i="2"/>
  <c r="S164" i="2"/>
  <c r="R164" i="2"/>
  <c r="R163" i="2"/>
  <c r="S163" i="2"/>
  <c r="O163" i="2"/>
  <c r="H163" i="2"/>
  <c r="S162" i="2"/>
  <c r="R162" i="2"/>
  <c r="O162" i="2"/>
  <c r="H162" i="2"/>
  <c r="S538" i="3"/>
  <c r="J538" i="3"/>
  <c r="J537" i="3"/>
  <c r="S537" i="3"/>
  <c r="S535" i="3"/>
  <c r="S534" i="3"/>
  <c r="S533" i="3"/>
  <c r="S532" i="3"/>
  <c r="J536" i="3"/>
  <c r="S536" i="3"/>
  <c r="J535" i="3"/>
  <c r="BB289" i="8"/>
  <c r="M296" i="3"/>
  <c r="AX289" i="8"/>
  <c r="S296" i="3"/>
  <c r="K296" i="3"/>
  <c r="J296" i="3"/>
  <c r="BA289" i="8"/>
  <c r="AW289" i="8"/>
  <c r="AV289" i="8"/>
  <c r="BC288" i="8"/>
  <c r="BA288" i="8"/>
  <c r="AW288" i="8"/>
  <c r="AV288" i="8"/>
  <c r="O19" i="8"/>
  <c r="K288" i="8"/>
  <c r="J288" i="8"/>
  <c r="K289" i="8"/>
  <c r="J289" i="8"/>
  <c r="K290" i="8"/>
  <c r="J290" i="8"/>
  <c r="J291" i="8"/>
  <c r="K291" i="8"/>
  <c r="AX20" i="9"/>
  <c r="O291" i="8"/>
  <c r="O290" i="8"/>
  <c r="O289" i="8"/>
  <c r="O288" i="8"/>
  <c r="M20" i="9"/>
  <c r="J534" i="3"/>
  <c r="AV291" i="8"/>
  <c r="AW291" i="8"/>
  <c r="J533" i="3"/>
  <c r="J532" i="3"/>
  <c r="R533" i="3"/>
  <c r="R532" i="3"/>
  <c r="AX291" i="8"/>
  <c r="AY291" i="8"/>
  <c r="AZ291" i="8"/>
  <c r="BA291" i="8"/>
  <c r="BB291" i="8"/>
  <c r="BC291" i="8"/>
  <c r="AG290" i="8"/>
  <c r="K111" i="4"/>
  <c r="G111" i="4"/>
  <c r="G110" i="4"/>
  <c r="J110" i="4"/>
  <c r="AY290" i="8"/>
  <c r="AX290" i="8"/>
  <c r="BC289" i="8"/>
  <c r="AZ289" i="8"/>
  <c r="AY289" i="8"/>
  <c r="BB288" i="8"/>
  <c r="AZ288" i="8"/>
  <c r="AY288" i="8"/>
  <c r="AX288" i="8"/>
  <c r="AI290" i="8"/>
  <c r="AI291" i="8"/>
  <c r="AI289" i="8"/>
  <c r="AI288" i="8"/>
  <c r="AG291" i="8"/>
  <c r="AG289" i="8"/>
  <c r="AG288" i="8"/>
  <c r="W291" i="8"/>
  <c r="W289" i="8"/>
  <c r="W288" i="8"/>
  <c r="V291" i="8"/>
  <c r="V290" i="8"/>
  <c r="V289" i="8"/>
  <c r="V288" i="8"/>
  <c r="F89" i="1"/>
  <c r="AQ290" i="8"/>
  <c r="AQ291" i="8"/>
  <c r="AQ289" i="8"/>
  <c r="AQ288" i="8"/>
  <c r="BH10" i="9"/>
  <c r="AI136" i="8"/>
  <c r="AV136" i="8"/>
  <c r="AW136" i="8"/>
  <c r="S531" i="3"/>
  <c r="J531" i="3"/>
  <c r="Z136" i="8"/>
  <c r="AQ136" i="8"/>
  <c r="AG136" i="8"/>
  <c r="W136" i="8"/>
  <c r="X136" i="8"/>
  <c r="CJ7" i="9"/>
  <c r="CI7" i="9"/>
  <c r="CH7" i="9"/>
  <c r="AW71" i="8"/>
  <c r="AY71" i="8"/>
  <c r="AB71" i="8"/>
  <c r="W70" i="8"/>
  <c r="AB70" i="8"/>
  <c r="BB71" i="8"/>
  <c r="BA71" i="8"/>
  <c r="AZ71" i="8"/>
  <c r="AX71" i="8"/>
  <c r="AV71" i="8"/>
  <c r="AQ71" i="8"/>
  <c r="AI71" i="8"/>
  <c r="AG71" i="8"/>
  <c r="Z71" i="8"/>
  <c r="X71" i="8"/>
  <c r="W71" i="8"/>
  <c r="V71" i="8"/>
  <c r="O71" i="8"/>
  <c r="L71" i="8"/>
  <c r="K71" i="8"/>
  <c r="J71" i="8"/>
  <c r="AV70" i="8"/>
  <c r="M529" i="3"/>
  <c r="S530" i="3"/>
  <c r="M530" i="3"/>
  <c r="L530" i="3"/>
  <c r="K530" i="3"/>
  <c r="J530" i="3"/>
  <c r="AX70" i="8"/>
  <c r="AW70" i="8"/>
  <c r="S529" i="3"/>
  <c r="L529" i="3"/>
  <c r="K529" i="3"/>
  <c r="J529" i="3"/>
  <c r="AG38" i="8"/>
  <c r="AG70" i="8"/>
  <c r="BA70" i="8"/>
  <c r="AZ70" i="8"/>
  <c r="AY70" i="8"/>
  <c r="AQ70" i="8"/>
  <c r="AI70" i="8"/>
  <c r="X70" i="8"/>
  <c r="V70" i="8"/>
  <c r="O70" i="8"/>
  <c r="L70" i="8"/>
  <c r="K70" i="8"/>
  <c r="J70" i="8"/>
  <c r="E82" i="6"/>
  <c r="AQ69" i="8"/>
  <c r="AW69" i="8"/>
  <c r="AV69" i="8"/>
  <c r="S528" i="3"/>
  <c r="S527" i="3"/>
  <c r="L528" i="3"/>
  <c r="K528" i="3"/>
  <c r="J528" i="3"/>
  <c r="L527" i="3"/>
  <c r="K527" i="3"/>
  <c r="J527" i="3"/>
  <c r="AQ68" i="8"/>
  <c r="AG44" i="8"/>
  <c r="AG43" i="8"/>
  <c r="AG42" i="8"/>
  <c r="AG41" i="8"/>
  <c r="AG40" i="8"/>
  <c r="AG39" i="8"/>
  <c r="CG7" i="9"/>
  <c r="BA69" i="8"/>
  <c r="AZ69" i="8"/>
  <c r="AY69" i="8"/>
  <c r="AX69" i="8"/>
  <c r="BF68" i="8"/>
  <c r="BE68" i="8"/>
  <c r="AW68" i="8"/>
  <c r="AV68" i="8"/>
  <c r="BD68" i="8"/>
  <c r="BC68" i="8"/>
  <c r="BB68" i="8"/>
  <c r="BA68" i="8"/>
  <c r="AZ68" i="8"/>
  <c r="AY68" i="8"/>
  <c r="AX68" i="8"/>
  <c r="Z68" i="8"/>
  <c r="AI69" i="8"/>
  <c r="AG69" i="8"/>
  <c r="AI68" i="8"/>
  <c r="AG68" i="8"/>
  <c r="X68" i="8"/>
  <c r="X69" i="8"/>
  <c r="V69" i="8"/>
  <c r="V68" i="8"/>
  <c r="L69" i="8"/>
  <c r="K69" i="8"/>
  <c r="J69" i="8"/>
  <c r="L68" i="8"/>
  <c r="K68" i="8"/>
  <c r="J68" i="8"/>
  <c r="BA12" i="9"/>
  <c r="AZ12" i="9"/>
  <c r="AY12" i="9"/>
  <c r="R204" i="3"/>
  <c r="AV150" i="8"/>
  <c r="AV149" i="8"/>
  <c r="R526" i="3"/>
  <c r="R525" i="3"/>
  <c r="N524" i="3"/>
  <c r="S526" i="3"/>
  <c r="O526" i="3"/>
  <c r="N526" i="3"/>
  <c r="M526" i="3"/>
  <c r="L526" i="3"/>
  <c r="K526" i="3"/>
  <c r="J526" i="3"/>
  <c r="M525" i="3"/>
  <c r="S525" i="3"/>
  <c r="O525" i="3"/>
  <c r="N525" i="3"/>
  <c r="L525" i="3"/>
  <c r="K525" i="3"/>
  <c r="J525" i="3"/>
  <c r="AZ150" i="8"/>
  <c r="AY150" i="8"/>
  <c r="AX150" i="8"/>
  <c r="AW150" i="8"/>
  <c r="AZ149" i="8"/>
  <c r="AY149" i="8"/>
  <c r="AX149" i="8"/>
  <c r="AW149" i="8"/>
  <c r="AQ150" i="8"/>
  <c r="AQ149" i="8"/>
  <c r="AJ150" i="8"/>
  <c r="AI150" i="8"/>
  <c r="AJ149" i="8"/>
  <c r="AI149" i="8"/>
  <c r="AG150" i="8"/>
  <c r="AG149" i="8"/>
  <c r="Z150" i="8"/>
  <c r="Z149" i="8"/>
  <c r="P148" i="8"/>
  <c r="E138" i="6"/>
  <c r="AB150" i="8"/>
  <c r="AB149" i="8"/>
  <c r="X150" i="8"/>
  <c r="X149" i="8"/>
  <c r="V150" i="8"/>
  <c r="V149" i="8"/>
  <c r="O150" i="8"/>
  <c r="O149" i="8"/>
  <c r="N150" i="8"/>
  <c r="M150" i="8"/>
  <c r="L150" i="8"/>
  <c r="K150" i="8"/>
  <c r="J150" i="8"/>
  <c r="N149" i="8"/>
  <c r="M149" i="8"/>
  <c r="L149" i="8"/>
  <c r="K149" i="8"/>
  <c r="J149" i="8"/>
  <c r="AW148" i="8"/>
  <c r="M524" i="3"/>
  <c r="O148" i="8"/>
  <c r="S524" i="3"/>
  <c r="L524" i="3"/>
  <c r="K524" i="3"/>
  <c r="J524" i="3"/>
  <c r="AZ148" i="8"/>
  <c r="AY148" i="8"/>
  <c r="AX148" i="8"/>
  <c r="AV148" i="8"/>
  <c r="AB148" i="8"/>
  <c r="Z148" i="8"/>
  <c r="W148" i="8"/>
  <c r="AQ148" i="8"/>
  <c r="AJ148" i="8"/>
  <c r="AI148" i="8"/>
  <c r="AG148" i="8"/>
  <c r="X148" i="8"/>
  <c r="V148" i="8"/>
  <c r="N148" i="8"/>
  <c r="M148" i="8"/>
  <c r="L148" i="8"/>
  <c r="K148" i="8"/>
  <c r="J148" i="8"/>
  <c r="AX58" i="8"/>
  <c r="AW58" i="8"/>
  <c r="AY49" i="8"/>
  <c r="AX48" i="8"/>
  <c r="AX46" i="8"/>
  <c r="AX35" i="8"/>
  <c r="AX34" i="8"/>
  <c r="AW33" i="8"/>
  <c r="N523" i="3"/>
  <c r="M523" i="3"/>
  <c r="L523" i="3"/>
  <c r="K523" i="3"/>
  <c r="J523" i="3"/>
  <c r="AX49" i="8"/>
  <c r="AW48" i="8"/>
  <c r="W47" i="8"/>
  <c r="AW35" i="8"/>
  <c r="AW34" i="8"/>
  <c r="AV33" i="8"/>
  <c r="Z35" i="8"/>
  <c r="Z34" i="8"/>
  <c r="Z33" i="8"/>
  <c r="R249" i="8"/>
  <c r="M411" i="3"/>
  <c r="M410" i="3"/>
  <c r="M409" i="3"/>
  <c r="R411" i="3"/>
  <c r="R410" i="3"/>
  <c r="R409" i="3"/>
  <c r="K129" i="2"/>
  <c r="AV249" i="8"/>
  <c r="R250" i="8"/>
  <c r="E137" i="6"/>
  <c r="AG250" i="8"/>
  <c r="K83" i="4"/>
  <c r="I83" i="4"/>
  <c r="H83" i="4"/>
  <c r="G83" i="4"/>
  <c r="AH248" i="8"/>
  <c r="AH247" i="8"/>
  <c r="K43" i="4"/>
  <c r="I43" i="4"/>
  <c r="H43" i="4"/>
  <c r="G43" i="4"/>
  <c r="AG80" i="8"/>
  <c r="X34" i="8"/>
  <c r="X33" i="8"/>
  <c r="X58" i="8"/>
  <c r="X49" i="8"/>
  <c r="X48" i="8"/>
  <c r="X46" i="8"/>
  <c r="X45" i="8"/>
  <c r="X44" i="8"/>
  <c r="X43" i="8"/>
  <c r="X42" i="8"/>
  <c r="X41" i="8"/>
  <c r="X40" i="8"/>
  <c r="X39" i="8"/>
  <c r="X320" i="8"/>
  <c r="R267" i="8"/>
  <c r="R268" i="8"/>
  <c r="R269" i="8"/>
  <c r="R270" i="8"/>
  <c r="R271" i="8"/>
  <c r="R272" i="8"/>
  <c r="R273" i="8"/>
  <c r="R274" i="8"/>
  <c r="R275" i="8"/>
  <c r="Q282" i="8"/>
  <c r="P282" i="8"/>
  <c r="Q281" i="8"/>
  <c r="P281" i="8"/>
  <c r="Q276" i="8"/>
  <c r="P276" i="8"/>
  <c r="Q277" i="8"/>
  <c r="P277" i="8"/>
  <c r="Q278" i="8"/>
  <c r="P278" i="8"/>
  <c r="Q279" i="8"/>
  <c r="P279" i="8"/>
  <c r="R280" i="8"/>
  <c r="Q280" i="8"/>
  <c r="S266" i="8"/>
  <c r="R266" i="8"/>
  <c r="S265" i="8"/>
  <c r="R265" i="8"/>
  <c r="R264" i="8"/>
  <c r="E136" i="6"/>
  <c r="X282" i="8"/>
  <c r="X281" i="8"/>
  <c r="X280" i="8"/>
  <c r="X279" i="8"/>
  <c r="X278" i="8"/>
  <c r="X277" i="8"/>
  <c r="X261" i="8"/>
  <c r="X260" i="8"/>
  <c r="X275" i="8"/>
  <c r="X274" i="8"/>
  <c r="X273" i="8"/>
  <c r="X272" i="8"/>
  <c r="X271" i="8"/>
  <c r="X270" i="8"/>
  <c r="X269" i="8"/>
  <c r="X268" i="8"/>
  <c r="X266" i="8"/>
  <c r="X265" i="8"/>
  <c r="X267" i="8"/>
  <c r="X264" i="8"/>
  <c r="X257" i="8"/>
  <c r="X255" i="8"/>
  <c r="X254" i="8"/>
  <c r="X251" i="8"/>
  <c r="X246" i="8"/>
  <c r="AZ212" i="8"/>
  <c r="AY212" i="8"/>
  <c r="AX212" i="8"/>
  <c r="AW212" i="8"/>
  <c r="AZ218" i="8"/>
  <c r="AY218" i="8"/>
  <c r="AX218" i="8"/>
  <c r="AW218" i="8"/>
  <c r="L454" i="3"/>
  <c r="L453" i="3"/>
  <c r="L452" i="3"/>
  <c r="L451" i="3"/>
  <c r="L450" i="3"/>
  <c r="L449" i="3"/>
  <c r="K454" i="3"/>
  <c r="J454" i="3"/>
  <c r="K453" i="3"/>
  <c r="J453" i="3"/>
  <c r="K452" i="3"/>
  <c r="J452" i="3"/>
  <c r="K451" i="3"/>
  <c r="J451" i="3"/>
  <c r="K450" i="3"/>
  <c r="J450" i="3"/>
  <c r="K449" i="3"/>
  <c r="J449" i="3"/>
  <c r="L522" i="3"/>
  <c r="L521" i="3"/>
  <c r="L520" i="3"/>
  <c r="L519" i="3"/>
  <c r="S522" i="3"/>
  <c r="K522" i="3"/>
  <c r="J522" i="3"/>
  <c r="S521" i="3"/>
  <c r="K521" i="3"/>
  <c r="J521" i="3"/>
  <c r="S520" i="3"/>
  <c r="K520" i="3"/>
  <c r="J520" i="3"/>
  <c r="S519" i="3"/>
  <c r="K519" i="3"/>
  <c r="J519" i="3"/>
  <c r="X221" i="8"/>
  <c r="X220" i="8"/>
  <c r="X219" i="8"/>
  <c r="X217" i="8"/>
  <c r="X215" i="8"/>
  <c r="X214" i="8"/>
  <c r="X213" i="8"/>
  <c r="X211" i="8"/>
  <c r="X222" i="8"/>
  <c r="X167" i="8"/>
  <c r="X166" i="8"/>
  <c r="X100" i="8"/>
  <c r="X99" i="8"/>
  <c r="W74" i="8"/>
  <c r="X37" i="8"/>
  <c r="W32" i="8"/>
  <c r="X16" i="8"/>
  <c r="X14" i="8"/>
  <c r="X5" i="8"/>
  <c r="W3" i="8"/>
  <c r="U12" i="2"/>
  <c r="U11" i="2"/>
  <c r="S518" i="3"/>
  <c r="R518" i="3"/>
  <c r="N518" i="3"/>
  <c r="M518" i="3"/>
  <c r="J518" i="3"/>
  <c r="U10" i="2"/>
  <c r="S517" i="3"/>
  <c r="R517" i="3"/>
  <c r="M517" i="3"/>
  <c r="J517" i="3"/>
  <c r="U153" i="2"/>
  <c r="S516" i="3"/>
  <c r="S515" i="3"/>
  <c r="R516" i="3"/>
  <c r="R515" i="3"/>
  <c r="M516" i="3"/>
  <c r="J516" i="3"/>
  <c r="M515" i="3"/>
  <c r="J515" i="3"/>
  <c r="AX295" i="8"/>
  <c r="S408" i="3"/>
  <c r="R408" i="3"/>
  <c r="N408" i="3"/>
  <c r="M408" i="3"/>
  <c r="L408" i="3"/>
  <c r="K408" i="3"/>
  <c r="J408" i="3"/>
  <c r="AV86" i="8"/>
  <c r="S514" i="3"/>
  <c r="P514" i="3"/>
  <c r="O514" i="3"/>
  <c r="N514" i="3"/>
  <c r="M514" i="3"/>
  <c r="J514" i="3"/>
  <c r="AB85" i="8"/>
  <c r="AZ303" i="8"/>
  <c r="AY295" i="8"/>
  <c r="U60" i="2"/>
  <c r="AY307" i="8"/>
  <c r="U66" i="2"/>
  <c r="S66" i="2"/>
  <c r="R66" i="2"/>
  <c r="V66" i="2"/>
  <c r="T66" i="2"/>
  <c r="O66" i="2"/>
  <c r="L66" i="2"/>
  <c r="K66" i="2"/>
  <c r="J66" i="2"/>
  <c r="I66" i="2"/>
  <c r="H66" i="2"/>
  <c r="BL8" i="9"/>
  <c r="BK8" i="9"/>
  <c r="BJ8" i="9"/>
  <c r="BI8" i="9"/>
  <c r="BH8" i="9"/>
  <c r="BG8" i="9"/>
  <c r="BF8" i="9"/>
  <c r="AV89" i="8"/>
  <c r="AV88" i="8"/>
  <c r="AV87" i="8"/>
  <c r="AX89" i="8"/>
  <c r="AW89" i="8"/>
  <c r="AX88" i="8"/>
  <c r="AW88" i="8"/>
  <c r="AX87" i="8"/>
  <c r="AW87" i="8"/>
  <c r="AJ89" i="8"/>
  <c r="AJ88" i="8"/>
  <c r="AJ87" i="8"/>
  <c r="S513" i="3"/>
  <c r="S512" i="3"/>
  <c r="S511" i="3"/>
  <c r="P513" i="3"/>
  <c r="O513" i="3"/>
  <c r="P512" i="3"/>
  <c r="O512" i="3"/>
  <c r="P511" i="3"/>
  <c r="O511" i="3"/>
  <c r="P510" i="3"/>
  <c r="O510" i="3"/>
  <c r="N513" i="3"/>
  <c r="N512" i="3"/>
  <c r="N511" i="3"/>
  <c r="M513" i="3"/>
  <c r="M512" i="3"/>
  <c r="M511" i="3"/>
  <c r="J513" i="3"/>
  <c r="J512" i="3"/>
  <c r="J511" i="3"/>
  <c r="AJ86" i="8"/>
  <c r="K93" i="5"/>
  <c r="J93" i="5"/>
  <c r="G93" i="5"/>
  <c r="AV3" i="8"/>
  <c r="AX86" i="8"/>
  <c r="AW86" i="8"/>
  <c r="AX85" i="8"/>
  <c r="AW85" i="8"/>
  <c r="AV85" i="8"/>
  <c r="AX84" i="8"/>
  <c r="AW84" i="8"/>
  <c r="AV84" i="8"/>
  <c r="AX83" i="8"/>
  <c r="AW83" i="8"/>
  <c r="AW3" i="8"/>
  <c r="AV83" i="8"/>
  <c r="AJ84" i="8"/>
  <c r="AJ85" i="8"/>
  <c r="AJ83" i="8"/>
  <c r="K91" i="5"/>
  <c r="J91" i="5"/>
  <c r="G91" i="5"/>
  <c r="K92" i="5"/>
  <c r="J92" i="5"/>
  <c r="G92" i="5"/>
  <c r="K90" i="5"/>
  <c r="J90" i="5"/>
  <c r="P83" i="8"/>
  <c r="G90" i="5"/>
  <c r="J510" i="3"/>
  <c r="S510" i="3"/>
  <c r="N510" i="3"/>
  <c r="M510" i="3"/>
  <c r="J83" i="8"/>
  <c r="Y85" i="8"/>
  <c r="X83" i="8"/>
  <c r="X84" i="8"/>
  <c r="X85" i="8"/>
  <c r="Y84" i="8"/>
  <c r="Y83" i="8"/>
  <c r="AB89" i="8"/>
  <c r="AB88" i="8"/>
  <c r="AB87" i="8"/>
  <c r="AB84" i="8"/>
  <c r="AB83" i="8"/>
  <c r="S83" i="8"/>
  <c r="S84" i="8"/>
  <c r="S85" i="8"/>
  <c r="S86" i="8"/>
  <c r="Q86" i="8"/>
  <c r="R86" i="8"/>
  <c r="R85" i="8"/>
  <c r="R84" i="8"/>
  <c r="R83" i="8"/>
  <c r="X89" i="8"/>
  <c r="X88" i="8"/>
  <c r="X87" i="8"/>
  <c r="X86" i="8"/>
  <c r="R87" i="8"/>
  <c r="R88" i="8"/>
  <c r="R89" i="8"/>
  <c r="S87" i="8"/>
  <c r="S88" i="8"/>
  <c r="S89" i="8"/>
  <c r="AI89" i="8"/>
  <c r="AI88" i="8"/>
  <c r="AI87" i="8"/>
  <c r="AI86" i="8"/>
  <c r="AI85" i="8"/>
  <c r="AI84" i="8"/>
  <c r="AI83" i="8"/>
  <c r="AR89" i="8"/>
  <c r="AR88" i="8"/>
  <c r="AR87" i="8"/>
  <c r="AG89" i="8"/>
  <c r="AG88" i="8"/>
  <c r="AG87" i="8"/>
  <c r="AG83" i="8"/>
  <c r="AG84" i="8"/>
  <c r="AG85" i="8"/>
  <c r="AG86" i="8"/>
  <c r="K110" i="4"/>
  <c r="Q89" i="8"/>
  <c r="Q88" i="8"/>
  <c r="Q87" i="8"/>
  <c r="Q85" i="8"/>
  <c r="Q84" i="8"/>
  <c r="Q83" i="8"/>
  <c r="AQ85" i="8"/>
  <c r="AR85" i="8"/>
  <c r="AR84" i="8"/>
  <c r="AR83" i="8"/>
  <c r="AQ89" i="8"/>
  <c r="AQ88" i="8"/>
  <c r="AQ87" i="8"/>
  <c r="AR356" i="8"/>
  <c r="AR350" i="8"/>
  <c r="AR349" i="8"/>
  <c r="AR348" i="8"/>
  <c r="Q357" i="8"/>
  <c r="R356" i="8"/>
  <c r="R350" i="8"/>
  <c r="Q349" i="8"/>
  <c r="Q348" i="8"/>
  <c r="L161" i="2"/>
  <c r="E135" i="6"/>
  <c r="K161" i="2"/>
  <c r="I161" i="2"/>
  <c r="H161" i="2"/>
  <c r="F88" i="1"/>
  <c r="AQ84" i="8"/>
  <c r="AQ83" i="8"/>
  <c r="AQ86" i="8"/>
  <c r="V89" i="8"/>
  <c r="V88" i="8"/>
  <c r="V87" i="8"/>
  <c r="V86" i="8"/>
  <c r="V85" i="8"/>
  <c r="V84" i="8"/>
  <c r="V83" i="8"/>
  <c r="J89" i="8"/>
  <c r="J88" i="8"/>
  <c r="J87" i="8"/>
  <c r="J86" i="8"/>
  <c r="J85" i="8"/>
  <c r="J84" i="8"/>
  <c r="P89" i="8"/>
  <c r="O89" i="8"/>
  <c r="P88" i="8"/>
  <c r="O88" i="8"/>
  <c r="P87" i="8"/>
  <c r="O87" i="8"/>
  <c r="P86" i="8"/>
  <c r="O86" i="8"/>
  <c r="P85" i="8"/>
  <c r="O85" i="8"/>
  <c r="P84" i="8"/>
  <c r="O84" i="8"/>
  <c r="O83" i="8"/>
  <c r="E134" i="6"/>
  <c r="E133" i="6"/>
  <c r="I80" i="4"/>
  <c r="H80" i="4"/>
  <c r="G80" i="4"/>
  <c r="L381" i="3"/>
  <c r="L380" i="3"/>
  <c r="L379" i="3"/>
  <c r="L378" i="3"/>
  <c r="L377" i="3"/>
  <c r="L376" i="3"/>
  <c r="L375" i="3"/>
  <c r="L374" i="3"/>
  <c r="L373" i="3"/>
  <c r="L372" i="3"/>
  <c r="K381" i="3"/>
  <c r="J381" i="3"/>
  <c r="K380" i="3"/>
  <c r="J380" i="3"/>
  <c r="K379" i="3"/>
  <c r="J379" i="3"/>
  <c r="K378" i="3"/>
  <c r="J378" i="3"/>
  <c r="K377" i="3"/>
  <c r="J377" i="3"/>
  <c r="K376" i="3"/>
  <c r="J376" i="3"/>
  <c r="K375" i="3"/>
  <c r="J375" i="3"/>
  <c r="K374" i="3"/>
  <c r="J374" i="3"/>
  <c r="K373" i="3"/>
  <c r="J373" i="3"/>
  <c r="K372" i="3"/>
  <c r="J372" i="3"/>
  <c r="J103" i="2"/>
  <c r="J102" i="2"/>
  <c r="J101" i="2"/>
  <c r="J100" i="2"/>
  <c r="J99" i="2"/>
  <c r="J98" i="2"/>
  <c r="J97" i="2"/>
  <c r="I103" i="2"/>
  <c r="H103" i="2"/>
  <c r="I102" i="2"/>
  <c r="H102" i="2"/>
  <c r="I101" i="2"/>
  <c r="H101" i="2"/>
  <c r="I100" i="2"/>
  <c r="H100" i="2"/>
  <c r="I99" i="2"/>
  <c r="H99" i="2"/>
  <c r="I98" i="2"/>
  <c r="H98" i="2"/>
  <c r="I97" i="2"/>
  <c r="H97" i="2"/>
  <c r="L203" i="8"/>
  <c r="L207" i="8"/>
  <c r="L222" i="8"/>
  <c r="L221" i="8"/>
  <c r="L220" i="8"/>
  <c r="L219" i="8"/>
  <c r="L218" i="8"/>
  <c r="L217" i="8"/>
  <c r="L216" i="8"/>
  <c r="L215" i="8"/>
  <c r="L214" i="8"/>
  <c r="L213" i="8"/>
  <c r="L212" i="8"/>
  <c r="L211" i="8"/>
  <c r="L210" i="8"/>
  <c r="L209" i="8"/>
  <c r="L208" i="8"/>
  <c r="L206" i="8"/>
  <c r="L205" i="8"/>
  <c r="L204" i="8"/>
  <c r="J17" i="9"/>
  <c r="M165" i="3"/>
  <c r="M156" i="3"/>
  <c r="M164" i="3"/>
  <c r="M163" i="3"/>
  <c r="M162" i="3"/>
  <c r="M161" i="3"/>
  <c r="M160" i="3"/>
  <c r="M159" i="3"/>
  <c r="M158" i="3"/>
  <c r="M157" i="3"/>
  <c r="O67" i="8"/>
  <c r="O66" i="8"/>
  <c r="O65" i="8"/>
  <c r="AQ45" i="8"/>
  <c r="AQ42" i="8"/>
  <c r="AQ41" i="8"/>
  <c r="AQ40" i="8"/>
  <c r="AQ39" i="8"/>
  <c r="AQ38" i="8"/>
  <c r="AQ34" i="8"/>
  <c r="AY32" i="8"/>
  <c r="AV31" i="8"/>
  <c r="AY31" i="8"/>
  <c r="M155" i="3"/>
  <c r="M153" i="3"/>
  <c r="M151" i="3"/>
  <c r="M150" i="3"/>
  <c r="M149" i="3"/>
  <c r="M148" i="3"/>
  <c r="M147" i="3"/>
  <c r="M146" i="3"/>
  <c r="M145" i="3"/>
  <c r="M144" i="3"/>
  <c r="M143" i="3"/>
  <c r="M142" i="3"/>
  <c r="M140" i="3"/>
  <c r="M138" i="3"/>
  <c r="M137" i="3"/>
  <c r="M136" i="3"/>
  <c r="M135" i="3"/>
  <c r="M134" i="3"/>
  <c r="M132" i="3"/>
  <c r="M131" i="3"/>
  <c r="M130" i="3"/>
  <c r="M125" i="3"/>
  <c r="M124" i="3"/>
  <c r="M123" i="3"/>
  <c r="M122" i="3"/>
  <c r="M121" i="3"/>
  <c r="M120" i="3"/>
  <c r="M119" i="3"/>
  <c r="N120" i="3"/>
  <c r="N119" i="3"/>
  <c r="M118" i="3"/>
  <c r="M117" i="3"/>
  <c r="M116" i="3"/>
  <c r="M115" i="3"/>
  <c r="M114" i="3"/>
  <c r="M113" i="3"/>
  <c r="M112" i="3"/>
  <c r="M111" i="3"/>
  <c r="M110" i="3"/>
  <c r="M109" i="3"/>
  <c r="M108" i="3"/>
  <c r="M107" i="3"/>
  <c r="M106" i="3"/>
  <c r="M105" i="3"/>
  <c r="M104" i="3"/>
  <c r="M103" i="3"/>
  <c r="M102" i="3"/>
  <c r="M101" i="3"/>
  <c r="M100" i="3"/>
  <c r="M99" i="3"/>
  <c r="P101" i="3"/>
  <c r="P100" i="3"/>
  <c r="P99" i="3"/>
  <c r="M98" i="3"/>
  <c r="M97" i="3"/>
  <c r="M96" i="3"/>
  <c r="AQ31" i="8"/>
  <c r="O34" i="8"/>
  <c r="AQ58" i="8"/>
  <c r="AQ55" i="8"/>
  <c r="AQ54" i="8"/>
  <c r="AQ35" i="8"/>
  <c r="J81" i="2"/>
  <c r="I81" i="2"/>
  <c r="H81" i="2"/>
  <c r="J80" i="2"/>
  <c r="I80" i="2"/>
  <c r="H80" i="2"/>
  <c r="K81" i="2"/>
  <c r="K80" i="2"/>
  <c r="AQ37" i="8"/>
  <c r="BP7" i="9"/>
  <c r="AQ67" i="8"/>
  <c r="AQ66" i="8"/>
  <c r="AQ65" i="8"/>
  <c r="AQ246" i="8"/>
  <c r="AQ90" i="8"/>
  <c r="AQ82" i="8"/>
  <c r="AQ81" i="8"/>
  <c r="AQ80" i="8"/>
  <c r="AQ79" i="8"/>
  <c r="AQ74" i="8"/>
  <c r="AQ18" i="8"/>
  <c r="AQ16" i="8"/>
  <c r="AQ13" i="8"/>
  <c r="AQ11" i="8"/>
  <c r="AQ223" i="8"/>
  <c r="X223" i="8"/>
  <c r="AQ167" i="8"/>
  <c r="AQ166" i="8"/>
  <c r="AJ79" i="8"/>
  <c r="K89" i="5"/>
  <c r="J89" i="5"/>
  <c r="I89" i="5"/>
  <c r="H89" i="5"/>
  <c r="G89" i="5"/>
  <c r="AQ59" i="8"/>
  <c r="AQ49" i="8"/>
  <c r="O342" i="3"/>
  <c r="O341" i="3"/>
  <c r="O340" i="3"/>
  <c r="O339" i="3"/>
  <c r="O338" i="3"/>
  <c r="O337" i="3"/>
  <c r="O336" i="3"/>
  <c r="O335" i="3"/>
  <c r="O334" i="3"/>
  <c r="O333" i="3"/>
  <c r="O332" i="3"/>
  <c r="O331" i="3"/>
  <c r="O330" i="3"/>
  <c r="O329" i="3"/>
  <c r="N343" i="3"/>
  <c r="R25" i="8"/>
  <c r="Q80" i="8"/>
  <c r="P29" i="8"/>
  <c r="P28" i="8"/>
  <c r="C3" i="13"/>
  <c r="C4" i="13"/>
  <c r="C5" i="13"/>
  <c r="C6" i="13"/>
  <c r="E126" i="6"/>
  <c r="M150" i="2"/>
  <c r="L151" i="2"/>
  <c r="L132" i="2"/>
  <c r="L131" i="2"/>
  <c r="L130" i="2"/>
  <c r="M406" i="3"/>
  <c r="M405" i="3"/>
  <c r="M404" i="3"/>
  <c r="M403" i="3"/>
  <c r="M402" i="3"/>
  <c r="M401" i="3"/>
  <c r="M399" i="3"/>
  <c r="M398" i="3"/>
  <c r="M397" i="3"/>
  <c r="M396" i="3"/>
  <c r="N20" i="9"/>
  <c r="U247" i="8"/>
  <c r="U248" i="8"/>
  <c r="Q249" i="8"/>
  <c r="Q250" i="8"/>
  <c r="E132" i="6"/>
  <c r="S15" i="3"/>
  <c r="R15" i="3"/>
  <c r="N15" i="3"/>
  <c r="M15" i="3"/>
  <c r="K15" i="3"/>
  <c r="J15" i="3"/>
  <c r="O287" i="8"/>
  <c r="O286" i="8"/>
  <c r="O285" i="8"/>
  <c r="O284" i="8"/>
  <c r="O283" i="8"/>
  <c r="E131" i="6"/>
  <c r="N16" i="9"/>
  <c r="Q78" i="8"/>
  <c r="AB350" i="8"/>
  <c r="AB349" i="8"/>
  <c r="W360" i="8"/>
  <c r="W359" i="8"/>
  <c r="W358" i="8"/>
  <c r="W353" i="8"/>
  <c r="W352" i="8"/>
  <c r="W354" i="8"/>
  <c r="AC360" i="8"/>
  <c r="AB360" i="8"/>
  <c r="AB359" i="8"/>
  <c r="AC359" i="8"/>
  <c r="AC358" i="8"/>
  <c r="AB358" i="8"/>
  <c r="AG360" i="8"/>
  <c r="AG359" i="8"/>
  <c r="AG358" i="8"/>
  <c r="K109" i="4"/>
  <c r="J109" i="4"/>
  <c r="G109" i="4"/>
  <c r="Q356" i="8"/>
  <c r="N487" i="3"/>
  <c r="AI351" i="8"/>
  <c r="K88" i="5"/>
  <c r="J88" i="5"/>
  <c r="I88" i="5"/>
  <c r="H88" i="5"/>
  <c r="G88" i="5"/>
  <c r="Q350" i="8"/>
  <c r="E130" i="6"/>
  <c r="AH351" i="8"/>
  <c r="K108" i="4"/>
  <c r="J108" i="4"/>
  <c r="G108" i="4"/>
  <c r="X351" i="8"/>
  <c r="AG351" i="8"/>
  <c r="K66" i="4"/>
  <c r="I66" i="4"/>
  <c r="H66" i="4"/>
  <c r="G66" i="4"/>
  <c r="BD22" i="9"/>
  <c r="AK350" i="8"/>
  <c r="AK349" i="8"/>
  <c r="AK348" i="8"/>
  <c r="AV360" i="8"/>
  <c r="BC360" i="8"/>
  <c r="BB360" i="8"/>
  <c r="BA360" i="8"/>
  <c r="AZ360" i="8"/>
  <c r="AY360" i="8"/>
  <c r="AX360" i="8"/>
  <c r="AW360" i="8"/>
  <c r="AV359" i="8"/>
  <c r="S509" i="3"/>
  <c r="M509" i="3"/>
  <c r="L509" i="3"/>
  <c r="K509" i="3"/>
  <c r="J509" i="3"/>
  <c r="S508" i="3"/>
  <c r="M508" i="3"/>
  <c r="L508" i="3"/>
  <c r="K508" i="3"/>
  <c r="J508" i="3"/>
  <c r="BC359" i="8"/>
  <c r="BB359" i="8"/>
  <c r="BA359" i="8"/>
  <c r="AZ359" i="8"/>
  <c r="AY359" i="8"/>
  <c r="AX359" i="8"/>
  <c r="AW359" i="8"/>
  <c r="AV358" i="8"/>
  <c r="S507" i="3"/>
  <c r="M507" i="3"/>
  <c r="L507" i="3"/>
  <c r="K507" i="3"/>
  <c r="J507" i="3"/>
  <c r="AI360" i="8"/>
  <c r="AI359" i="8"/>
  <c r="BC358" i="8"/>
  <c r="BB358" i="8"/>
  <c r="BA358" i="8"/>
  <c r="AZ358" i="8"/>
  <c r="AY358" i="8"/>
  <c r="AX358" i="8"/>
  <c r="AW358" i="8"/>
  <c r="AI357" i="8"/>
  <c r="AI358" i="8"/>
  <c r="AI356" i="8"/>
  <c r="K87" i="5"/>
  <c r="J87" i="5"/>
  <c r="I87" i="5"/>
  <c r="H87" i="5"/>
  <c r="G87" i="5"/>
  <c r="J86" i="5"/>
  <c r="I86" i="5"/>
  <c r="H86" i="5"/>
  <c r="G86" i="5"/>
  <c r="K86" i="5"/>
  <c r="AJ360" i="8"/>
  <c r="AJ359" i="8"/>
  <c r="AJ358" i="8"/>
  <c r="AJ357" i="8"/>
  <c r="AJ356" i="8"/>
  <c r="AA357" i="8"/>
  <c r="Z357" i="8"/>
  <c r="AW357" i="8"/>
  <c r="S506" i="3"/>
  <c r="M506" i="3"/>
  <c r="L506" i="3"/>
  <c r="K506" i="3"/>
  <c r="J506" i="3"/>
  <c r="BK357" i="8"/>
  <c r="BC356" i="8"/>
  <c r="BI357" i="8"/>
  <c r="BG357" i="8"/>
  <c r="BE357" i="8"/>
  <c r="BC357" i="8"/>
  <c r="BA357" i="8"/>
  <c r="AY357" i="8"/>
  <c r="AX356" i="8"/>
  <c r="R160" i="2"/>
  <c r="S160" i="2"/>
  <c r="O160" i="2"/>
  <c r="K160" i="2"/>
  <c r="K159" i="2"/>
  <c r="L160" i="2"/>
  <c r="J160" i="2"/>
  <c r="I160" i="2"/>
  <c r="H160" i="2"/>
  <c r="S505" i="3"/>
  <c r="M503" i="3"/>
  <c r="M502" i="3"/>
  <c r="M501" i="3"/>
  <c r="M505" i="3"/>
  <c r="R505" i="3"/>
  <c r="N505" i="3"/>
  <c r="L505" i="3"/>
  <c r="K505" i="3"/>
  <c r="J505" i="3"/>
  <c r="AX357" i="8"/>
  <c r="BA356" i="8"/>
  <c r="BJ357" i="8"/>
  <c r="BH357" i="8"/>
  <c r="BD357" i="8"/>
  <c r="BF357" i="8"/>
  <c r="BB357" i="8"/>
  <c r="AZ357" i="8"/>
  <c r="AV357" i="8"/>
  <c r="S504" i="3"/>
  <c r="S503" i="3"/>
  <c r="S502" i="3"/>
  <c r="M504" i="3"/>
  <c r="L504" i="3"/>
  <c r="K504" i="3"/>
  <c r="J504" i="3"/>
  <c r="BB356" i="8"/>
  <c r="AY356" i="8"/>
  <c r="AZ356" i="8"/>
  <c r="AW356" i="8"/>
  <c r="AV356" i="8"/>
  <c r="T159" i="2"/>
  <c r="S159" i="2"/>
  <c r="R159" i="2"/>
  <c r="K500" i="3"/>
  <c r="J500" i="3"/>
  <c r="K503" i="3"/>
  <c r="J503" i="3"/>
  <c r="J9" i="3"/>
  <c r="R503" i="3"/>
  <c r="Q503" i="3"/>
  <c r="P503" i="3"/>
  <c r="O503" i="3"/>
  <c r="N503" i="3"/>
  <c r="R502" i="3"/>
  <c r="O502" i="3"/>
  <c r="N502" i="3"/>
  <c r="K502" i="3"/>
  <c r="J502" i="3"/>
  <c r="S501" i="3"/>
  <c r="R501" i="3"/>
  <c r="P501" i="3"/>
  <c r="O501" i="3"/>
  <c r="N501" i="3"/>
  <c r="L501" i="3"/>
  <c r="K501" i="3"/>
  <c r="J501" i="3"/>
  <c r="U159" i="2"/>
  <c r="O159" i="2"/>
  <c r="L159" i="2"/>
  <c r="J159" i="2"/>
  <c r="I159" i="2"/>
  <c r="H159" i="2"/>
  <c r="M500" i="3"/>
  <c r="S500" i="3"/>
  <c r="R500" i="3"/>
  <c r="N500" i="3"/>
  <c r="O500" i="3"/>
  <c r="S158" i="2"/>
  <c r="R158" i="2"/>
  <c r="S497" i="3"/>
  <c r="M498" i="3"/>
  <c r="M497" i="3"/>
  <c r="L498" i="3"/>
  <c r="K498" i="3"/>
  <c r="J498" i="3"/>
  <c r="L497" i="3"/>
  <c r="K497" i="3"/>
  <c r="J497" i="3"/>
  <c r="S498" i="3"/>
  <c r="R498" i="3"/>
  <c r="N498" i="3"/>
  <c r="R497" i="3"/>
  <c r="N497" i="3"/>
  <c r="O497" i="3"/>
  <c r="J158" i="2"/>
  <c r="I158" i="2"/>
  <c r="H158" i="2"/>
  <c r="K158" i="2"/>
  <c r="O158" i="2"/>
  <c r="L158" i="2"/>
  <c r="M496" i="3"/>
  <c r="L496" i="3"/>
  <c r="K496" i="3"/>
  <c r="J496" i="3"/>
  <c r="S496" i="3"/>
  <c r="R496" i="3"/>
  <c r="N496" i="3"/>
  <c r="M495" i="3"/>
  <c r="M499" i="3"/>
  <c r="M494" i="3"/>
  <c r="L495" i="3"/>
  <c r="K495" i="3"/>
  <c r="J495" i="3"/>
  <c r="L499" i="3"/>
  <c r="K499" i="3"/>
  <c r="J499" i="3"/>
  <c r="L494" i="3"/>
  <c r="K494" i="3"/>
  <c r="J494" i="3"/>
  <c r="R495" i="3"/>
  <c r="N495" i="3"/>
  <c r="S499" i="3"/>
  <c r="R499" i="3"/>
  <c r="N499" i="3"/>
  <c r="O499" i="3"/>
  <c r="S494" i="3"/>
  <c r="S493" i="3"/>
  <c r="S492" i="3"/>
  <c r="R494" i="3"/>
  <c r="N494" i="3"/>
  <c r="R492" i="3"/>
  <c r="AI355" i="8"/>
  <c r="K85" i="5"/>
  <c r="J85" i="5"/>
  <c r="I85" i="5"/>
  <c r="H85" i="5"/>
  <c r="G85" i="5"/>
  <c r="AJ355" i="8"/>
  <c r="U155" i="2"/>
  <c r="T155" i="2"/>
  <c r="S155" i="2"/>
  <c r="AY355" i="8"/>
  <c r="AX355" i="8"/>
  <c r="AW355" i="8"/>
  <c r="AV355" i="8"/>
  <c r="AY354" i="8"/>
  <c r="AX354" i="8"/>
  <c r="AW354" i="8"/>
  <c r="AV354" i="8"/>
  <c r="U156" i="2"/>
  <c r="T156" i="2"/>
  <c r="S156" i="2"/>
  <c r="R157" i="2"/>
  <c r="L491" i="3"/>
  <c r="K491" i="3"/>
  <c r="J491" i="3"/>
  <c r="J77" i="3"/>
  <c r="N491" i="3"/>
  <c r="S491" i="3"/>
  <c r="M491" i="3"/>
  <c r="U157" i="2"/>
  <c r="T157" i="2"/>
  <c r="S157" i="2"/>
  <c r="V37" i="2"/>
  <c r="V38" i="2"/>
  <c r="U38" i="2"/>
  <c r="T38" i="2"/>
  <c r="S38" i="2"/>
  <c r="R38" i="2"/>
  <c r="O157" i="2"/>
  <c r="L157" i="2"/>
  <c r="K157" i="2"/>
  <c r="J157" i="2"/>
  <c r="I157" i="2"/>
  <c r="H157" i="2"/>
  <c r="AI354" i="8"/>
  <c r="K84" i="5"/>
  <c r="J84" i="5"/>
  <c r="I84" i="5"/>
  <c r="H84" i="5"/>
  <c r="G84" i="5"/>
  <c r="AJ354" i="8"/>
  <c r="AI353" i="8"/>
  <c r="AI352" i="8"/>
  <c r="K83" i="5"/>
  <c r="J83" i="5"/>
  <c r="I83" i="5"/>
  <c r="H83" i="5"/>
  <c r="G83" i="5"/>
  <c r="K82" i="5"/>
  <c r="J82" i="5"/>
  <c r="I82" i="5"/>
  <c r="H82" i="5"/>
  <c r="G82" i="5"/>
  <c r="AJ353" i="8"/>
  <c r="AJ352" i="8"/>
  <c r="AV353" i="8"/>
  <c r="AZ353" i="8"/>
  <c r="AY353" i="8"/>
  <c r="AX353" i="8"/>
  <c r="AW353" i="8"/>
  <c r="S490" i="3"/>
  <c r="M490" i="3"/>
  <c r="L490" i="3"/>
  <c r="K490" i="3"/>
  <c r="J490" i="3"/>
  <c r="AW352" i="8"/>
  <c r="J156" i="2"/>
  <c r="I156" i="2"/>
  <c r="H156" i="2"/>
  <c r="R156" i="2"/>
  <c r="O156" i="2"/>
  <c r="L156" i="2"/>
  <c r="K156" i="2"/>
  <c r="AV352" i="8"/>
  <c r="S489" i="3"/>
  <c r="M489" i="3"/>
  <c r="L489" i="3"/>
  <c r="K489" i="3"/>
  <c r="J489" i="3"/>
  <c r="AZ352" i="8"/>
  <c r="AY352" i="8"/>
  <c r="AX352" i="8"/>
  <c r="BB74" i="8"/>
  <c r="BA74" i="8"/>
  <c r="AJ74" i="8"/>
  <c r="AW351" i="8"/>
  <c r="AV351" i="8"/>
  <c r="R155" i="2"/>
  <c r="K155" i="2"/>
  <c r="J155" i="2"/>
  <c r="I155" i="2"/>
  <c r="H155" i="2"/>
  <c r="V41" i="2"/>
  <c r="U41" i="2"/>
  <c r="T41" i="2"/>
  <c r="S41" i="2"/>
  <c r="R41" i="2"/>
  <c r="O155" i="2"/>
  <c r="L155" i="2"/>
  <c r="M488" i="3"/>
  <c r="L488" i="3"/>
  <c r="K488" i="3"/>
  <c r="J488" i="3"/>
  <c r="S488" i="3"/>
  <c r="AJ351" i="8"/>
  <c r="AY351" i="8"/>
  <c r="AX351" i="8"/>
  <c r="AI350" i="8"/>
  <c r="AJ350" i="8"/>
  <c r="AI349" i="8"/>
  <c r="AJ349" i="8"/>
  <c r="I79" i="5"/>
  <c r="H79" i="5"/>
  <c r="G79" i="5"/>
  <c r="J81" i="5"/>
  <c r="I81" i="5"/>
  <c r="H81" i="5"/>
  <c r="G81" i="5"/>
  <c r="K81" i="5"/>
  <c r="AX350" i="8"/>
  <c r="AW350" i="8"/>
  <c r="AV350" i="8"/>
  <c r="AX349" i="8"/>
  <c r="AW349" i="8"/>
  <c r="AV349" i="8"/>
  <c r="S487" i="3"/>
  <c r="M487" i="3"/>
  <c r="L487" i="3"/>
  <c r="K487" i="3"/>
  <c r="J487" i="3"/>
  <c r="S486" i="3"/>
  <c r="M486" i="3"/>
  <c r="L486" i="3"/>
  <c r="K486" i="3"/>
  <c r="J486" i="3"/>
  <c r="S485" i="3"/>
  <c r="M485" i="3"/>
  <c r="L485" i="3"/>
  <c r="K485" i="3"/>
  <c r="J485" i="3"/>
  <c r="AX348" i="8"/>
  <c r="AW348" i="8"/>
  <c r="AV348" i="8"/>
  <c r="S484" i="3"/>
  <c r="M484" i="3"/>
  <c r="L484" i="3"/>
  <c r="K484" i="3"/>
  <c r="J484" i="3"/>
  <c r="J79" i="5"/>
  <c r="AV210" i="8"/>
  <c r="AV209" i="8"/>
  <c r="AV208" i="8"/>
  <c r="S377" i="3"/>
  <c r="M377" i="3"/>
  <c r="AX17" i="9"/>
  <c r="AW17" i="9"/>
  <c r="AV17" i="9"/>
  <c r="AW210" i="8"/>
  <c r="AB210" i="8"/>
  <c r="AQ210" i="8"/>
  <c r="AM210" i="8"/>
  <c r="AG210" i="8"/>
  <c r="V210" i="8"/>
  <c r="R210" i="8"/>
  <c r="Q210" i="8"/>
  <c r="P210" i="8"/>
  <c r="O210" i="8"/>
  <c r="K210" i="8"/>
  <c r="J210" i="8"/>
  <c r="AW209" i="8"/>
  <c r="AB209" i="8"/>
  <c r="AQ209" i="8"/>
  <c r="AM209" i="8"/>
  <c r="AG209" i="8"/>
  <c r="V209" i="8"/>
  <c r="S209" i="8"/>
  <c r="R209" i="8"/>
  <c r="Q209" i="8"/>
  <c r="P209" i="8"/>
  <c r="O209" i="8"/>
  <c r="K209" i="8"/>
  <c r="J209" i="8"/>
  <c r="AM208" i="8"/>
  <c r="AW208" i="8"/>
  <c r="AQ208" i="8"/>
  <c r="AG208" i="8"/>
  <c r="AB208" i="8"/>
  <c r="V208" i="8"/>
  <c r="S208" i="8"/>
  <c r="R208" i="8"/>
  <c r="Q208" i="8"/>
  <c r="P208" i="8"/>
  <c r="O208" i="8"/>
  <c r="K208" i="8"/>
  <c r="J208" i="8"/>
  <c r="M240" i="3"/>
  <c r="S242" i="3"/>
  <c r="M242" i="3"/>
  <c r="L242" i="3"/>
  <c r="K242" i="3"/>
  <c r="J242" i="3"/>
  <c r="AW347" i="8"/>
  <c r="S483" i="3"/>
  <c r="N483" i="3"/>
  <c r="M483" i="3"/>
  <c r="L483" i="3"/>
  <c r="K483" i="3"/>
  <c r="J483" i="3"/>
  <c r="AW345" i="8"/>
  <c r="AV347" i="8"/>
  <c r="AW346" i="8"/>
  <c r="AV346" i="8"/>
  <c r="AW336" i="8"/>
  <c r="AV345" i="8"/>
  <c r="AX347" i="8"/>
  <c r="AX346" i="8"/>
  <c r="AX345" i="8"/>
  <c r="AI347" i="8"/>
  <c r="AI346" i="8"/>
  <c r="AI345" i="8"/>
  <c r="K80" i="5"/>
  <c r="J80" i="5"/>
  <c r="I80" i="5"/>
  <c r="H80" i="5"/>
  <c r="G80" i="5"/>
  <c r="AG347" i="8"/>
  <c r="AG346" i="8"/>
  <c r="AG345" i="8"/>
  <c r="AV344" i="8"/>
  <c r="AW343" i="8"/>
  <c r="S482" i="3"/>
  <c r="N482" i="3"/>
  <c r="M482" i="3"/>
  <c r="L482" i="3"/>
  <c r="K482" i="3"/>
  <c r="J482" i="3"/>
  <c r="S481" i="3"/>
  <c r="N481" i="3"/>
  <c r="M481" i="3"/>
  <c r="L481" i="3"/>
  <c r="K481" i="3"/>
  <c r="J481" i="3"/>
  <c r="S480" i="3"/>
  <c r="S479" i="3"/>
  <c r="AW344" i="8"/>
  <c r="AV343" i="8"/>
  <c r="N480" i="3"/>
  <c r="M480" i="3"/>
  <c r="L480" i="3"/>
  <c r="K480" i="3"/>
  <c r="J480" i="3"/>
  <c r="N479" i="3"/>
  <c r="M479" i="3"/>
  <c r="L479" i="3"/>
  <c r="K479" i="3"/>
  <c r="J479" i="3"/>
  <c r="BE344" i="8"/>
  <c r="BD344" i="8"/>
  <c r="BC344" i="8"/>
  <c r="BB344" i="8"/>
  <c r="BA344" i="8"/>
  <c r="AZ344" i="8"/>
  <c r="AY344" i="8"/>
  <c r="AX344" i="8"/>
  <c r="AV7" i="8"/>
  <c r="BE343" i="8"/>
  <c r="BD343" i="8"/>
  <c r="BC343" i="8"/>
  <c r="BB343" i="8"/>
  <c r="BA343" i="8"/>
  <c r="AZ343" i="8"/>
  <c r="AY343" i="8"/>
  <c r="AX343" i="8"/>
  <c r="AW7" i="8"/>
  <c r="AV342" i="8"/>
  <c r="AV341" i="8"/>
  <c r="S478" i="3"/>
  <c r="N478" i="3"/>
  <c r="M478" i="3"/>
  <c r="L478" i="3"/>
  <c r="K478" i="3"/>
  <c r="J478" i="3"/>
  <c r="S477" i="3"/>
  <c r="N477" i="3"/>
  <c r="M477" i="3"/>
  <c r="L477" i="3"/>
  <c r="K477" i="3"/>
  <c r="J477" i="3"/>
  <c r="AY342" i="8"/>
  <c r="AX342" i="8"/>
  <c r="AW342" i="8"/>
  <c r="AY341" i="8"/>
  <c r="AX341" i="8"/>
  <c r="AW341" i="8"/>
  <c r="AY340" i="8"/>
  <c r="AX340" i="8"/>
  <c r="AY339" i="8"/>
  <c r="AX339" i="8"/>
  <c r="AW340" i="8"/>
  <c r="AV340" i="8"/>
  <c r="AW339" i="8"/>
  <c r="AV339" i="8"/>
  <c r="S476" i="3"/>
  <c r="N476" i="3"/>
  <c r="M476" i="3"/>
  <c r="L476" i="3"/>
  <c r="K476" i="3"/>
  <c r="J476" i="3"/>
  <c r="S475" i="3"/>
  <c r="N475" i="3"/>
  <c r="M475" i="3"/>
  <c r="L475" i="3"/>
  <c r="K475" i="3"/>
  <c r="J475" i="3"/>
  <c r="S474" i="3"/>
  <c r="N474" i="3"/>
  <c r="M474" i="3"/>
  <c r="L474" i="3"/>
  <c r="K474" i="3"/>
  <c r="J474" i="3"/>
  <c r="S473" i="3"/>
  <c r="N473" i="3"/>
  <c r="M473" i="3"/>
  <c r="L473" i="3"/>
  <c r="K473" i="3"/>
  <c r="J473" i="3"/>
  <c r="AY338" i="8"/>
  <c r="AX338" i="8"/>
  <c r="AW338" i="8"/>
  <c r="AV338" i="8"/>
  <c r="AY337" i="8"/>
  <c r="AX337" i="8"/>
  <c r="AW337" i="8"/>
  <c r="AV337" i="8"/>
  <c r="AY336" i="8"/>
  <c r="AX336" i="8"/>
  <c r="AV336" i="8"/>
  <c r="AY335" i="8"/>
  <c r="AX335" i="8"/>
  <c r="AW335" i="8"/>
  <c r="AV335" i="8"/>
  <c r="AY334" i="8"/>
  <c r="AX334" i="8"/>
  <c r="AW334" i="8"/>
  <c r="AV334" i="8"/>
  <c r="AX333" i="8"/>
  <c r="AY333" i="8"/>
  <c r="AW333" i="8"/>
  <c r="AV333" i="8"/>
  <c r="AX332" i="8"/>
  <c r="AY332" i="8"/>
  <c r="AW332" i="8"/>
  <c r="AV332" i="8"/>
  <c r="S472" i="3"/>
  <c r="N472" i="3"/>
  <c r="M472" i="3"/>
  <c r="L472" i="3"/>
  <c r="K472" i="3"/>
  <c r="J472" i="3"/>
  <c r="S471" i="3"/>
  <c r="N471" i="3"/>
  <c r="M471" i="3"/>
  <c r="L471" i="3"/>
  <c r="K471" i="3"/>
  <c r="J471" i="3"/>
  <c r="AV331" i="8"/>
  <c r="AW331" i="8"/>
  <c r="AW330" i="8"/>
  <c r="AV330" i="8"/>
  <c r="AY331" i="8"/>
  <c r="AX331" i="8"/>
  <c r="AY330" i="8"/>
  <c r="AX330" i="8"/>
  <c r="S470" i="3"/>
  <c r="N470" i="3"/>
  <c r="M470" i="3"/>
  <c r="L470" i="3"/>
  <c r="K470" i="3"/>
  <c r="J470" i="3"/>
  <c r="S469" i="3"/>
  <c r="N469" i="3"/>
  <c r="M469" i="3"/>
  <c r="L469" i="3"/>
  <c r="K469" i="3"/>
  <c r="J469" i="3"/>
  <c r="S468" i="3"/>
  <c r="N468" i="3"/>
  <c r="M468" i="3"/>
  <c r="L468" i="3"/>
  <c r="K468" i="3"/>
  <c r="J468" i="3"/>
  <c r="S467" i="3"/>
  <c r="N467" i="3"/>
  <c r="M467" i="3"/>
  <c r="L467" i="3"/>
  <c r="K467" i="3"/>
  <c r="J467" i="3"/>
  <c r="AW329" i="8"/>
  <c r="AV329" i="8"/>
  <c r="AY329" i="8"/>
  <c r="AX329" i="8"/>
  <c r="S466" i="3"/>
  <c r="N466" i="3"/>
  <c r="M466" i="3"/>
  <c r="L466" i="3"/>
  <c r="K466" i="3"/>
  <c r="J466" i="3"/>
  <c r="S465" i="3"/>
  <c r="N465" i="3"/>
  <c r="M465" i="3"/>
  <c r="L465" i="3"/>
  <c r="K465" i="3"/>
  <c r="J465" i="3"/>
  <c r="AW328" i="8"/>
  <c r="AV328" i="8"/>
  <c r="AY328" i="8"/>
  <c r="AX328" i="8"/>
  <c r="S464" i="3"/>
  <c r="N464" i="3"/>
  <c r="M464" i="3"/>
  <c r="L464" i="3"/>
  <c r="K464" i="3"/>
  <c r="J464" i="3"/>
  <c r="AX327" i="8"/>
  <c r="AX326" i="8"/>
  <c r="AX324" i="8"/>
  <c r="S463" i="3"/>
  <c r="N463" i="3"/>
  <c r="M463" i="3"/>
  <c r="L463" i="3"/>
  <c r="K463" i="3"/>
  <c r="J463" i="3"/>
  <c r="AY327" i="8"/>
  <c r="AW327" i="8"/>
  <c r="AV327" i="8"/>
  <c r="AY326" i="8"/>
  <c r="AW326" i="8"/>
  <c r="AV326" i="8"/>
  <c r="AX325" i="8"/>
  <c r="S462" i="3"/>
  <c r="N462" i="3"/>
  <c r="M462" i="3"/>
  <c r="L462" i="3"/>
  <c r="K462" i="3"/>
  <c r="J462" i="3"/>
  <c r="S461" i="3"/>
  <c r="N461" i="3"/>
  <c r="M461" i="3"/>
  <c r="L461" i="3"/>
  <c r="K461" i="3"/>
  <c r="J461" i="3"/>
  <c r="S460" i="3"/>
  <c r="N460" i="3"/>
  <c r="M460" i="3"/>
  <c r="L460" i="3"/>
  <c r="K460" i="3"/>
  <c r="J460" i="3"/>
  <c r="AW325" i="8"/>
  <c r="AV325" i="8"/>
  <c r="AY325" i="8"/>
  <c r="S459" i="3"/>
  <c r="N459" i="3"/>
  <c r="M459" i="3"/>
  <c r="L459" i="3"/>
  <c r="K459" i="3"/>
  <c r="J459" i="3"/>
  <c r="S458" i="3"/>
  <c r="N458" i="3"/>
  <c r="M458" i="3"/>
  <c r="L458" i="3"/>
  <c r="K458" i="3"/>
  <c r="J458" i="3"/>
  <c r="AW324" i="8"/>
  <c r="AY324" i="8"/>
  <c r="AV324" i="8"/>
  <c r="S457" i="3"/>
  <c r="N457" i="3"/>
  <c r="M457" i="3"/>
  <c r="L457" i="3"/>
  <c r="K457" i="3"/>
  <c r="J457" i="3"/>
  <c r="S456" i="3"/>
  <c r="S455" i="3"/>
  <c r="M455" i="3"/>
  <c r="N456" i="3"/>
  <c r="M456" i="3"/>
  <c r="N455" i="3"/>
  <c r="L456" i="3"/>
  <c r="K456" i="3"/>
  <c r="J456" i="3"/>
  <c r="L455" i="3"/>
  <c r="K455" i="3"/>
  <c r="J455" i="3"/>
  <c r="AI348" i="8"/>
  <c r="AJ348" i="8"/>
  <c r="K79" i="5"/>
  <c r="AQ3" i="9"/>
  <c r="AP3" i="9"/>
  <c r="BD24" i="9"/>
  <c r="BC24" i="9"/>
  <c r="BF24" i="9"/>
  <c r="BE24" i="9"/>
  <c r="AX24" i="9"/>
  <c r="AW24" i="9"/>
  <c r="BB24" i="9"/>
  <c r="AV24" i="9"/>
  <c r="BK24" i="9"/>
  <c r="BJ24" i="9"/>
  <c r="BI24" i="9"/>
  <c r="BH24" i="9"/>
  <c r="BG24" i="9"/>
  <c r="AU24" i="9"/>
  <c r="BA24" i="9"/>
  <c r="AZ24" i="9"/>
  <c r="AT24" i="9"/>
  <c r="AY24" i="9"/>
  <c r="AS24" i="9"/>
  <c r="AR24" i="9"/>
  <c r="AH360" i="8"/>
  <c r="AH359" i="8"/>
  <c r="AH358" i="8"/>
  <c r="AH357" i="8"/>
  <c r="AG357" i="8"/>
  <c r="K107" i="4"/>
  <c r="J107" i="4"/>
  <c r="G107" i="4"/>
  <c r="K106" i="4"/>
  <c r="J106" i="4"/>
  <c r="G106" i="4"/>
  <c r="AH356" i="8"/>
  <c r="AG356" i="8"/>
  <c r="K105" i="4"/>
  <c r="J105" i="4"/>
  <c r="G105" i="4"/>
  <c r="K104" i="4"/>
  <c r="J104" i="4"/>
  <c r="G104" i="4"/>
  <c r="AH355" i="8"/>
  <c r="AG355" i="8"/>
  <c r="AH354" i="8"/>
  <c r="AG354" i="8"/>
  <c r="K103" i="4"/>
  <c r="J103" i="4"/>
  <c r="G103" i="4"/>
  <c r="K102" i="4"/>
  <c r="J102" i="4"/>
  <c r="G102" i="4"/>
  <c r="AH353" i="8"/>
  <c r="K101" i="4"/>
  <c r="J101" i="4"/>
  <c r="G101" i="4"/>
  <c r="AG353" i="8"/>
  <c r="K100" i="4"/>
  <c r="J100" i="4"/>
  <c r="G100" i="4"/>
  <c r="AH352" i="8"/>
  <c r="AG352" i="8"/>
  <c r="K99" i="4"/>
  <c r="J99" i="4"/>
  <c r="G99" i="4"/>
  <c r="K98" i="4"/>
  <c r="J98" i="4"/>
  <c r="G98" i="4"/>
  <c r="K97" i="4"/>
  <c r="J97" i="4"/>
  <c r="G97" i="4"/>
  <c r="J96" i="4"/>
  <c r="G96" i="4"/>
  <c r="K96" i="4"/>
  <c r="AH350" i="8"/>
  <c r="AG350" i="8"/>
  <c r="AG349" i="8"/>
  <c r="AH349" i="8"/>
  <c r="K95" i="4"/>
  <c r="J95" i="4"/>
  <c r="G95" i="4"/>
  <c r="AH348" i="8"/>
  <c r="AG348" i="8"/>
  <c r="AG307" i="8"/>
  <c r="AG306" i="8"/>
  <c r="AG299" i="8"/>
  <c r="AG298" i="8"/>
  <c r="AG297" i="8"/>
  <c r="AG296" i="8"/>
  <c r="AG295" i="8"/>
  <c r="AG294" i="8"/>
  <c r="AG293" i="8"/>
  <c r="AG292" i="8"/>
  <c r="AG193" i="8"/>
  <c r="J4" i="4"/>
  <c r="G4" i="4"/>
  <c r="G69" i="4"/>
  <c r="J69" i="4"/>
  <c r="AI5" i="8"/>
  <c r="AI14" i="8"/>
  <c r="O27" i="3"/>
  <c r="O12" i="3"/>
  <c r="AW18" i="8"/>
  <c r="AW16" i="8"/>
  <c r="N27" i="3"/>
  <c r="K27" i="3"/>
  <c r="K12" i="3"/>
  <c r="R12" i="3"/>
  <c r="J10" i="3"/>
  <c r="M10" i="3"/>
  <c r="R10" i="3"/>
  <c r="S10" i="3"/>
  <c r="S27" i="3"/>
  <c r="R27" i="3"/>
  <c r="AX18" i="8"/>
  <c r="BB14" i="8"/>
  <c r="BA14" i="8"/>
  <c r="AZ14" i="8"/>
  <c r="AY14" i="8"/>
  <c r="AX14" i="8"/>
  <c r="AX16" i="8"/>
  <c r="O6" i="2"/>
  <c r="K6" i="2"/>
  <c r="I6" i="2"/>
  <c r="H6" i="2"/>
  <c r="S6" i="2"/>
  <c r="R6" i="2"/>
  <c r="N12" i="3"/>
  <c r="M12" i="3"/>
  <c r="J12" i="3"/>
  <c r="S13" i="3"/>
  <c r="R13" i="3"/>
  <c r="N13" i="3"/>
  <c r="M13" i="3"/>
  <c r="K13" i="3"/>
  <c r="J13" i="3"/>
  <c r="AV13" i="8"/>
  <c r="AV11" i="8"/>
  <c r="R70" i="2"/>
  <c r="M27" i="3"/>
  <c r="J27" i="3"/>
  <c r="Z70" i="2"/>
  <c r="Y70" i="2"/>
  <c r="X70" i="2"/>
  <c r="W70" i="2"/>
  <c r="V70" i="2"/>
  <c r="U70" i="2"/>
  <c r="T70" i="2"/>
  <c r="S70" i="2"/>
  <c r="O70" i="2"/>
  <c r="L70" i="2"/>
  <c r="K70" i="2"/>
  <c r="K71" i="2"/>
  <c r="H71" i="2"/>
  <c r="H70" i="2"/>
  <c r="AJ11" i="8"/>
  <c r="AJ12" i="8"/>
  <c r="AJ9" i="8"/>
  <c r="K78" i="5"/>
  <c r="J78" i="5"/>
  <c r="G78" i="5"/>
  <c r="K77" i="5"/>
  <c r="J77" i="5"/>
  <c r="G77" i="5"/>
  <c r="AJ13" i="8"/>
  <c r="AI12" i="8"/>
  <c r="K76" i="5"/>
  <c r="J76" i="5"/>
  <c r="G76" i="5"/>
  <c r="AG13" i="8"/>
  <c r="AG12" i="8"/>
  <c r="K94" i="4"/>
  <c r="J94" i="4"/>
  <c r="G94" i="4"/>
  <c r="AJ7" i="8"/>
  <c r="K75" i="5"/>
  <c r="J75" i="5"/>
  <c r="G75" i="5"/>
  <c r="AI7" i="8"/>
  <c r="G20" i="5"/>
  <c r="AG279" i="8"/>
  <c r="AG184" i="8"/>
  <c r="AG183" i="8"/>
  <c r="AG182" i="8"/>
  <c r="AG170" i="8"/>
  <c r="AG169" i="8"/>
  <c r="AG168" i="8"/>
  <c r="I7" i="4"/>
  <c r="H7" i="4"/>
  <c r="G7" i="4"/>
  <c r="W37" i="8"/>
  <c r="I5" i="4"/>
  <c r="H5" i="4"/>
  <c r="G5" i="4"/>
  <c r="K93" i="4"/>
  <c r="J93" i="4"/>
  <c r="G93" i="4"/>
  <c r="J92" i="4"/>
  <c r="G92" i="4"/>
  <c r="K92" i="4"/>
  <c r="X356" i="8"/>
  <c r="X357" i="8"/>
  <c r="X358" i="8"/>
  <c r="X360" i="8"/>
  <c r="X359" i="8"/>
  <c r="X355" i="8"/>
  <c r="X354" i="8"/>
  <c r="X353" i="8"/>
  <c r="X352" i="8"/>
  <c r="X350" i="8"/>
  <c r="X349" i="8"/>
  <c r="X348" i="8"/>
  <c r="V356" i="8"/>
  <c r="V358" i="8"/>
  <c r="V357" i="8"/>
  <c r="V360" i="8"/>
  <c r="V359" i="8"/>
  <c r="V355" i="8"/>
  <c r="V354" i="8"/>
  <c r="V353" i="8"/>
  <c r="V352" i="8"/>
  <c r="V351" i="8"/>
  <c r="V350" i="8"/>
  <c r="V349" i="8"/>
  <c r="V348" i="8"/>
  <c r="AQ356" i="8"/>
  <c r="AQ358" i="8"/>
  <c r="AQ357" i="8"/>
  <c r="AQ360" i="8"/>
  <c r="AQ359" i="8"/>
  <c r="AQ355" i="8"/>
  <c r="AQ354" i="8"/>
  <c r="AQ353" i="8"/>
  <c r="AQ352" i="8"/>
  <c r="AQ351" i="8"/>
  <c r="AQ350" i="8"/>
  <c r="AQ349" i="8"/>
  <c r="AQ348" i="8"/>
  <c r="P356" i="8"/>
  <c r="O356" i="8"/>
  <c r="P358" i="8"/>
  <c r="O358" i="8"/>
  <c r="P357" i="8"/>
  <c r="O357" i="8"/>
  <c r="P360" i="8"/>
  <c r="O360" i="8"/>
  <c r="P359" i="8"/>
  <c r="O359" i="8"/>
  <c r="P355" i="8"/>
  <c r="O355" i="8"/>
  <c r="P354" i="8"/>
  <c r="O354" i="8"/>
  <c r="P353" i="8"/>
  <c r="O353" i="8"/>
  <c r="P352" i="8"/>
  <c r="O352" i="8"/>
  <c r="P351" i="8"/>
  <c r="O351" i="8"/>
  <c r="P350" i="8"/>
  <c r="O350" i="8"/>
  <c r="P349" i="8"/>
  <c r="O349" i="8"/>
  <c r="P348" i="8"/>
  <c r="O348" i="8"/>
  <c r="M356" i="8"/>
  <c r="L356" i="8"/>
  <c r="K356" i="8"/>
  <c r="J356" i="8"/>
  <c r="M358" i="8"/>
  <c r="L358" i="8"/>
  <c r="K358" i="8"/>
  <c r="J358" i="8"/>
  <c r="M357" i="8"/>
  <c r="L357" i="8"/>
  <c r="K357" i="8"/>
  <c r="J357" i="8"/>
  <c r="M360" i="8"/>
  <c r="L360" i="8"/>
  <c r="K360" i="8"/>
  <c r="J360" i="8"/>
  <c r="M359" i="8"/>
  <c r="L359" i="8"/>
  <c r="K359" i="8"/>
  <c r="J359" i="8"/>
  <c r="M355" i="8"/>
  <c r="L355" i="8"/>
  <c r="K355" i="8"/>
  <c r="J355" i="8"/>
  <c r="M354" i="8"/>
  <c r="L354" i="8"/>
  <c r="K354" i="8"/>
  <c r="J354" i="8"/>
  <c r="M353" i="8"/>
  <c r="L353" i="8"/>
  <c r="K353" i="8"/>
  <c r="J353" i="8"/>
  <c r="M352" i="8"/>
  <c r="L352" i="8"/>
  <c r="K352" i="8"/>
  <c r="J352" i="8"/>
  <c r="M351" i="8"/>
  <c r="L351" i="8"/>
  <c r="K351" i="8"/>
  <c r="J351" i="8"/>
  <c r="M350" i="8"/>
  <c r="L350" i="8"/>
  <c r="K350" i="8"/>
  <c r="J350" i="8"/>
  <c r="M349" i="8"/>
  <c r="L349" i="8"/>
  <c r="K349" i="8"/>
  <c r="J349" i="8"/>
  <c r="M348" i="8"/>
  <c r="L348" i="8"/>
  <c r="K348" i="8"/>
  <c r="J348" i="8"/>
  <c r="U24" i="9"/>
  <c r="N24" i="9"/>
  <c r="M24" i="9"/>
  <c r="E129" i="6"/>
  <c r="E128" i="6"/>
  <c r="K24" i="9"/>
  <c r="J24" i="9"/>
  <c r="I24" i="9"/>
  <c r="H24" i="9"/>
  <c r="F87" i="1"/>
  <c r="F86" i="1"/>
  <c r="F85" i="1"/>
  <c r="F84" i="1"/>
  <c r="W331" i="8"/>
  <c r="W330" i="8"/>
  <c r="W329" i="8"/>
  <c r="W328" i="8"/>
  <c r="W327" i="8"/>
  <c r="W326" i="8"/>
  <c r="W344" i="8"/>
  <c r="W343" i="8"/>
  <c r="Z342" i="8"/>
  <c r="Z341" i="8"/>
  <c r="AI344" i="8"/>
  <c r="AI343" i="8"/>
  <c r="K74" i="5"/>
  <c r="J74" i="5"/>
  <c r="I74" i="5"/>
  <c r="H74" i="5"/>
  <c r="G74" i="5"/>
  <c r="K73" i="5"/>
  <c r="J73" i="5"/>
  <c r="I73" i="5"/>
  <c r="H73" i="5"/>
  <c r="G73" i="5"/>
  <c r="AI334" i="8"/>
  <c r="AI335" i="8"/>
  <c r="AI336" i="8"/>
  <c r="AI337" i="8"/>
  <c r="AI338" i="8"/>
  <c r="K72" i="5"/>
  <c r="J72" i="5"/>
  <c r="I72" i="5"/>
  <c r="H72" i="5"/>
  <c r="G72" i="5"/>
  <c r="AI342" i="8"/>
  <c r="AI341" i="8"/>
  <c r="AI340" i="8"/>
  <c r="AI339" i="8"/>
  <c r="AI333" i="8"/>
  <c r="AI332" i="8"/>
  <c r="AI331" i="8"/>
  <c r="AI330" i="8"/>
  <c r="AI329" i="8"/>
  <c r="AI328" i="8"/>
  <c r="AI327" i="8"/>
  <c r="AI326" i="8"/>
  <c r="AI325" i="8"/>
  <c r="K71" i="5"/>
  <c r="J71" i="5"/>
  <c r="I71" i="5"/>
  <c r="H71" i="5"/>
  <c r="G71" i="5"/>
  <c r="AI324" i="8"/>
  <c r="J91" i="4"/>
  <c r="I91" i="4"/>
  <c r="H91" i="4"/>
  <c r="G91" i="4"/>
  <c r="BQ23" i="9"/>
  <c r="BP23" i="9"/>
  <c r="BO23" i="9"/>
  <c r="BN23" i="9"/>
  <c r="BM23" i="9"/>
  <c r="BL23" i="9"/>
  <c r="BK23" i="9"/>
  <c r="BJ23" i="9"/>
  <c r="BI23" i="9"/>
  <c r="BH23" i="9"/>
  <c r="BG23" i="9"/>
  <c r="BF23" i="9"/>
  <c r="BE23" i="9"/>
  <c r="BD23" i="9"/>
  <c r="BC23" i="9"/>
  <c r="BB23" i="9"/>
  <c r="BA23" i="9"/>
  <c r="AZ23" i="9"/>
  <c r="AY23" i="9"/>
  <c r="AX23" i="9"/>
  <c r="AW23" i="9"/>
  <c r="AV23" i="9"/>
  <c r="AU23" i="9"/>
  <c r="AT23" i="9"/>
  <c r="U23" i="9"/>
  <c r="AR23" i="9"/>
  <c r="AS23" i="9"/>
  <c r="N23" i="9"/>
  <c r="M23" i="9"/>
  <c r="J23" i="9"/>
  <c r="I23" i="9"/>
  <c r="H23" i="9"/>
  <c r="P347" i="8"/>
  <c r="P346" i="8"/>
  <c r="P345" i="8"/>
  <c r="P344" i="8"/>
  <c r="P343" i="8"/>
  <c r="P342" i="8"/>
  <c r="P341" i="8"/>
  <c r="P340" i="8"/>
  <c r="P339" i="8"/>
  <c r="P338" i="8"/>
  <c r="P337" i="8"/>
  <c r="P336" i="8"/>
  <c r="P335" i="8"/>
  <c r="P334" i="8"/>
  <c r="P333" i="8"/>
  <c r="P332" i="8"/>
  <c r="P331" i="8"/>
  <c r="P330" i="8"/>
  <c r="P329" i="8"/>
  <c r="P328" i="8"/>
  <c r="P327" i="8"/>
  <c r="P326" i="8"/>
  <c r="P325" i="8"/>
  <c r="P324" i="8"/>
  <c r="E127" i="6"/>
  <c r="L347" i="8"/>
  <c r="K347" i="8"/>
  <c r="J347" i="8"/>
  <c r="L346" i="8"/>
  <c r="K346" i="8"/>
  <c r="J346" i="8"/>
  <c r="L345" i="8"/>
  <c r="K345" i="8"/>
  <c r="J345" i="8"/>
  <c r="L344" i="8"/>
  <c r="K344" i="8"/>
  <c r="J344" i="8"/>
  <c r="L343" i="8"/>
  <c r="K343" i="8"/>
  <c r="J343" i="8"/>
  <c r="L342" i="8"/>
  <c r="K342" i="8"/>
  <c r="J342" i="8"/>
  <c r="L341" i="8"/>
  <c r="K341" i="8"/>
  <c r="J341" i="8"/>
  <c r="L340" i="8"/>
  <c r="K340" i="8"/>
  <c r="J340" i="8"/>
  <c r="L339" i="8"/>
  <c r="K339" i="8"/>
  <c r="J339" i="8"/>
  <c r="L338" i="8"/>
  <c r="K338" i="8"/>
  <c r="J338" i="8"/>
  <c r="L337" i="8"/>
  <c r="K337" i="8"/>
  <c r="J337" i="8"/>
  <c r="L336" i="8"/>
  <c r="K336" i="8"/>
  <c r="J336" i="8"/>
  <c r="L335" i="8"/>
  <c r="K335" i="8"/>
  <c r="J335" i="8"/>
  <c r="L334" i="8"/>
  <c r="K334" i="8"/>
  <c r="J334" i="8"/>
  <c r="L333" i="8"/>
  <c r="K333" i="8"/>
  <c r="J333" i="8"/>
  <c r="L332" i="8"/>
  <c r="K332" i="8"/>
  <c r="J332" i="8"/>
  <c r="L331" i="8"/>
  <c r="K331" i="8"/>
  <c r="J331" i="8"/>
  <c r="L330" i="8"/>
  <c r="K330" i="8"/>
  <c r="J330" i="8"/>
  <c r="L329" i="8"/>
  <c r="K329" i="8"/>
  <c r="J329" i="8"/>
  <c r="L328" i="8"/>
  <c r="K328" i="8"/>
  <c r="J328" i="8"/>
  <c r="L327" i="8"/>
  <c r="K327" i="8"/>
  <c r="J327" i="8"/>
  <c r="L326" i="8"/>
  <c r="K326" i="8"/>
  <c r="J326" i="8"/>
  <c r="L325" i="8"/>
  <c r="K325" i="8"/>
  <c r="J325" i="8"/>
  <c r="L324" i="8"/>
  <c r="F83" i="1"/>
  <c r="K324" i="8"/>
  <c r="F82" i="1"/>
  <c r="J324" i="8"/>
  <c r="O347" i="8"/>
  <c r="O346" i="8"/>
  <c r="O345" i="8"/>
  <c r="O344" i="8"/>
  <c r="O343" i="8"/>
  <c r="O342" i="8"/>
  <c r="O341" i="8"/>
  <c r="O340" i="8"/>
  <c r="O339" i="8"/>
  <c r="O338" i="8"/>
  <c r="O337" i="8"/>
  <c r="O336" i="8"/>
  <c r="O335" i="8"/>
  <c r="O334" i="8"/>
  <c r="O333" i="8"/>
  <c r="O332" i="8"/>
  <c r="O331" i="8"/>
  <c r="O330" i="8"/>
  <c r="O329" i="8"/>
  <c r="O328" i="8"/>
  <c r="O327" i="8"/>
  <c r="O326" i="8"/>
  <c r="O325" i="8"/>
  <c r="O324" i="8"/>
  <c r="X344" i="8"/>
  <c r="X343" i="8"/>
  <c r="X342" i="8"/>
  <c r="X341" i="8"/>
  <c r="X340" i="8"/>
  <c r="X339" i="8"/>
  <c r="X333" i="8"/>
  <c r="X332" i="8"/>
  <c r="X331" i="8"/>
  <c r="X330" i="8"/>
  <c r="X329" i="8"/>
  <c r="X328" i="8"/>
  <c r="X327" i="8"/>
  <c r="X326" i="8"/>
  <c r="X325" i="8"/>
  <c r="X324" i="8"/>
  <c r="X347" i="8"/>
  <c r="X346" i="8"/>
  <c r="X345" i="8"/>
  <c r="X338" i="8"/>
  <c r="X337" i="8"/>
  <c r="X336" i="8"/>
  <c r="X335" i="8"/>
  <c r="X334" i="8"/>
  <c r="AQ344" i="8"/>
  <c r="AQ343" i="8"/>
  <c r="AQ342" i="8"/>
  <c r="AQ341" i="8"/>
  <c r="AQ340" i="8"/>
  <c r="AQ339" i="8"/>
  <c r="AQ333" i="8"/>
  <c r="AQ332" i="8"/>
  <c r="AQ331" i="8"/>
  <c r="AQ330" i="8"/>
  <c r="AQ329" i="8"/>
  <c r="AQ328" i="8"/>
  <c r="AQ327" i="8"/>
  <c r="AQ326" i="8"/>
  <c r="AQ325" i="8"/>
  <c r="AQ324" i="8"/>
  <c r="AQ338" i="8"/>
  <c r="AQ337" i="8"/>
  <c r="AQ336" i="8"/>
  <c r="AQ335" i="8"/>
  <c r="AQ334" i="8"/>
  <c r="AQ347" i="8"/>
  <c r="AQ346" i="8"/>
  <c r="AQ345" i="8"/>
  <c r="AG342" i="8"/>
  <c r="AG344" i="8"/>
  <c r="AG343" i="8"/>
  <c r="AG341" i="8"/>
  <c r="AG340" i="8"/>
  <c r="AG339" i="8"/>
  <c r="AG338" i="8"/>
  <c r="AG337" i="8"/>
  <c r="AG336" i="8"/>
  <c r="AG335" i="8"/>
  <c r="AG334" i="8"/>
  <c r="AG333" i="8"/>
  <c r="AG332" i="8"/>
  <c r="AG331" i="8"/>
  <c r="AG330" i="8"/>
  <c r="AG329" i="8"/>
  <c r="AG328" i="8"/>
  <c r="AG327" i="8"/>
  <c r="AG326" i="8"/>
  <c r="AG325" i="8"/>
  <c r="AG324" i="8"/>
  <c r="V347" i="8"/>
  <c r="V346" i="8"/>
  <c r="V345" i="8"/>
  <c r="V344" i="8"/>
  <c r="V343" i="8"/>
  <c r="V342" i="8"/>
  <c r="V341" i="8"/>
  <c r="V340" i="8"/>
  <c r="V339" i="8"/>
  <c r="V338" i="8"/>
  <c r="V337" i="8"/>
  <c r="V336" i="8"/>
  <c r="V335" i="8"/>
  <c r="V334" i="8"/>
  <c r="V333" i="8"/>
  <c r="V332" i="8"/>
  <c r="V331" i="8"/>
  <c r="V330" i="8"/>
  <c r="V329" i="8"/>
  <c r="V328" i="8"/>
  <c r="V327" i="8"/>
  <c r="V326" i="8"/>
  <c r="V325" i="8"/>
  <c r="V324" i="8"/>
  <c r="K91" i="4"/>
  <c r="AX3" i="8"/>
  <c r="S8" i="2"/>
  <c r="R8" i="2"/>
  <c r="AY40" i="8"/>
  <c r="AX40" i="8"/>
  <c r="AW40" i="8"/>
  <c r="AX5" i="9"/>
  <c r="AW5" i="9"/>
  <c r="BB4" i="9"/>
  <c r="BA4" i="9"/>
  <c r="AI13" i="8"/>
  <c r="AW13" i="8"/>
  <c r="AW12" i="8"/>
  <c r="AV12" i="8"/>
  <c r="AQ12" i="8"/>
  <c r="AB13" i="8"/>
  <c r="AB12" i="8"/>
  <c r="X11" i="8"/>
  <c r="X9" i="8"/>
  <c r="V13" i="8"/>
  <c r="V12" i="8"/>
  <c r="J13" i="8"/>
  <c r="P13" i="8"/>
  <c r="P12" i="8"/>
  <c r="O13" i="8"/>
  <c r="O12" i="8"/>
  <c r="J12" i="8"/>
  <c r="BM17" i="9"/>
  <c r="BL17" i="9"/>
  <c r="BK17" i="9"/>
  <c r="AV221" i="8"/>
  <c r="AV220" i="8"/>
  <c r="Z221" i="8"/>
  <c r="Z220" i="8"/>
  <c r="W221" i="8"/>
  <c r="W220" i="8"/>
  <c r="W219" i="8"/>
  <c r="AQ221" i="8"/>
  <c r="AI221" i="8"/>
  <c r="AG221" i="8"/>
  <c r="AC221" i="8"/>
  <c r="AB221" i="8"/>
  <c r="V221" i="8"/>
  <c r="P221" i="8"/>
  <c r="O221" i="8"/>
  <c r="K221" i="8"/>
  <c r="J221" i="8"/>
  <c r="AQ220" i="8"/>
  <c r="AI220" i="8"/>
  <c r="AG220" i="8"/>
  <c r="AC220" i="8"/>
  <c r="AB220" i="8"/>
  <c r="V220" i="8"/>
  <c r="P220" i="8"/>
  <c r="O220" i="8"/>
  <c r="K220" i="8"/>
  <c r="J220" i="8"/>
  <c r="AV219" i="8"/>
  <c r="S454" i="3"/>
  <c r="N454" i="3"/>
  <c r="M454" i="3"/>
  <c r="S453" i="3"/>
  <c r="N453" i="3"/>
  <c r="M453" i="3"/>
  <c r="N452" i="3"/>
  <c r="M452" i="3"/>
  <c r="S452" i="3"/>
  <c r="AI219" i="8"/>
  <c r="AC219" i="8"/>
  <c r="AB219" i="8"/>
  <c r="Z219" i="8"/>
  <c r="P219" i="8"/>
  <c r="AQ219" i="8"/>
  <c r="AG219" i="8"/>
  <c r="V219" i="8"/>
  <c r="O219" i="8"/>
  <c r="K219" i="8"/>
  <c r="J219" i="8"/>
  <c r="BJ17" i="9"/>
  <c r="BI17" i="9"/>
  <c r="BH17" i="9"/>
  <c r="AV215" i="8"/>
  <c r="AV214" i="8"/>
  <c r="AV213" i="8"/>
  <c r="P215" i="8"/>
  <c r="P214" i="8"/>
  <c r="P213" i="8"/>
  <c r="O215" i="8"/>
  <c r="O214" i="8"/>
  <c r="O213" i="8"/>
  <c r="N451" i="3"/>
  <c r="N450" i="3"/>
  <c r="N449" i="3"/>
  <c r="M451" i="3"/>
  <c r="M450" i="3"/>
  <c r="M449" i="3"/>
  <c r="E125" i="6"/>
  <c r="S451" i="3"/>
  <c r="S450" i="3"/>
  <c r="S449" i="3"/>
  <c r="AQ215" i="8"/>
  <c r="AQ214" i="8"/>
  <c r="AQ213" i="8"/>
  <c r="AI215" i="8"/>
  <c r="AI214" i="8"/>
  <c r="AI213" i="8"/>
  <c r="AG215" i="8"/>
  <c r="AG214" i="8"/>
  <c r="AG213" i="8"/>
  <c r="AC215" i="8"/>
  <c r="AB215" i="8"/>
  <c r="AC214" i="8"/>
  <c r="AB214" i="8"/>
  <c r="AC213" i="8"/>
  <c r="AB213" i="8"/>
  <c r="Z215" i="8"/>
  <c r="W215" i="8"/>
  <c r="V215" i="8"/>
  <c r="K215" i="8"/>
  <c r="J215" i="8"/>
  <c r="Z213" i="8"/>
  <c r="W213" i="8"/>
  <c r="V213" i="8"/>
  <c r="K213" i="8"/>
  <c r="J213" i="8"/>
  <c r="Z214" i="8"/>
  <c r="W214" i="8"/>
  <c r="V214" i="8"/>
  <c r="K214" i="8"/>
  <c r="J214" i="8"/>
  <c r="BM16" i="9"/>
  <c r="BL16" i="9"/>
  <c r="BK16" i="9"/>
  <c r="AW202" i="8"/>
  <c r="AW201" i="8"/>
  <c r="AV200" i="8"/>
  <c r="O154" i="2"/>
  <c r="L154" i="2"/>
  <c r="K154" i="2"/>
  <c r="I154" i="2"/>
  <c r="H154" i="2"/>
  <c r="AV202" i="8"/>
  <c r="AV201" i="8"/>
  <c r="N448" i="3"/>
  <c r="M448" i="3"/>
  <c r="N447" i="3"/>
  <c r="M447" i="3"/>
  <c r="K448" i="3"/>
  <c r="J448" i="3"/>
  <c r="K447" i="3"/>
  <c r="J447" i="3"/>
  <c r="R448" i="3"/>
  <c r="R447" i="3"/>
  <c r="S448" i="3"/>
  <c r="S447" i="3"/>
  <c r="AI202" i="8"/>
  <c r="AI201" i="8"/>
  <c r="K70" i="5"/>
  <c r="J70" i="5"/>
  <c r="AQ202" i="8"/>
  <c r="AQ201" i="8"/>
  <c r="AQ200" i="8"/>
  <c r="H70" i="5"/>
  <c r="G70" i="5"/>
  <c r="AG202" i="8"/>
  <c r="AG201" i="8"/>
  <c r="AG200" i="8"/>
  <c r="K90" i="4"/>
  <c r="J90" i="4"/>
  <c r="H90" i="4"/>
  <c r="G90" i="4"/>
  <c r="X202" i="8"/>
  <c r="X201" i="8"/>
  <c r="AB202" i="8"/>
  <c r="W202" i="8"/>
  <c r="W201" i="8"/>
  <c r="V202" i="8"/>
  <c r="V201" i="8"/>
  <c r="V200" i="8"/>
  <c r="P202" i="8"/>
  <c r="P201" i="8"/>
  <c r="P200" i="8"/>
  <c r="O202" i="8"/>
  <c r="O201" i="8"/>
  <c r="O200" i="8"/>
  <c r="O199" i="8"/>
  <c r="E124" i="6"/>
  <c r="N202" i="8"/>
  <c r="M202" i="8"/>
  <c r="L202" i="8"/>
  <c r="K202" i="8"/>
  <c r="J202" i="8"/>
  <c r="N201" i="8"/>
  <c r="M201" i="8"/>
  <c r="L201" i="8"/>
  <c r="K201" i="8"/>
  <c r="J201" i="8"/>
  <c r="N200" i="8"/>
  <c r="M200" i="8"/>
  <c r="L200" i="8"/>
  <c r="K200" i="8"/>
  <c r="J200" i="8"/>
  <c r="BN11" i="9"/>
  <c r="BM11" i="9"/>
  <c r="AW271" i="8"/>
  <c r="AW270" i="8"/>
  <c r="AV271" i="8"/>
  <c r="AV270" i="8"/>
  <c r="AZ271" i="8"/>
  <c r="AY271" i="8"/>
  <c r="AX271" i="8"/>
  <c r="AZ270" i="8"/>
  <c r="AY270" i="8"/>
  <c r="AX270" i="8"/>
  <c r="Q271" i="3"/>
  <c r="Q270" i="3"/>
  <c r="S287" i="3"/>
  <c r="R287" i="3"/>
  <c r="P287" i="3"/>
  <c r="O287" i="3"/>
  <c r="N287" i="3"/>
  <c r="M287" i="3"/>
  <c r="K287" i="3"/>
  <c r="J287" i="3"/>
  <c r="S286" i="3"/>
  <c r="R286" i="3"/>
  <c r="P286" i="3"/>
  <c r="O286" i="3"/>
  <c r="N286" i="3"/>
  <c r="M286" i="3"/>
  <c r="K286" i="3"/>
  <c r="J286" i="3"/>
  <c r="K271" i="3"/>
  <c r="J271" i="3"/>
  <c r="K270" i="3"/>
  <c r="J270" i="3"/>
  <c r="S271" i="3"/>
  <c r="S270" i="3"/>
  <c r="R271" i="3"/>
  <c r="R270" i="3"/>
  <c r="P271" i="3"/>
  <c r="O271" i="3"/>
  <c r="N271" i="3"/>
  <c r="M271" i="3"/>
  <c r="P270" i="3"/>
  <c r="O270" i="3"/>
  <c r="N270" i="3"/>
  <c r="M270" i="3"/>
  <c r="AQ271" i="8"/>
  <c r="AQ270" i="8"/>
  <c r="AI271" i="8"/>
  <c r="AI270" i="8"/>
  <c r="AG271" i="8"/>
  <c r="AG270" i="8"/>
  <c r="AB270" i="8"/>
  <c r="AB271" i="8"/>
  <c r="W271" i="8"/>
  <c r="W270" i="8"/>
  <c r="V271" i="8"/>
  <c r="V270" i="8"/>
  <c r="Q271" i="8"/>
  <c r="P271" i="8"/>
  <c r="Q270" i="8"/>
  <c r="P270" i="8"/>
  <c r="O271" i="8"/>
  <c r="O270" i="8"/>
  <c r="K271" i="8"/>
  <c r="J271" i="8"/>
  <c r="K270" i="8"/>
  <c r="J270" i="8"/>
  <c r="AX11" i="9"/>
  <c r="AJ256" i="8"/>
  <c r="AI256" i="8"/>
  <c r="AG256" i="8"/>
  <c r="K89" i="4"/>
  <c r="J89" i="4"/>
  <c r="J86" i="4"/>
  <c r="H89" i="4"/>
  <c r="G89" i="4"/>
  <c r="K256" i="8"/>
  <c r="J256" i="8"/>
  <c r="P261" i="8"/>
  <c r="O257" i="8"/>
  <c r="O254" i="8"/>
  <c r="O255" i="8"/>
  <c r="O256" i="8"/>
  <c r="V256" i="8"/>
  <c r="AQ256" i="8"/>
  <c r="BA256" i="8"/>
  <c r="AZ256" i="8"/>
  <c r="AY256" i="8"/>
  <c r="AX256" i="8"/>
  <c r="AW256" i="8"/>
  <c r="AV256" i="8"/>
  <c r="AC256" i="8"/>
  <c r="AB256" i="8"/>
  <c r="E4" i="13"/>
  <c r="D13" i="13"/>
  <c r="E5" i="13"/>
  <c r="D14" i="13"/>
  <c r="E6" i="13"/>
  <c r="D15" i="13"/>
  <c r="E3" i="13"/>
  <c r="D12" i="13"/>
  <c r="BF15" i="9"/>
  <c r="BE15" i="9"/>
  <c r="BD15" i="9"/>
  <c r="BC15" i="9"/>
  <c r="AV182" i="8"/>
  <c r="Q182" i="8"/>
  <c r="N446" i="3"/>
  <c r="S446" i="3"/>
  <c r="M446" i="3"/>
  <c r="K446" i="3"/>
  <c r="J446" i="3"/>
  <c r="AW181" i="8"/>
  <c r="AV181" i="8"/>
  <c r="AW182" i="8"/>
  <c r="AR182" i="8"/>
  <c r="AQ182" i="8"/>
  <c r="AI182" i="8"/>
  <c r="X182" i="8"/>
  <c r="W182" i="8"/>
  <c r="V182" i="8"/>
  <c r="BB182" i="8"/>
  <c r="BA182" i="8"/>
  <c r="AZ182" i="8"/>
  <c r="AY182" i="8"/>
  <c r="AX182" i="8"/>
  <c r="AV184" i="8"/>
  <c r="S445" i="3"/>
  <c r="O445" i="3"/>
  <c r="N445" i="3"/>
  <c r="M445" i="3"/>
  <c r="K445" i="3"/>
  <c r="J445" i="3"/>
  <c r="R184" i="8"/>
  <c r="E122" i="6"/>
  <c r="Q184" i="8"/>
  <c r="E121" i="6"/>
  <c r="AR184" i="8"/>
  <c r="AQ184" i="8"/>
  <c r="AI184" i="8"/>
  <c r="X184" i="8"/>
  <c r="W184" i="8"/>
  <c r="V184" i="8"/>
  <c r="BB184" i="8"/>
  <c r="BA184" i="8"/>
  <c r="AZ184" i="8"/>
  <c r="AY184" i="8"/>
  <c r="AX184" i="8"/>
  <c r="AW184" i="8"/>
  <c r="AV183" i="8"/>
  <c r="S444" i="3"/>
  <c r="M444" i="3"/>
  <c r="K444" i="3"/>
  <c r="J444" i="3"/>
  <c r="AZ181" i="8"/>
  <c r="BB183" i="8"/>
  <c r="BA183" i="8"/>
  <c r="AZ183" i="8"/>
  <c r="AY183" i="8"/>
  <c r="AX183" i="8"/>
  <c r="AW183" i="8"/>
  <c r="AR183" i="8"/>
  <c r="AQ183" i="8"/>
  <c r="AI183" i="8"/>
  <c r="AI181" i="8"/>
  <c r="AC183" i="8"/>
  <c r="W183" i="8"/>
  <c r="W181" i="8"/>
  <c r="AB183" i="8"/>
  <c r="X183" i="8"/>
  <c r="V183" i="8"/>
  <c r="K184" i="8"/>
  <c r="J184" i="8"/>
  <c r="K183" i="8"/>
  <c r="J183" i="8"/>
  <c r="K182" i="8"/>
  <c r="J182" i="8"/>
  <c r="P184" i="8"/>
  <c r="O184" i="8"/>
  <c r="P183" i="8"/>
  <c r="O183" i="8"/>
  <c r="P182" i="8"/>
  <c r="O182" i="8"/>
  <c r="BC181" i="8"/>
  <c r="BB181" i="8"/>
  <c r="BA181" i="8"/>
  <c r="AY181" i="8"/>
  <c r="AX181" i="8"/>
  <c r="AR181" i="8"/>
  <c r="AQ181" i="8"/>
  <c r="AG181" i="8"/>
  <c r="AB181" i="8"/>
  <c r="AC181" i="8"/>
  <c r="X181" i="8"/>
  <c r="V181" i="8"/>
  <c r="P181" i="8"/>
  <c r="O181" i="8"/>
  <c r="K181" i="8"/>
  <c r="J181" i="8"/>
  <c r="BI67" i="8"/>
  <c r="BI66" i="8"/>
  <c r="BI65" i="8"/>
  <c r="E119" i="6"/>
  <c r="CF7" i="9"/>
  <c r="AV67" i="8"/>
  <c r="BC67" i="8"/>
  <c r="S443" i="3"/>
  <c r="R443" i="3"/>
  <c r="M443" i="3"/>
  <c r="L443" i="3"/>
  <c r="K443" i="3"/>
  <c r="J443" i="3"/>
  <c r="S442" i="3"/>
  <c r="R442" i="3"/>
  <c r="M442" i="3"/>
  <c r="L442" i="3"/>
  <c r="K442" i="3"/>
  <c r="J442" i="3"/>
  <c r="BB67" i="8"/>
  <c r="BH67" i="8"/>
  <c r="BG67" i="8"/>
  <c r="BF67" i="8"/>
  <c r="BE67" i="8"/>
  <c r="BD67" i="8"/>
  <c r="BA67" i="8"/>
  <c r="AZ67" i="8"/>
  <c r="AY67" i="8"/>
  <c r="AX67" i="8"/>
  <c r="AW67" i="8"/>
  <c r="AI67" i="8"/>
  <c r="AG67" i="8"/>
  <c r="Z67" i="8"/>
  <c r="W67" i="8"/>
  <c r="V67" i="8"/>
  <c r="L67" i="8"/>
  <c r="K67" i="8"/>
  <c r="J67" i="8"/>
  <c r="CE7" i="9"/>
  <c r="BC66" i="8"/>
  <c r="BB66" i="8"/>
  <c r="M441" i="3"/>
  <c r="M440" i="3"/>
  <c r="M437" i="3"/>
  <c r="M439" i="3"/>
  <c r="S441" i="3"/>
  <c r="R441" i="3"/>
  <c r="L441" i="3"/>
  <c r="K441" i="3"/>
  <c r="J441" i="3"/>
  <c r="R439" i="3"/>
  <c r="S440" i="3"/>
  <c r="R440" i="3"/>
  <c r="L440" i="3"/>
  <c r="K440" i="3"/>
  <c r="J440" i="3"/>
  <c r="BC65" i="8"/>
  <c r="R437" i="3"/>
  <c r="S438" i="3"/>
  <c r="R438" i="3"/>
  <c r="M438" i="3"/>
  <c r="L438" i="3"/>
  <c r="K438" i="3"/>
  <c r="J438" i="3"/>
  <c r="BD66" i="8"/>
  <c r="BD65" i="8"/>
  <c r="AV66" i="8"/>
  <c r="S439" i="3"/>
  <c r="L439" i="3"/>
  <c r="K439" i="3"/>
  <c r="J439" i="3"/>
  <c r="BH66" i="8"/>
  <c r="BG66" i="8"/>
  <c r="BF66" i="8"/>
  <c r="BE66" i="8"/>
  <c r="BA66" i="8"/>
  <c r="AZ66" i="8"/>
  <c r="AY66" i="8"/>
  <c r="AX66" i="8"/>
  <c r="AW66" i="8"/>
  <c r="AI66" i="8"/>
  <c r="AG66" i="8"/>
  <c r="Z66" i="8"/>
  <c r="W66" i="8"/>
  <c r="V66" i="8"/>
  <c r="L66" i="8"/>
  <c r="K66" i="8"/>
  <c r="J66" i="8"/>
  <c r="CD7" i="9"/>
  <c r="AV65" i="8"/>
  <c r="S437" i="3"/>
  <c r="L437" i="3"/>
  <c r="K437" i="3"/>
  <c r="J437" i="3"/>
  <c r="AV64" i="8"/>
  <c r="BD64" i="8"/>
  <c r="BH65" i="8"/>
  <c r="BG65" i="8"/>
  <c r="BF65" i="8"/>
  <c r="AX65" i="8"/>
  <c r="AW65" i="8"/>
  <c r="BE65" i="8"/>
  <c r="BB65" i="8"/>
  <c r="BA65" i="8"/>
  <c r="AZ65" i="8"/>
  <c r="AY65" i="8"/>
  <c r="AI65" i="8"/>
  <c r="AG65" i="8"/>
  <c r="Z65" i="8"/>
  <c r="W65" i="8"/>
  <c r="V65" i="8"/>
  <c r="L65" i="8"/>
  <c r="K65" i="8"/>
  <c r="J65" i="8"/>
  <c r="R171" i="8"/>
  <c r="E120" i="6"/>
  <c r="AX15" i="9"/>
  <c r="AG179" i="8"/>
  <c r="K88" i="4"/>
  <c r="H88" i="4"/>
  <c r="G88" i="4"/>
  <c r="H61" i="4"/>
  <c r="G61" i="4"/>
  <c r="X172" i="8"/>
  <c r="X176" i="8"/>
  <c r="BA179" i="8"/>
  <c r="AZ179" i="8"/>
  <c r="AY179" i="8"/>
  <c r="AX179" i="8"/>
  <c r="AW179" i="8"/>
  <c r="AV179" i="8"/>
  <c r="AU179" i="8"/>
  <c r="AT179" i="8"/>
  <c r="AS179" i="8"/>
  <c r="AR179" i="8"/>
  <c r="AQ179" i="8"/>
  <c r="AJ179" i="8"/>
  <c r="AI179" i="8"/>
  <c r="V179" i="8"/>
  <c r="V176" i="8"/>
  <c r="S179" i="8"/>
  <c r="R179" i="8"/>
  <c r="Q179" i="8"/>
  <c r="P179" i="8"/>
  <c r="O179" i="8"/>
  <c r="T179" i="8"/>
  <c r="K179" i="8"/>
  <c r="J179" i="8"/>
  <c r="AZ178" i="8"/>
  <c r="AY178" i="8"/>
  <c r="AX178" i="8"/>
  <c r="AW178" i="8"/>
  <c r="T178" i="8"/>
  <c r="AB174" i="8"/>
  <c r="AX176" i="8"/>
  <c r="AY176" i="8"/>
  <c r="AV176" i="8"/>
  <c r="AY174" i="8"/>
  <c r="AW174" i="8"/>
  <c r="AV174" i="8"/>
  <c r="BB171" i="8"/>
  <c r="BA171" i="8"/>
  <c r="BA172" i="8"/>
  <c r="AZ172" i="8"/>
  <c r="AX172" i="8"/>
  <c r="AV171" i="8"/>
  <c r="M436" i="3"/>
  <c r="S436" i="3"/>
  <c r="K436" i="3"/>
  <c r="J436" i="3"/>
  <c r="Q171" i="8"/>
  <c r="O302" i="8"/>
  <c r="O301" i="8"/>
  <c r="O300" i="8"/>
  <c r="O297" i="8"/>
  <c r="O296" i="8"/>
  <c r="O295" i="8"/>
  <c r="O294" i="8"/>
  <c r="O293" i="8"/>
  <c r="O292" i="8"/>
  <c r="P297" i="8"/>
  <c r="P296" i="8"/>
  <c r="P295" i="8"/>
  <c r="P294" i="8"/>
  <c r="P293" i="8"/>
  <c r="P292" i="8"/>
  <c r="Q287" i="8"/>
  <c r="Q286" i="8"/>
  <c r="P285" i="8"/>
  <c r="Q284" i="8"/>
  <c r="Q283" i="8"/>
  <c r="O321" i="8"/>
  <c r="O320" i="8"/>
  <c r="O318" i="8"/>
  <c r="O317" i="8"/>
  <c r="O316" i="8"/>
  <c r="O315" i="8"/>
  <c r="O311" i="8"/>
  <c r="O309" i="8"/>
  <c r="O308" i="8"/>
  <c r="O307" i="8"/>
  <c r="O306" i="8"/>
  <c r="O305" i="8"/>
  <c r="O304" i="8"/>
  <c r="P303" i="8"/>
  <c r="P302" i="8"/>
  <c r="P301" i="8"/>
  <c r="P300" i="8"/>
  <c r="P308" i="8"/>
  <c r="P309" i="8"/>
  <c r="P310" i="8"/>
  <c r="P311" i="8"/>
  <c r="O310" i="8"/>
  <c r="T22" i="9"/>
  <c r="R22" i="9"/>
  <c r="P22" i="9"/>
  <c r="O22" i="9"/>
  <c r="E118" i="6"/>
  <c r="E117" i="6"/>
  <c r="AZ309" i="8"/>
  <c r="BD308" i="8"/>
  <c r="AZ307" i="8"/>
  <c r="AZ306" i="8"/>
  <c r="T153" i="2"/>
  <c r="S153" i="2"/>
  <c r="R153" i="2"/>
  <c r="S435" i="3"/>
  <c r="R435" i="3"/>
  <c r="O435" i="3"/>
  <c r="N435" i="3"/>
  <c r="M435" i="3"/>
  <c r="L435" i="3"/>
  <c r="K435" i="3"/>
  <c r="J435" i="3"/>
  <c r="S434" i="3"/>
  <c r="R434" i="3"/>
  <c r="P434" i="3"/>
  <c r="O434" i="3"/>
  <c r="N434" i="3"/>
  <c r="M434" i="3"/>
  <c r="K434" i="3"/>
  <c r="J434" i="3"/>
  <c r="S433" i="3"/>
  <c r="R433" i="3"/>
  <c r="N433" i="3"/>
  <c r="M433" i="3"/>
  <c r="K433" i="3"/>
  <c r="J433" i="3"/>
  <c r="O153" i="2"/>
  <c r="K153" i="2"/>
  <c r="J153" i="2"/>
  <c r="I153" i="2"/>
  <c r="H153" i="2"/>
  <c r="AX305" i="8"/>
  <c r="BB304" i="8"/>
  <c r="BB303" i="8"/>
  <c r="BB302" i="8"/>
  <c r="BD301" i="8"/>
  <c r="BB301" i="8"/>
  <c r="BH300" i="8"/>
  <c r="BF300" i="8"/>
  <c r="BB299" i="8"/>
  <c r="BB298" i="8"/>
  <c r="AZ297" i="8"/>
  <c r="BA296" i="8"/>
  <c r="BA295" i="8"/>
  <c r="AZ294" i="8"/>
  <c r="AZ293" i="8"/>
  <c r="AZ292" i="8"/>
  <c r="BA299" i="8"/>
  <c r="AZ299" i="8"/>
  <c r="AY299" i="8"/>
  <c r="AX299" i="8"/>
  <c r="AX323" i="8"/>
  <c r="AX321" i="8"/>
  <c r="BC308" i="8"/>
  <c r="AY306" i="8"/>
  <c r="BA304" i="8"/>
  <c r="BA301" i="8"/>
  <c r="BC301" i="8"/>
  <c r="BG300" i="8"/>
  <c r="BE300" i="8"/>
  <c r="AY294" i="8"/>
  <c r="U62" i="2"/>
  <c r="W63" i="2"/>
  <c r="T64" i="2"/>
  <c r="W65" i="2"/>
  <c r="W67" i="2"/>
  <c r="V65" i="2"/>
  <c r="T65" i="2"/>
  <c r="V63" i="2"/>
  <c r="AY282" i="8"/>
  <c r="AX282" i="8"/>
  <c r="AY281" i="8"/>
  <c r="AX281" i="8"/>
  <c r="AY280" i="8"/>
  <c r="AX280" i="8"/>
  <c r="AX277" i="8"/>
  <c r="BA279" i="8"/>
  <c r="AZ279" i="8"/>
  <c r="BA278" i="8"/>
  <c r="AZ278" i="8"/>
  <c r="BA277" i="8"/>
  <c r="AZ277" i="8"/>
  <c r="AY277" i="8"/>
  <c r="BA276" i="8"/>
  <c r="AZ276" i="8"/>
  <c r="BA275" i="8"/>
  <c r="BA274" i="8"/>
  <c r="BA273" i="8"/>
  <c r="AZ269" i="8"/>
  <c r="AZ268" i="8"/>
  <c r="AZ267" i="8"/>
  <c r="BA266" i="8"/>
  <c r="BA265" i="8"/>
  <c r="BA264" i="8"/>
  <c r="BD263" i="8"/>
  <c r="BC263" i="8"/>
  <c r="BD262" i="8"/>
  <c r="BC262" i="8"/>
  <c r="BD261" i="8"/>
  <c r="BC261" i="8"/>
  <c r="BB260" i="8"/>
  <c r="BC260" i="8"/>
  <c r="AX259" i="8"/>
  <c r="AW259" i="8"/>
  <c r="AX258" i="8"/>
  <c r="AW258" i="8"/>
  <c r="AX257" i="8"/>
  <c r="AW257" i="8"/>
  <c r="BC253" i="8"/>
  <c r="BB253" i="8"/>
  <c r="BC252" i="8"/>
  <c r="BB252" i="8"/>
  <c r="BD251" i="8"/>
  <c r="BC251" i="8"/>
  <c r="BA251" i="8"/>
  <c r="AZ251" i="8"/>
  <c r="AY246" i="8"/>
  <c r="AX246" i="8"/>
  <c r="AY245" i="8"/>
  <c r="AX245" i="8"/>
  <c r="AY244" i="8"/>
  <c r="AX244" i="8"/>
  <c r="BD243" i="8"/>
  <c r="BC243" i="8"/>
  <c r="BB243" i="8"/>
  <c r="BA243" i="8"/>
  <c r="AY223" i="8"/>
  <c r="BC206" i="8"/>
  <c r="BC205" i="8"/>
  <c r="BC204" i="8"/>
  <c r="BB203" i="8"/>
  <c r="AX199" i="8"/>
  <c r="S432" i="3"/>
  <c r="R432" i="3"/>
  <c r="N432" i="3"/>
  <c r="M432" i="3"/>
  <c r="K432" i="3"/>
  <c r="J432" i="3"/>
  <c r="AW192" i="8"/>
  <c r="AX188" i="8"/>
  <c r="AW188" i="8"/>
  <c r="BB187" i="8"/>
  <c r="BA187" i="8"/>
  <c r="AZ187" i="8"/>
  <c r="AY187" i="8"/>
  <c r="BA191" i="8"/>
  <c r="AZ191" i="8"/>
  <c r="AY191" i="8"/>
  <c r="AY186" i="8"/>
  <c r="AX185" i="8"/>
  <c r="AX180" i="8"/>
  <c r="AX177" i="8"/>
  <c r="AW175" i="8"/>
  <c r="AW173" i="8"/>
  <c r="AX174" i="8"/>
  <c r="BF170" i="8"/>
  <c r="BE170" i="8"/>
  <c r="BD170" i="8"/>
  <c r="BC170" i="8"/>
  <c r="BF169" i="8"/>
  <c r="BE169" i="8"/>
  <c r="BD169" i="8"/>
  <c r="BC169" i="8"/>
  <c r="BF168" i="8"/>
  <c r="BE168" i="8"/>
  <c r="BD168" i="8"/>
  <c r="BC168" i="8"/>
  <c r="BD167" i="8"/>
  <c r="BC167" i="8"/>
  <c r="BB167" i="8"/>
  <c r="BA167" i="8"/>
  <c r="BD166" i="8"/>
  <c r="BC166" i="8"/>
  <c r="BB166" i="8"/>
  <c r="BA166" i="8"/>
  <c r="BD165" i="8"/>
  <c r="BC165" i="8"/>
  <c r="BB165" i="8"/>
  <c r="BA165" i="8"/>
  <c r="BB147" i="8"/>
  <c r="AY146" i="8"/>
  <c r="AY145" i="8"/>
  <c r="AZ144" i="8"/>
  <c r="AY143" i="8"/>
  <c r="AZ122" i="8"/>
  <c r="AY135" i="8"/>
  <c r="S360" i="3"/>
  <c r="N360" i="3"/>
  <c r="M360" i="3"/>
  <c r="K360" i="3"/>
  <c r="J360" i="3"/>
  <c r="AX134" i="8"/>
  <c r="BD134" i="8"/>
  <c r="BC134" i="8"/>
  <c r="P135" i="8"/>
  <c r="O135" i="8"/>
  <c r="AY133" i="8"/>
  <c r="AX132" i="8"/>
  <c r="AW132" i="8"/>
  <c r="AY130" i="8"/>
  <c r="AY129" i="8"/>
  <c r="AX129" i="8"/>
  <c r="AW129" i="8"/>
  <c r="AV129" i="8"/>
  <c r="AY128" i="8"/>
  <c r="Y72" i="2"/>
  <c r="X74" i="2"/>
  <c r="Y75" i="2"/>
  <c r="AY121" i="8"/>
  <c r="BA120" i="8"/>
  <c r="AY120" i="8"/>
  <c r="AZ120" i="8"/>
  <c r="AX120" i="8"/>
  <c r="AW120" i="8"/>
  <c r="BG119" i="8"/>
  <c r="BF119" i="8"/>
  <c r="BE119" i="8"/>
  <c r="BC119" i="8"/>
  <c r="BB119" i="8"/>
  <c r="BA119" i="8"/>
  <c r="AZ119" i="8"/>
  <c r="BF116" i="8"/>
  <c r="BE116" i="8"/>
  <c r="BD116" i="8"/>
  <c r="BC116" i="8"/>
  <c r="BG115" i="8"/>
  <c r="BF115" i="8"/>
  <c r="BE115" i="8"/>
  <c r="BD115" i="8"/>
  <c r="AZ111" i="8"/>
  <c r="BF112" i="8"/>
  <c r="BE112" i="8"/>
  <c r="BD112" i="8"/>
  <c r="BC112" i="8"/>
  <c r="AZ108" i="8"/>
  <c r="BC107" i="8"/>
  <c r="BB106" i="8"/>
  <c r="BA105" i="8"/>
  <c r="AZ104" i="8"/>
  <c r="BE101" i="8"/>
  <c r="BD101" i="8"/>
  <c r="BC101" i="8"/>
  <c r="BB101" i="8"/>
  <c r="R177" i="3"/>
  <c r="R176" i="3"/>
  <c r="O177" i="3"/>
  <c r="O176" i="3"/>
  <c r="M9" i="3"/>
  <c r="M179" i="3"/>
  <c r="M178" i="3"/>
  <c r="M177" i="3"/>
  <c r="M176" i="3"/>
  <c r="BE92" i="8"/>
  <c r="BD92" i="8"/>
  <c r="BC92" i="8"/>
  <c r="BB92" i="8"/>
  <c r="BF91" i="8"/>
  <c r="BE91" i="8"/>
  <c r="BD91" i="8"/>
  <c r="BC91" i="8"/>
  <c r="BE90" i="8"/>
  <c r="BD90" i="8"/>
  <c r="AX82" i="8"/>
  <c r="AW82" i="8"/>
  <c r="AY81" i="8"/>
  <c r="AX81" i="8"/>
  <c r="AX80" i="8"/>
  <c r="AW80" i="8"/>
  <c r="AY79" i="8"/>
  <c r="AX79" i="8"/>
  <c r="BC78" i="8"/>
  <c r="BB78" i="8"/>
  <c r="BE58" i="8"/>
  <c r="BD58" i="8"/>
  <c r="BH64" i="8"/>
  <c r="BG64" i="8"/>
  <c r="BH63" i="8"/>
  <c r="BG63" i="8"/>
  <c r="BH62" i="8"/>
  <c r="BG62" i="8"/>
  <c r="BH61" i="8"/>
  <c r="BG61" i="8"/>
  <c r="BH60" i="8"/>
  <c r="BG60" i="8"/>
  <c r="BH59" i="8"/>
  <c r="BG59" i="8"/>
  <c r="BH57" i="8"/>
  <c r="BG57" i="8"/>
  <c r="BH56" i="8"/>
  <c r="BG56" i="8"/>
  <c r="BE55" i="8"/>
  <c r="BD55" i="8"/>
  <c r="BE54" i="8"/>
  <c r="BD54" i="8"/>
  <c r="BE53" i="8"/>
  <c r="BD53" i="8"/>
  <c r="BG52" i="8"/>
  <c r="BF52" i="8"/>
  <c r="BH51" i="8"/>
  <c r="BG51" i="8"/>
  <c r="BG50" i="8"/>
  <c r="BF50" i="8"/>
  <c r="BG49" i="8"/>
  <c r="BF49" i="8"/>
  <c r="BG48" i="8"/>
  <c r="BF48" i="8"/>
  <c r="BE47" i="8"/>
  <c r="BD47" i="8"/>
  <c r="BE46" i="8"/>
  <c r="BD46" i="8"/>
  <c r="BC45" i="8"/>
  <c r="BB45" i="8"/>
  <c r="BA44" i="8"/>
  <c r="AZ44" i="8"/>
  <c r="BA43" i="8"/>
  <c r="AZ43" i="8"/>
  <c r="BE42" i="8"/>
  <c r="BD42" i="8"/>
  <c r="BE41" i="8"/>
  <c r="BD41" i="8"/>
  <c r="BA40" i="8"/>
  <c r="AZ40" i="8"/>
  <c r="AZ39" i="8"/>
  <c r="AY39" i="8"/>
  <c r="AZ38" i="8"/>
  <c r="AY38" i="8"/>
  <c r="AX29" i="8"/>
  <c r="AW29" i="8"/>
  <c r="AX27" i="8"/>
  <c r="AW27" i="8"/>
  <c r="AX26" i="8"/>
  <c r="AW26" i="8"/>
  <c r="AX25" i="8"/>
  <c r="AW25" i="8"/>
  <c r="BE36" i="8"/>
  <c r="BD36" i="8"/>
  <c r="BE37" i="8"/>
  <c r="BD37" i="8"/>
  <c r="BE35" i="8"/>
  <c r="BD35" i="8"/>
  <c r="BE34" i="8"/>
  <c r="BD34" i="8"/>
  <c r="BE33" i="8"/>
  <c r="BD33" i="8"/>
  <c r="BC32" i="8"/>
  <c r="BB32" i="8"/>
  <c r="BB31" i="8"/>
  <c r="BC31" i="8"/>
  <c r="AX30" i="8"/>
  <c r="AW30" i="8"/>
  <c r="AX28" i="8"/>
  <c r="AW28" i="8"/>
  <c r="AX24" i="8"/>
  <c r="AW24" i="8"/>
  <c r="AX23" i="8"/>
  <c r="AW23" i="8"/>
  <c r="AX22" i="8"/>
  <c r="AW22" i="8"/>
  <c r="AX21" i="8"/>
  <c r="AX20" i="8"/>
  <c r="AX19" i="8"/>
  <c r="AW21" i="8"/>
  <c r="AW20" i="8"/>
  <c r="AW19" i="8"/>
  <c r="BC18" i="8"/>
  <c r="BB18" i="8"/>
  <c r="BA18" i="8"/>
  <c r="AZ18" i="8"/>
  <c r="BB17" i="8"/>
  <c r="BA17" i="8"/>
  <c r="BC16" i="8"/>
  <c r="BB16" i="8"/>
  <c r="AZ17" i="8"/>
  <c r="AW11" i="8"/>
  <c r="AW9" i="8"/>
  <c r="Z71" i="2"/>
  <c r="BD7" i="8"/>
  <c r="BC7" i="8"/>
  <c r="BA7" i="8"/>
  <c r="AY5" i="8"/>
  <c r="AX5" i="8"/>
  <c r="AW5" i="8"/>
  <c r="Y46" i="2"/>
  <c r="X44" i="2"/>
  <c r="Y43" i="2"/>
  <c r="R12" i="2"/>
  <c r="S12" i="2"/>
  <c r="T12" i="2"/>
  <c r="O12" i="2"/>
  <c r="K12" i="2"/>
  <c r="J12" i="2"/>
  <c r="I12" i="2"/>
  <c r="H12" i="2"/>
  <c r="T11" i="2"/>
  <c r="S11" i="2"/>
  <c r="R11" i="2"/>
  <c r="S431" i="3"/>
  <c r="R431" i="3"/>
  <c r="N431" i="3"/>
  <c r="M431" i="3"/>
  <c r="J431" i="3"/>
  <c r="S430" i="3"/>
  <c r="R430" i="3"/>
  <c r="N430" i="3"/>
  <c r="M430" i="3"/>
  <c r="K430" i="3"/>
  <c r="J430" i="3"/>
  <c r="S429" i="3"/>
  <c r="R429" i="3"/>
  <c r="O429" i="3"/>
  <c r="N429" i="3"/>
  <c r="M429" i="3"/>
  <c r="L429" i="3"/>
  <c r="K429" i="3"/>
  <c r="J429" i="3"/>
  <c r="S428" i="3"/>
  <c r="R428" i="3"/>
  <c r="P428" i="3"/>
  <c r="O428" i="3"/>
  <c r="N428" i="3"/>
  <c r="M428" i="3"/>
  <c r="K428" i="3"/>
  <c r="J428" i="3"/>
  <c r="S427" i="3"/>
  <c r="R427" i="3"/>
  <c r="N427" i="3"/>
  <c r="M427" i="3"/>
  <c r="K427" i="3"/>
  <c r="J427" i="3"/>
  <c r="S426" i="3"/>
  <c r="R426" i="3"/>
  <c r="N426" i="3"/>
  <c r="M426" i="3"/>
  <c r="J426" i="3"/>
  <c r="S423" i="3"/>
  <c r="S422" i="3"/>
  <c r="J425" i="3"/>
  <c r="K423" i="3"/>
  <c r="J423" i="3"/>
  <c r="S425" i="3"/>
  <c r="R425" i="3"/>
  <c r="N425" i="3"/>
  <c r="M425" i="3"/>
  <c r="K425" i="3"/>
  <c r="S424" i="3"/>
  <c r="R424" i="3"/>
  <c r="O424" i="3"/>
  <c r="N424" i="3"/>
  <c r="M424" i="3"/>
  <c r="L424" i="3"/>
  <c r="K424" i="3"/>
  <c r="J424" i="3"/>
  <c r="R423" i="3"/>
  <c r="P423" i="3"/>
  <c r="O423" i="3"/>
  <c r="N423" i="3"/>
  <c r="M423" i="3"/>
  <c r="R422" i="3"/>
  <c r="N422" i="3"/>
  <c r="M422" i="3"/>
  <c r="K422" i="3"/>
  <c r="J422" i="3"/>
  <c r="O11" i="2"/>
  <c r="K11" i="2"/>
  <c r="J11" i="2"/>
  <c r="I11" i="2"/>
  <c r="H11" i="2"/>
  <c r="O382" i="3"/>
  <c r="R382" i="3"/>
  <c r="R165" i="3"/>
  <c r="N165" i="3"/>
  <c r="N156" i="3"/>
  <c r="R156" i="3"/>
  <c r="R17" i="3"/>
  <c r="M17" i="3"/>
  <c r="E116" i="6"/>
  <c r="I10" i="2"/>
  <c r="J10" i="2"/>
  <c r="T10" i="2"/>
  <c r="S10" i="2"/>
  <c r="R10" i="2"/>
  <c r="O10" i="2"/>
  <c r="K10" i="2"/>
  <c r="H10" i="2"/>
  <c r="K9" i="2"/>
  <c r="AZ296" i="8"/>
  <c r="AV5" i="9"/>
  <c r="AU5" i="9"/>
  <c r="AT5" i="9"/>
  <c r="AS5" i="9"/>
  <c r="AR5" i="9"/>
  <c r="X3" i="9"/>
  <c r="U4" i="9"/>
  <c r="M4" i="9"/>
  <c r="N4" i="9"/>
  <c r="H4" i="9"/>
  <c r="BJ16" i="9"/>
  <c r="AB199" i="8"/>
  <c r="P284" i="8"/>
  <c r="P286" i="8"/>
  <c r="Q198" i="8"/>
  <c r="E115" i="6"/>
  <c r="AE194" i="8"/>
  <c r="AG199" i="8"/>
  <c r="K87" i="4"/>
  <c r="I87" i="4"/>
  <c r="H87" i="4"/>
  <c r="G87" i="4"/>
  <c r="AW199" i="8"/>
  <c r="AV199" i="8"/>
  <c r="AQ199" i="8"/>
  <c r="AI199" i="8"/>
  <c r="X199" i="8"/>
  <c r="V199" i="8"/>
  <c r="N199" i="8"/>
  <c r="M199" i="8"/>
  <c r="L199" i="8"/>
  <c r="K199" i="8"/>
  <c r="J199" i="8"/>
  <c r="AD194" i="8"/>
  <c r="AC194" i="8"/>
  <c r="AC191" i="8"/>
  <c r="AB191" i="8"/>
  <c r="AB187" i="8"/>
  <c r="AE196" i="8"/>
  <c r="AD196" i="8"/>
  <c r="AD195" i="8"/>
  <c r="AC195" i="8"/>
  <c r="AC192" i="8"/>
  <c r="AB192" i="8"/>
  <c r="AC188" i="8"/>
  <c r="AB188" i="8"/>
  <c r="AC186" i="8"/>
  <c r="AB186" i="8"/>
  <c r="AW186" i="8"/>
  <c r="S421" i="3"/>
  <c r="M421" i="3"/>
  <c r="K421" i="3"/>
  <c r="J188" i="8"/>
  <c r="L421" i="3"/>
  <c r="M187" i="8"/>
  <c r="J421" i="3"/>
  <c r="K186" i="8"/>
  <c r="R118" i="8"/>
  <c r="R117" i="8"/>
  <c r="R116" i="8"/>
  <c r="R115" i="8"/>
  <c r="P107" i="8"/>
  <c r="P106" i="8"/>
  <c r="P103" i="8"/>
  <c r="P102" i="8"/>
  <c r="Q101" i="8"/>
  <c r="R100" i="8"/>
  <c r="R99" i="8"/>
  <c r="R98" i="8"/>
  <c r="R97" i="8"/>
  <c r="P124" i="8"/>
  <c r="P122" i="8"/>
  <c r="P121" i="8"/>
  <c r="P120" i="8"/>
  <c r="O118" i="8"/>
  <c r="O117" i="8"/>
  <c r="O116" i="8"/>
  <c r="O115" i="8"/>
  <c r="O107" i="8"/>
  <c r="O106" i="8"/>
  <c r="O103" i="8"/>
  <c r="O102" i="8"/>
  <c r="O101" i="8"/>
  <c r="O100" i="8"/>
  <c r="O99" i="8"/>
  <c r="O98" i="8"/>
  <c r="O97" i="8"/>
  <c r="R95" i="8"/>
  <c r="R94" i="8"/>
  <c r="R93" i="8"/>
  <c r="R92" i="8"/>
  <c r="R91" i="8"/>
  <c r="O95" i="8"/>
  <c r="O94" i="8"/>
  <c r="O93" i="8"/>
  <c r="O92" i="8"/>
  <c r="O91" i="8"/>
  <c r="AZ176" i="8"/>
  <c r="AY172" i="8"/>
  <c r="AZ171" i="8"/>
  <c r="AY171" i="8"/>
  <c r="AX171" i="8"/>
  <c r="AW172" i="8"/>
  <c r="S420" i="3"/>
  <c r="K420" i="3"/>
  <c r="J420" i="3"/>
  <c r="M420" i="3"/>
  <c r="P280" i="8"/>
  <c r="O282" i="8"/>
  <c r="O281" i="8"/>
  <c r="O280" i="8"/>
  <c r="O279" i="8"/>
  <c r="O278" i="8"/>
  <c r="O277" i="8"/>
  <c r="M280" i="8"/>
  <c r="N280" i="8"/>
  <c r="L280" i="8"/>
  <c r="W321" i="8"/>
  <c r="AG77" i="8"/>
  <c r="AG76" i="8"/>
  <c r="AG75" i="8"/>
  <c r="AG73" i="8"/>
  <c r="AG74" i="8"/>
  <c r="N147" i="8"/>
  <c r="M147" i="8"/>
  <c r="N146" i="8"/>
  <c r="M146" i="8"/>
  <c r="N145" i="8"/>
  <c r="M145" i="8"/>
  <c r="N144" i="8"/>
  <c r="M144" i="8"/>
  <c r="N143" i="8"/>
  <c r="M143" i="8"/>
  <c r="AV82" i="8"/>
  <c r="AV29" i="8"/>
  <c r="V82" i="8"/>
  <c r="X82" i="8"/>
  <c r="AJ81" i="8"/>
  <c r="K12" i="5"/>
  <c r="J12" i="5"/>
  <c r="I12" i="5"/>
  <c r="H12" i="5"/>
  <c r="G12" i="5"/>
  <c r="AJ82" i="8"/>
  <c r="K11" i="5"/>
  <c r="J11" i="5"/>
  <c r="I11" i="5"/>
  <c r="H11" i="5"/>
  <c r="G11" i="5"/>
  <c r="AI82" i="8"/>
  <c r="AG82" i="8"/>
  <c r="O82" i="8"/>
  <c r="L82" i="8"/>
  <c r="K82" i="8"/>
  <c r="J82" i="8"/>
  <c r="L12" i="9"/>
  <c r="K12" i="9"/>
  <c r="E80" i="1"/>
  <c r="F81" i="1"/>
  <c r="E81" i="1"/>
  <c r="F80" i="1"/>
  <c r="AX243" i="8"/>
  <c r="AX242" i="8"/>
  <c r="S419" i="3"/>
  <c r="R419" i="3"/>
  <c r="O419" i="3"/>
  <c r="N419" i="3"/>
  <c r="M419" i="3"/>
  <c r="K419" i="3"/>
  <c r="J419" i="3"/>
  <c r="AW241" i="8"/>
  <c r="AR241" i="8"/>
  <c r="S418" i="3"/>
  <c r="R418" i="3"/>
  <c r="O418" i="3"/>
  <c r="N418" i="3"/>
  <c r="M418" i="3"/>
  <c r="L418" i="3"/>
  <c r="K418" i="3"/>
  <c r="J418" i="3"/>
  <c r="AX241" i="8"/>
  <c r="AR239" i="8"/>
  <c r="AW240" i="8"/>
  <c r="S417" i="3"/>
  <c r="R417" i="3"/>
  <c r="O417" i="3"/>
  <c r="N417" i="3"/>
  <c r="M417" i="3"/>
  <c r="L417" i="3"/>
  <c r="K417" i="3"/>
  <c r="J417" i="3"/>
  <c r="AX240" i="8"/>
  <c r="AW239" i="8"/>
  <c r="S416" i="3"/>
  <c r="R416" i="3"/>
  <c r="O416" i="3"/>
  <c r="N416" i="3"/>
  <c r="M416" i="3"/>
  <c r="L416" i="3"/>
  <c r="K416" i="3"/>
  <c r="J416" i="3"/>
  <c r="AX239" i="8"/>
  <c r="AZ238" i="8"/>
  <c r="AX237" i="8"/>
  <c r="AX236" i="8"/>
  <c r="AX235" i="8"/>
  <c r="S415" i="3"/>
  <c r="R415" i="3"/>
  <c r="O415" i="3"/>
  <c r="N415" i="3"/>
  <c r="M415" i="3"/>
  <c r="K415" i="3"/>
  <c r="J415" i="3"/>
  <c r="AW234" i="8"/>
  <c r="AR234" i="8"/>
  <c r="O414" i="3"/>
  <c r="S414" i="3"/>
  <c r="R414" i="3"/>
  <c r="N414" i="3"/>
  <c r="M414" i="3"/>
  <c r="L414" i="3"/>
  <c r="K414" i="3"/>
  <c r="J414" i="3"/>
  <c r="AX234" i="8"/>
  <c r="AX233" i="8"/>
  <c r="AX232" i="8"/>
  <c r="S413" i="3"/>
  <c r="R413" i="3"/>
  <c r="O413" i="3"/>
  <c r="N413" i="3"/>
  <c r="M413" i="3"/>
  <c r="K413" i="3"/>
  <c r="J413" i="3"/>
  <c r="AX231" i="8"/>
  <c r="AX230" i="8"/>
  <c r="AX229" i="8"/>
  <c r="AX228" i="8"/>
  <c r="AX227" i="8"/>
  <c r="R128" i="3"/>
  <c r="R129" i="3"/>
  <c r="N128" i="3"/>
  <c r="N129" i="3"/>
  <c r="R134" i="3"/>
  <c r="N134" i="3"/>
  <c r="R138" i="3"/>
  <c r="R139" i="3"/>
  <c r="N138" i="3"/>
  <c r="N139" i="3"/>
  <c r="R140" i="3"/>
  <c r="N140" i="3"/>
  <c r="R141" i="3"/>
  <c r="N141" i="3"/>
  <c r="R151" i="3"/>
  <c r="R152" i="3"/>
  <c r="R153" i="3"/>
  <c r="R154" i="3"/>
  <c r="N153" i="3"/>
  <c r="N152" i="3"/>
  <c r="N151" i="3"/>
  <c r="N154" i="3"/>
  <c r="O165" i="3"/>
  <c r="O156" i="3"/>
  <c r="R166" i="3"/>
  <c r="O174" i="3"/>
  <c r="R174" i="3"/>
  <c r="E114" i="6"/>
  <c r="R180" i="3"/>
  <c r="S412" i="3"/>
  <c r="R412" i="3"/>
  <c r="O412" i="3"/>
  <c r="N412" i="3"/>
  <c r="M412" i="3"/>
  <c r="K412" i="3"/>
  <c r="J412" i="3"/>
  <c r="O11" i="9"/>
  <c r="N11" i="9"/>
  <c r="Q21" i="9"/>
  <c r="P19" i="9"/>
  <c r="P18" i="9"/>
  <c r="N17" i="9"/>
  <c r="O16" i="9"/>
  <c r="Q15" i="9"/>
  <c r="O14" i="9"/>
  <c r="O13" i="9"/>
  <c r="P12" i="9"/>
  <c r="Q9" i="9"/>
  <c r="P8" i="9"/>
  <c r="N7" i="9"/>
  <c r="R6" i="9"/>
  <c r="O3" i="9"/>
  <c r="O10" i="9"/>
  <c r="P283" i="3"/>
  <c r="P285" i="3"/>
  <c r="P284" i="3"/>
  <c r="P282" i="3"/>
  <c r="P281" i="3"/>
  <c r="P280" i="3"/>
  <c r="P279" i="3"/>
  <c r="Q278" i="3"/>
  <c r="Q277" i="3"/>
  <c r="Q276" i="3"/>
  <c r="R285" i="3"/>
  <c r="R284" i="3"/>
  <c r="R282" i="3"/>
  <c r="R281" i="3"/>
  <c r="R280" i="3"/>
  <c r="R279" i="3"/>
  <c r="R278" i="3"/>
  <c r="R277" i="3"/>
  <c r="R276" i="3"/>
  <c r="Q261" i="3"/>
  <c r="P261" i="3"/>
  <c r="Q262" i="3"/>
  <c r="P262" i="3"/>
  <c r="Q263" i="3"/>
  <c r="P263" i="3"/>
  <c r="Q264" i="3"/>
  <c r="P264" i="3"/>
  <c r="Q265" i="3"/>
  <c r="P265" i="3"/>
  <c r="Q266" i="3"/>
  <c r="P266" i="3"/>
  <c r="P273" i="3"/>
  <c r="O273" i="3"/>
  <c r="P272" i="3"/>
  <c r="O272" i="3"/>
  <c r="P269" i="3"/>
  <c r="O269" i="3"/>
  <c r="O268" i="3"/>
  <c r="P268" i="3"/>
  <c r="O267" i="3"/>
  <c r="R273" i="3"/>
  <c r="R272" i="3"/>
  <c r="R269" i="3"/>
  <c r="R268" i="3"/>
  <c r="R266" i="3"/>
  <c r="R265" i="3"/>
  <c r="R264" i="3"/>
  <c r="R263" i="3"/>
  <c r="R262" i="3"/>
  <c r="R261" i="3"/>
  <c r="P260" i="3"/>
  <c r="P256" i="3"/>
  <c r="R256" i="3"/>
  <c r="R255" i="3"/>
  <c r="P255" i="3"/>
  <c r="O256" i="3"/>
  <c r="O255" i="3"/>
  <c r="E113" i="6"/>
  <c r="E112" i="6"/>
  <c r="E111" i="6"/>
  <c r="R259" i="3"/>
  <c r="R258" i="3"/>
  <c r="N244" i="3"/>
  <c r="N243" i="3"/>
  <c r="R244" i="3"/>
  <c r="R243" i="3"/>
  <c r="R35" i="3"/>
  <c r="R34" i="3"/>
  <c r="M16" i="3"/>
  <c r="R16" i="3"/>
  <c r="R239" i="3"/>
  <c r="E94" i="6"/>
  <c r="R223" i="3"/>
  <c r="R219" i="3"/>
  <c r="R218" i="3"/>
  <c r="R217" i="3"/>
  <c r="E29" i="6"/>
  <c r="R168" i="3"/>
  <c r="E69" i="6"/>
  <c r="N3" i="9"/>
  <c r="O236" i="3"/>
  <c r="O228" i="3"/>
  <c r="N30" i="3"/>
  <c r="N20" i="3"/>
  <c r="O19" i="3"/>
  <c r="P9" i="3"/>
  <c r="N8" i="3"/>
  <c r="N407" i="3"/>
  <c r="O231" i="3"/>
  <c r="N124" i="3"/>
  <c r="N123" i="3"/>
  <c r="N122" i="3"/>
  <c r="N121" i="3"/>
  <c r="N118" i="3"/>
  <c r="N117" i="3"/>
  <c r="O116" i="3"/>
  <c r="O101" i="3"/>
  <c r="O97" i="3"/>
  <c r="N26" i="3"/>
  <c r="N25" i="3"/>
  <c r="R407" i="3"/>
  <c r="R231" i="3"/>
  <c r="R155" i="3"/>
  <c r="R142" i="3"/>
  <c r="R137" i="3"/>
  <c r="R136" i="3"/>
  <c r="R135" i="3"/>
  <c r="R124" i="3"/>
  <c r="R123" i="3"/>
  <c r="R122" i="3"/>
  <c r="R121" i="3"/>
  <c r="R118" i="3"/>
  <c r="R117" i="3"/>
  <c r="R116" i="3"/>
  <c r="R101" i="3"/>
  <c r="R97" i="3"/>
  <c r="R26" i="3"/>
  <c r="R25" i="3"/>
  <c r="R14" i="3"/>
  <c r="N14" i="3"/>
  <c r="E75" i="6"/>
  <c r="E73" i="6"/>
  <c r="R372" i="3"/>
  <c r="N372" i="3"/>
  <c r="M236" i="3"/>
  <c r="M235" i="3"/>
  <c r="M228" i="3"/>
  <c r="M227" i="3"/>
  <c r="R236" i="3"/>
  <c r="R235" i="3"/>
  <c r="R228" i="3"/>
  <c r="R227" i="3"/>
  <c r="O194" i="3"/>
  <c r="R194" i="3"/>
  <c r="R30" i="3"/>
  <c r="R20" i="3"/>
  <c r="R19" i="3"/>
  <c r="R9" i="3"/>
  <c r="M30" i="3"/>
  <c r="M20" i="3"/>
  <c r="M19" i="3"/>
  <c r="M8" i="3"/>
  <c r="R8" i="3"/>
  <c r="R365" i="3"/>
  <c r="R373" i="3"/>
  <c r="R374" i="3"/>
  <c r="R375" i="3"/>
  <c r="R376" i="3"/>
  <c r="R378" i="3"/>
  <c r="R379" i="3"/>
  <c r="R380" i="3"/>
  <c r="R386" i="3"/>
  <c r="R385" i="3"/>
  <c r="R384" i="3"/>
  <c r="R383" i="3"/>
  <c r="R387" i="3"/>
  <c r="R388" i="3"/>
  <c r="R389" i="3"/>
  <c r="R390" i="3"/>
  <c r="R391" i="3"/>
  <c r="R392" i="3"/>
  <c r="R393" i="3"/>
  <c r="R394" i="3"/>
  <c r="R350" i="3"/>
  <c r="R349" i="3"/>
  <c r="R348" i="3"/>
  <c r="R347" i="3"/>
  <c r="R346" i="3"/>
  <c r="R342" i="3"/>
  <c r="R341" i="3"/>
  <c r="R340" i="3"/>
  <c r="R339" i="3"/>
  <c r="R338" i="3"/>
  <c r="R337" i="3"/>
  <c r="R336" i="3"/>
  <c r="R335" i="3"/>
  <c r="R334" i="3"/>
  <c r="R333" i="3"/>
  <c r="R332" i="3"/>
  <c r="R331" i="3"/>
  <c r="R330" i="3"/>
  <c r="R329" i="3"/>
  <c r="R328" i="3"/>
  <c r="E101" i="6"/>
  <c r="R290" i="3"/>
  <c r="R289" i="3"/>
  <c r="R288" i="3"/>
  <c r="R252" i="3"/>
  <c r="R251" i="3"/>
  <c r="R250" i="3"/>
  <c r="R246" i="3"/>
  <c r="R245" i="3"/>
  <c r="E96" i="6"/>
  <c r="R237" i="3"/>
  <c r="R234" i="3"/>
  <c r="R233" i="3"/>
  <c r="R232" i="3"/>
  <c r="R230" i="3"/>
  <c r="R229" i="3"/>
  <c r="R226" i="3"/>
  <c r="R225" i="3"/>
  <c r="R224" i="3"/>
  <c r="R199" i="3"/>
  <c r="R198" i="3"/>
  <c r="R150" i="3"/>
  <c r="R149" i="3"/>
  <c r="R148" i="3"/>
  <c r="R147" i="3"/>
  <c r="R146" i="3"/>
  <c r="R145" i="3"/>
  <c r="R144" i="3"/>
  <c r="R143" i="3"/>
  <c r="R133" i="3"/>
  <c r="R132" i="3"/>
  <c r="R131" i="3"/>
  <c r="R130" i="3"/>
  <c r="R127" i="3"/>
  <c r="R126" i="3"/>
  <c r="R120" i="3"/>
  <c r="R119" i="3"/>
  <c r="R96" i="3"/>
  <c r="R33" i="3"/>
  <c r="R32" i="3"/>
  <c r="R31" i="3"/>
  <c r="R29" i="3"/>
  <c r="R28" i="3"/>
  <c r="R23" i="3"/>
  <c r="R22" i="3"/>
  <c r="R21" i="3"/>
  <c r="R18" i="3"/>
  <c r="R11" i="3"/>
  <c r="R7" i="3"/>
  <c r="R6" i="3"/>
  <c r="R5" i="3"/>
  <c r="E2" i="6"/>
  <c r="S3" i="3"/>
  <c r="S4" i="3"/>
  <c r="S5" i="3"/>
  <c r="S6" i="3"/>
  <c r="S7" i="3"/>
  <c r="S8" i="3"/>
  <c r="S9" i="3"/>
  <c r="S11" i="3"/>
  <c r="S14" i="3"/>
  <c r="S16" i="3"/>
  <c r="S17" i="3"/>
  <c r="S18" i="3"/>
  <c r="S19" i="3"/>
  <c r="S20" i="3"/>
  <c r="S21" i="3"/>
  <c r="S22" i="3"/>
  <c r="S23" i="3"/>
  <c r="S24" i="3"/>
  <c r="S25" i="3"/>
  <c r="S26" i="3"/>
  <c r="S28" i="3"/>
  <c r="S29" i="3"/>
  <c r="S30" i="3"/>
  <c r="S31" i="3"/>
  <c r="S32" i="3"/>
  <c r="S33" i="3"/>
  <c r="S34" i="3"/>
  <c r="S35" i="3"/>
  <c r="S36" i="3"/>
  <c r="S37" i="3"/>
  <c r="S38" i="3"/>
  <c r="S39" i="3"/>
  <c r="S40" i="3"/>
  <c r="S41" i="3"/>
  <c r="S42" i="3"/>
  <c r="S43" i="3"/>
  <c r="S44" i="3"/>
  <c r="S45" i="3"/>
  <c r="S46" i="3"/>
  <c r="S48" i="3"/>
  <c r="S49" i="3"/>
  <c r="S50" i="3"/>
  <c r="S51" i="3"/>
  <c r="S52" i="3"/>
  <c r="S53" i="3"/>
  <c r="S54" i="3"/>
  <c r="S55" i="3"/>
  <c r="S56" i="3"/>
  <c r="S57" i="3"/>
  <c r="S58" i="3"/>
  <c r="S60" i="3"/>
  <c r="S61" i="3"/>
  <c r="S62" i="3"/>
  <c r="S63" i="3"/>
  <c r="S64" i="3"/>
  <c r="S65" i="3"/>
  <c r="S66" i="3"/>
  <c r="S67" i="3"/>
  <c r="S68" i="3"/>
  <c r="S69" i="3"/>
  <c r="S70"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6" i="3"/>
  <c r="S127" i="3"/>
  <c r="S128" i="3"/>
  <c r="S129"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2" i="3"/>
  <c r="S273" i="3"/>
  <c r="S274" i="3"/>
  <c r="S275" i="3"/>
  <c r="S276" i="3"/>
  <c r="S277" i="3"/>
  <c r="S278" i="3"/>
  <c r="S279" i="3"/>
  <c r="S280" i="3"/>
  <c r="S281" i="3"/>
  <c r="S282" i="3"/>
  <c r="S283" i="3"/>
  <c r="S284" i="3"/>
  <c r="S285" i="3"/>
  <c r="S288" i="3"/>
  <c r="S289" i="3"/>
  <c r="S290" i="3"/>
  <c r="S291" i="3"/>
  <c r="S292" i="3"/>
  <c r="S293" i="3"/>
  <c r="S294" i="3"/>
  <c r="S295"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1" i="3"/>
  <c r="S362" i="3"/>
  <c r="S363" i="3"/>
  <c r="S364" i="3"/>
  <c r="S365" i="3"/>
  <c r="S366" i="3"/>
  <c r="S367" i="3"/>
  <c r="S368" i="3"/>
  <c r="S369" i="3"/>
  <c r="S370" i="3"/>
  <c r="S371" i="3"/>
  <c r="S372" i="3"/>
  <c r="S373" i="3"/>
  <c r="S374" i="3"/>
  <c r="S375" i="3"/>
  <c r="S376"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9" i="3"/>
  <c r="S410" i="3"/>
  <c r="S411" i="3"/>
  <c r="BB107" i="8"/>
  <c r="BA106" i="8"/>
  <c r="AZ105" i="8"/>
  <c r="AZ103" i="8"/>
  <c r="L183" i="3"/>
  <c r="K183" i="3"/>
  <c r="J183" i="3"/>
  <c r="AV122" i="8"/>
  <c r="AJ132" i="8"/>
  <c r="AJ130" i="8"/>
  <c r="AJ127" i="8"/>
  <c r="AJ124" i="8"/>
  <c r="K28" i="5"/>
  <c r="H28" i="5"/>
  <c r="G28" i="5"/>
  <c r="K27" i="5"/>
  <c r="H27" i="5"/>
  <c r="G27" i="5"/>
  <c r="K26" i="5"/>
  <c r="H26" i="5"/>
  <c r="G26" i="5"/>
  <c r="K25" i="5"/>
  <c r="H25" i="5"/>
  <c r="G25" i="5"/>
  <c r="E110" i="6"/>
  <c r="AU7" i="9"/>
  <c r="AS7" i="9"/>
  <c r="AR7" i="9"/>
  <c r="K196" i="8"/>
  <c r="J196" i="8"/>
  <c r="K197" i="8"/>
  <c r="J197" i="8"/>
  <c r="K198" i="8"/>
  <c r="J198" i="8"/>
  <c r="K195" i="8"/>
  <c r="J195" i="8"/>
  <c r="K194" i="8"/>
  <c r="J194" i="8"/>
  <c r="K193" i="8"/>
  <c r="J193" i="8"/>
  <c r="K192" i="8"/>
  <c r="J192" i="8"/>
  <c r="K191" i="8"/>
  <c r="J191" i="8"/>
  <c r="K190" i="8"/>
  <c r="J190" i="8"/>
  <c r="K189" i="8"/>
  <c r="J189" i="8"/>
  <c r="K188" i="8"/>
  <c r="K187" i="8"/>
  <c r="J187" i="8"/>
  <c r="J186" i="8"/>
  <c r="K185" i="8"/>
  <c r="J185" i="8"/>
  <c r="J247" i="8"/>
  <c r="H19" i="9"/>
  <c r="F79" i="1"/>
  <c r="I16" i="9"/>
  <c r="H16" i="9"/>
  <c r="F78" i="1"/>
  <c r="F77" i="1"/>
  <c r="O8" i="9"/>
  <c r="E109" i="6"/>
  <c r="N8" i="9"/>
  <c r="E108" i="6"/>
  <c r="O12" i="9"/>
  <c r="E107" i="6"/>
  <c r="AY18" i="9"/>
  <c r="AX18" i="9"/>
  <c r="BC18" i="9"/>
  <c r="BE8" i="9"/>
  <c r="AV80" i="8"/>
  <c r="AV28" i="8"/>
  <c r="AJ80" i="8"/>
  <c r="K10" i="5"/>
  <c r="J10" i="5"/>
  <c r="I10" i="5"/>
  <c r="H10" i="5"/>
  <c r="G10" i="5"/>
  <c r="W80" i="8"/>
  <c r="X80" i="8"/>
  <c r="V80" i="8"/>
  <c r="O80" i="8"/>
  <c r="AI80" i="8"/>
  <c r="P80" i="8"/>
  <c r="L80" i="8"/>
  <c r="K80" i="8"/>
  <c r="J80" i="8"/>
  <c r="AV13" i="9"/>
  <c r="AZ10" i="9"/>
  <c r="W309" i="8"/>
  <c r="W308" i="8"/>
  <c r="W305" i="8"/>
  <c r="W304" i="8"/>
  <c r="AE303" i="8"/>
  <c r="AE302" i="8"/>
  <c r="AE301" i="8"/>
  <c r="AE300" i="8"/>
  <c r="AC29" i="8"/>
  <c r="AB29" i="8"/>
  <c r="AB27" i="8"/>
  <c r="AB26" i="8"/>
  <c r="AC26" i="8"/>
  <c r="AC27" i="8"/>
  <c r="AZ45" i="8"/>
  <c r="AY45" i="8"/>
  <c r="AX45" i="8"/>
  <c r="AW45" i="8"/>
  <c r="BA45" i="8"/>
  <c r="AF123" i="8"/>
  <c r="X123" i="8"/>
  <c r="AX122" i="8"/>
  <c r="X131" i="8"/>
  <c r="W135" i="8"/>
  <c r="W134" i="8"/>
  <c r="W133" i="8"/>
  <c r="W125" i="8"/>
  <c r="W123" i="8"/>
  <c r="W122" i="8"/>
  <c r="W121" i="8"/>
  <c r="W120" i="8"/>
  <c r="AZ9" i="9"/>
  <c r="BL9" i="9"/>
  <c r="T129" i="2"/>
  <c r="S129" i="2"/>
  <c r="R129" i="2"/>
  <c r="P411" i="3"/>
  <c r="O411" i="3"/>
  <c r="N411" i="3"/>
  <c r="P410" i="3"/>
  <c r="O410" i="3"/>
  <c r="N410" i="3"/>
  <c r="P409" i="3"/>
  <c r="O409" i="3"/>
  <c r="N409" i="3"/>
  <c r="L411" i="3"/>
  <c r="K411" i="3"/>
  <c r="J411" i="3"/>
  <c r="L410" i="3"/>
  <c r="K410" i="3"/>
  <c r="J410" i="3"/>
  <c r="L409" i="3"/>
  <c r="K409" i="3"/>
  <c r="J409" i="3"/>
  <c r="V56" i="2"/>
  <c r="U56" i="2"/>
  <c r="T56" i="2"/>
  <c r="S56" i="2"/>
  <c r="R56" i="2"/>
  <c r="V55" i="2"/>
  <c r="U55" i="2"/>
  <c r="T55" i="2"/>
  <c r="S55" i="2"/>
  <c r="R55" i="2"/>
  <c r="AX133" i="8"/>
  <c r="AY132" i="8"/>
  <c r="AZ131" i="8"/>
  <c r="AX130" i="8"/>
  <c r="AZ129" i="8"/>
  <c r="AX128" i="8"/>
  <c r="R76" i="2"/>
  <c r="K76" i="2"/>
  <c r="J76" i="2"/>
  <c r="I76" i="2"/>
  <c r="H76" i="2"/>
  <c r="Y76" i="2"/>
  <c r="X76" i="2"/>
  <c r="W76" i="2"/>
  <c r="V76" i="2"/>
  <c r="U76" i="2"/>
  <c r="T76" i="2"/>
  <c r="S76" i="2"/>
  <c r="O76" i="2"/>
  <c r="AX127" i="8"/>
  <c r="AX126" i="8"/>
  <c r="AZ125" i="8"/>
  <c r="X75" i="2"/>
  <c r="W75" i="2"/>
  <c r="V75" i="2"/>
  <c r="U75" i="2"/>
  <c r="T75" i="2"/>
  <c r="S75" i="2"/>
  <c r="R75" i="2"/>
  <c r="O75" i="2"/>
  <c r="K75" i="2"/>
  <c r="J75" i="2"/>
  <c r="I75" i="2"/>
  <c r="H75" i="2"/>
  <c r="AW124" i="8"/>
  <c r="BA123" i="8"/>
  <c r="AY122" i="8"/>
  <c r="W74" i="2"/>
  <c r="V74" i="2"/>
  <c r="U74" i="2"/>
  <c r="T74" i="2"/>
  <c r="S74" i="2"/>
  <c r="R74" i="2"/>
  <c r="O74" i="2"/>
  <c r="K74" i="2"/>
  <c r="J74" i="2"/>
  <c r="I74" i="2"/>
  <c r="H74" i="2"/>
  <c r="AX121" i="8"/>
  <c r="BB120" i="8"/>
  <c r="K73" i="2"/>
  <c r="J73" i="2"/>
  <c r="I73" i="2"/>
  <c r="H73" i="2"/>
  <c r="X73" i="2"/>
  <c r="W73" i="2"/>
  <c r="V73" i="2"/>
  <c r="U73" i="2"/>
  <c r="T73" i="2"/>
  <c r="S73" i="2"/>
  <c r="R73" i="2"/>
  <c r="O73" i="2"/>
  <c r="V68" i="2"/>
  <c r="U68" i="2"/>
  <c r="V67" i="2"/>
  <c r="U67" i="2"/>
  <c r="E8" i="13"/>
  <c r="X244" i="8"/>
  <c r="X245" i="8"/>
  <c r="X178" i="8"/>
  <c r="X81" i="8"/>
  <c r="X79" i="8"/>
  <c r="X38" i="8"/>
  <c r="X192" i="8"/>
  <c r="X195" i="8"/>
  <c r="X194" i="8"/>
  <c r="X191" i="8"/>
  <c r="X190" i="8"/>
  <c r="X128" i="8"/>
  <c r="X305" i="8"/>
  <c r="X129" i="8"/>
  <c r="X31" i="8"/>
  <c r="X133" i="8"/>
  <c r="X121" i="8"/>
  <c r="X120" i="8"/>
  <c r="X47" i="8"/>
  <c r="X304" i="8"/>
  <c r="X135" i="8"/>
  <c r="X134" i="8"/>
  <c r="X122" i="8"/>
  <c r="W323" i="8"/>
  <c r="Z309" i="8"/>
  <c r="AB309" i="8"/>
  <c r="Z308" i="8"/>
  <c r="AB305" i="8"/>
  <c r="AB304" i="8"/>
  <c r="AF303" i="8"/>
  <c r="AF302" i="8"/>
  <c r="AF301" i="8"/>
  <c r="AF300" i="8"/>
  <c r="Z307" i="8"/>
  <c r="Z306" i="8"/>
  <c r="AD303" i="8"/>
  <c r="AC303" i="8"/>
  <c r="AB303" i="8"/>
  <c r="AD302" i="8"/>
  <c r="AC302" i="8"/>
  <c r="AB302" i="8"/>
  <c r="AD301" i="8"/>
  <c r="AC301" i="8"/>
  <c r="AB301" i="8"/>
  <c r="AD300" i="8"/>
  <c r="AC300" i="8"/>
  <c r="AB300" i="8"/>
  <c r="Z303" i="8"/>
  <c r="Z302" i="8"/>
  <c r="Z301" i="8"/>
  <c r="Z300" i="8"/>
  <c r="AB299" i="8"/>
  <c r="W298" i="8"/>
  <c r="Z299" i="8"/>
  <c r="Z298" i="8"/>
  <c r="Z297" i="8"/>
  <c r="Z296" i="8"/>
  <c r="Z295" i="8"/>
  <c r="Z294" i="8"/>
  <c r="Z292" i="8"/>
  <c r="AB274" i="8"/>
  <c r="AB275" i="8"/>
  <c r="AB272" i="8"/>
  <c r="AB273" i="8"/>
  <c r="AB242" i="8"/>
  <c r="W242" i="8"/>
  <c r="AB240" i="8"/>
  <c r="W240" i="8"/>
  <c r="AB239" i="8"/>
  <c r="W239" i="8"/>
  <c r="AB238" i="8"/>
  <c r="W238" i="8"/>
  <c r="AB237" i="8"/>
  <c r="W237" i="8"/>
  <c r="AB236" i="8"/>
  <c r="W236" i="8"/>
  <c r="AB233" i="8"/>
  <c r="AB232" i="8"/>
  <c r="X226" i="8"/>
  <c r="X225" i="8"/>
  <c r="X224" i="8"/>
  <c r="AD218" i="8"/>
  <c r="AC217" i="8"/>
  <c r="Z212" i="8"/>
  <c r="W206" i="8"/>
  <c r="W205" i="8"/>
  <c r="W204" i="8"/>
  <c r="X196" i="8"/>
  <c r="AJ196" i="8"/>
  <c r="AB190" i="8"/>
  <c r="X188" i="8"/>
  <c r="X187" i="8"/>
  <c r="X162" i="8"/>
  <c r="X163" i="8"/>
  <c r="W175" i="8"/>
  <c r="AB173" i="8"/>
  <c r="AB175" i="8"/>
  <c r="W173" i="8"/>
  <c r="AE147" i="8"/>
  <c r="AC134" i="8"/>
  <c r="AB134" i="8"/>
  <c r="AD131" i="8"/>
  <c r="X127" i="8"/>
  <c r="AA127" i="8"/>
  <c r="AC126" i="8"/>
  <c r="X126" i="8"/>
  <c r="X125" i="8"/>
  <c r="AC124" i="8"/>
  <c r="W113" i="8"/>
  <c r="AB111" i="8"/>
  <c r="AB110" i="8"/>
  <c r="AB109" i="8"/>
  <c r="AB108" i="8"/>
  <c r="Z111" i="8"/>
  <c r="W111" i="8"/>
  <c r="Z110" i="8"/>
  <c r="W110" i="8"/>
  <c r="Z109" i="8"/>
  <c r="W109" i="8"/>
  <c r="Z108" i="8"/>
  <c r="W108" i="8"/>
  <c r="AB107" i="8"/>
  <c r="Z107" i="8"/>
  <c r="W107" i="8"/>
  <c r="Z106" i="8"/>
  <c r="W106" i="8"/>
  <c r="Z105" i="8"/>
  <c r="W105" i="8"/>
  <c r="X97" i="8"/>
  <c r="AB92" i="8"/>
  <c r="W92" i="8"/>
  <c r="AB91" i="8"/>
  <c r="W91" i="8"/>
  <c r="W90" i="8"/>
  <c r="W78" i="8"/>
  <c r="W77" i="8"/>
  <c r="X74" i="8"/>
  <c r="Z72" i="8"/>
  <c r="W72" i="8"/>
  <c r="Z64" i="8"/>
  <c r="W64" i="8"/>
  <c r="Z63" i="8"/>
  <c r="W63" i="8"/>
  <c r="Z62" i="8"/>
  <c r="W62" i="8"/>
  <c r="Z61" i="8"/>
  <c r="W61" i="8"/>
  <c r="Z60" i="8"/>
  <c r="W60" i="8"/>
  <c r="Z59" i="8"/>
  <c r="W59" i="8"/>
  <c r="Z58" i="8"/>
  <c r="W58" i="8"/>
  <c r="Z57" i="8"/>
  <c r="W57" i="8"/>
  <c r="Z56" i="8"/>
  <c r="W56" i="8"/>
  <c r="Z55" i="8"/>
  <c r="W55" i="8"/>
  <c r="Z54" i="8"/>
  <c r="W54" i="8"/>
  <c r="Z53" i="8"/>
  <c r="W53" i="8"/>
  <c r="Z52" i="8"/>
  <c r="W52" i="8"/>
  <c r="Z51" i="8"/>
  <c r="W51" i="8"/>
  <c r="Z49" i="8"/>
  <c r="W49" i="8"/>
  <c r="Z48" i="8"/>
  <c r="W48" i="8"/>
  <c r="W46" i="8"/>
  <c r="Z46" i="8"/>
  <c r="Z45" i="8"/>
  <c r="W45" i="8"/>
  <c r="W40" i="8"/>
  <c r="Z41" i="8"/>
  <c r="Z40" i="8"/>
  <c r="W35" i="8"/>
  <c r="W34" i="8"/>
  <c r="X30" i="8"/>
  <c r="AD29" i="8"/>
  <c r="AB18" i="8"/>
  <c r="AB17" i="8"/>
  <c r="AB9" i="8"/>
  <c r="AG28" i="8"/>
  <c r="AG14" i="8"/>
  <c r="AW231" i="8"/>
  <c r="AX298" i="8"/>
  <c r="AY74" i="8"/>
  <c r="AB97" i="8"/>
  <c r="O112" i="2"/>
  <c r="K112" i="2"/>
  <c r="I112" i="2"/>
  <c r="H112" i="2"/>
  <c r="H45" i="2"/>
  <c r="H43" i="2"/>
  <c r="J9" i="8"/>
  <c r="O9" i="3"/>
  <c r="E106" i="6"/>
  <c r="E105" i="6"/>
  <c r="N9" i="3"/>
  <c r="AQ282" i="8"/>
  <c r="AQ281" i="8"/>
  <c r="AQ280" i="8"/>
  <c r="AQ279" i="8"/>
  <c r="AQ278" i="8"/>
  <c r="AQ277" i="8"/>
  <c r="AQ276" i="8"/>
  <c r="AQ275" i="8"/>
  <c r="AQ274" i="8"/>
  <c r="AQ273" i="8"/>
  <c r="AQ272" i="8"/>
  <c r="AQ269" i="8"/>
  <c r="AQ268" i="8"/>
  <c r="AQ267" i="8"/>
  <c r="AQ266" i="8"/>
  <c r="AQ265" i="8"/>
  <c r="AQ264" i="8"/>
  <c r="AQ263" i="8"/>
  <c r="AQ262" i="8"/>
  <c r="AQ261" i="8"/>
  <c r="AQ260" i="8"/>
  <c r="AQ259" i="8"/>
  <c r="AQ258" i="8"/>
  <c r="AQ257" i="8"/>
  <c r="AQ255" i="8"/>
  <c r="AQ254" i="8"/>
  <c r="AQ253" i="8"/>
  <c r="AQ252" i="8"/>
  <c r="AQ251" i="8"/>
  <c r="O251" i="8"/>
  <c r="AG321" i="8"/>
  <c r="I86" i="4"/>
  <c r="H86" i="4"/>
  <c r="G86" i="4"/>
  <c r="K86" i="4"/>
  <c r="J59" i="5"/>
  <c r="AG320" i="8"/>
  <c r="AG318" i="8"/>
  <c r="AG317" i="8"/>
  <c r="AG316" i="8"/>
  <c r="K85" i="4"/>
  <c r="J85" i="4"/>
  <c r="I85" i="4"/>
  <c r="H85" i="4"/>
  <c r="G85" i="4"/>
  <c r="J58" i="5"/>
  <c r="J56" i="5"/>
  <c r="AG313" i="8"/>
  <c r="AG312" i="8"/>
  <c r="AG311" i="8"/>
  <c r="BG22" i="9"/>
  <c r="AU22" i="9"/>
  <c r="AT22" i="9"/>
  <c r="BF22" i="9"/>
  <c r="BE22" i="9"/>
  <c r="BC22" i="9"/>
  <c r="BB22" i="9"/>
  <c r="BA22" i="9"/>
  <c r="AZ22" i="9"/>
  <c r="AY22" i="9"/>
  <c r="AX22" i="9"/>
  <c r="AW22" i="9"/>
  <c r="AK323" i="8"/>
  <c r="AW323" i="8"/>
  <c r="AC315" i="8"/>
  <c r="AI323" i="8"/>
  <c r="AJ323" i="8"/>
  <c r="AG323" i="8"/>
  <c r="Q323" i="8"/>
  <c r="P323" i="8"/>
  <c r="T152" i="2"/>
  <c r="K152" i="2"/>
  <c r="J152" i="2"/>
  <c r="I152" i="2"/>
  <c r="H152" i="2"/>
  <c r="M152" i="2"/>
  <c r="L152" i="2"/>
  <c r="U152" i="2"/>
  <c r="S152" i="2"/>
  <c r="R152" i="2"/>
  <c r="O152" i="2"/>
  <c r="X323" i="8"/>
  <c r="AV323" i="8"/>
  <c r="AQ323" i="8"/>
  <c r="AB323" i="8"/>
  <c r="V323" i="8"/>
  <c r="O323" i="8"/>
  <c r="L323" i="8"/>
  <c r="K323" i="8"/>
  <c r="J323" i="8"/>
  <c r="AW322" i="8"/>
  <c r="W322" i="8"/>
  <c r="Q322" i="8"/>
  <c r="P322" i="8"/>
  <c r="O322" i="8"/>
  <c r="M151" i="2"/>
  <c r="W151" i="2"/>
  <c r="V151" i="2"/>
  <c r="U151" i="2"/>
  <c r="T151" i="2"/>
  <c r="S151" i="2"/>
  <c r="R151" i="2"/>
  <c r="L77" i="2"/>
  <c r="K77" i="2"/>
  <c r="L72" i="2"/>
  <c r="K72" i="2"/>
  <c r="K151" i="2"/>
  <c r="O151" i="2"/>
  <c r="J151" i="2"/>
  <c r="I151" i="2"/>
  <c r="H151" i="2"/>
  <c r="L322" i="8"/>
  <c r="K322" i="8"/>
  <c r="J322" i="8"/>
  <c r="AG322" i="8"/>
  <c r="AI322" i="8"/>
  <c r="K69" i="5"/>
  <c r="J69" i="5"/>
  <c r="I69" i="5"/>
  <c r="H69" i="5"/>
  <c r="G69" i="5"/>
  <c r="K84" i="4"/>
  <c r="J84" i="4"/>
  <c r="I84" i="4"/>
  <c r="H84" i="4"/>
  <c r="G84" i="4"/>
  <c r="AK322" i="8"/>
  <c r="K68" i="5"/>
  <c r="J68" i="5"/>
  <c r="I68" i="5"/>
  <c r="H68" i="5"/>
  <c r="G68" i="5"/>
  <c r="AI315" i="8"/>
  <c r="K67" i="5"/>
  <c r="J67" i="5"/>
  <c r="I67" i="5"/>
  <c r="H67" i="5"/>
  <c r="G67" i="5"/>
  <c r="AJ322" i="8"/>
  <c r="AB322" i="8"/>
  <c r="V322" i="8"/>
  <c r="X322" i="8"/>
  <c r="I66" i="5"/>
  <c r="H66" i="5"/>
  <c r="G66" i="5"/>
  <c r="J66" i="5"/>
  <c r="K66" i="5"/>
  <c r="AV322" i="8"/>
  <c r="AQ322" i="8"/>
  <c r="AB315" i="8"/>
  <c r="AB321" i="8"/>
  <c r="W320" i="8"/>
  <c r="AV319" i="8"/>
  <c r="AQ319" i="8"/>
  <c r="AI319" i="8"/>
  <c r="AG319" i="8"/>
  <c r="W319" i="8"/>
  <c r="V319" i="8"/>
  <c r="P319" i="8"/>
  <c r="O319" i="8"/>
  <c r="L319" i="8"/>
  <c r="K319" i="8"/>
  <c r="J319" i="8"/>
  <c r="AV313" i="8"/>
  <c r="M348" i="3"/>
  <c r="L348" i="3"/>
  <c r="K348" i="3"/>
  <c r="J348" i="3"/>
  <c r="AW313" i="8"/>
  <c r="AQ313" i="8"/>
  <c r="AI313" i="8"/>
  <c r="AC313" i="8"/>
  <c r="AC312" i="8"/>
  <c r="AB313" i="8"/>
  <c r="X313" i="8"/>
  <c r="V313" i="8"/>
  <c r="O313" i="8"/>
  <c r="L313" i="8"/>
  <c r="K313" i="8"/>
  <c r="J313" i="8"/>
  <c r="AV312" i="8"/>
  <c r="M347" i="3"/>
  <c r="L347" i="3"/>
  <c r="K347" i="3"/>
  <c r="J347" i="3"/>
  <c r="AW312" i="8"/>
  <c r="AQ312" i="8"/>
  <c r="AI312" i="8"/>
  <c r="AB312" i="8"/>
  <c r="X312" i="8"/>
  <c r="V312" i="8"/>
  <c r="O312" i="8"/>
  <c r="L312" i="8"/>
  <c r="K312" i="8"/>
  <c r="J312" i="8"/>
  <c r="Q311" i="8"/>
  <c r="Q22" i="9"/>
  <c r="E104" i="6"/>
  <c r="AQ19" i="8"/>
  <c r="AQ164" i="8"/>
  <c r="AQ163" i="8"/>
  <c r="AQ162" i="8"/>
  <c r="AQ175" i="8"/>
  <c r="AQ226" i="8"/>
  <c r="AQ321" i="8"/>
  <c r="AQ318" i="8"/>
  <c r="AQ317" i="8"/>
  <c r="AQ316" i="8"/>
  <c r="AQ315" i="8"/>
  <c r="AQ314" i="8"/>
  <c r="AQ311" i="8"/>
  <c r="BK21" i="9"/>
  <c r="BM310" i="8"/>
  <c r="BL310" i="8"/>
  <c r="BK310" i="8"/>
  <c r="BJ310" i="8"/>
  <c r="BI310" i="8"/>
  <c r="BH310" i="8"/>
  <c r="BG310" i="8"/>
  <c r="BF310" i="8"/>
  <c r="BE310" i="8"/>
  <c r="BD310" i="8"/>
  <c r="BC310" i="8"/>
  <c r="BB310" i="8"/>
  <c r="BA310" i="8"/>
  <c r="AZ310" i="8"/>
  <c r="AY310" i="8"/>
  <c r="AX310" i="8"/>
  <c r="AW310" i="8"/>
  <c r="AV310" i="8"/>
  <c r="AI310" i="8"/>
  <c r="AF65" i="5"/>
  <c r="AE65" i="5"/>
  <c r="AD65" i="5"/>
  <c r="AC65" i="5"/>
  <c r="AB65" i="5"/>
  <c r="AA65" i="5"/>
  <c r="Z65" i="5"/>
  <c r="Y65" i="5"/>
  <c r="X65" i="5"/>
  <c r="W65" i="5"/>
  <c r="V65" i="5"/>
  <c r="U65" i="5"/>
  <c r="T65" i="5"/>
  <c r="S65" i="5"/>
  <c r="R65" i="5"/>
  <c r="Q65" i="5"/>
  <c r="P65" i="5"/>
  <c r="AE310" i="8"/>
  <c r="O65" i="5"/>
  <c r="K65" i="5"/>
  <c r="J65" i="5"/>
  <c r="L143" i="2"/>
  <c r="K143" i="2"/>
  <c r="I65" i="5"/>
  <c r="H65" i="5"/>
  <c r="G65" i="5"/>
  <c r="AD310" i="8"/>
  <c r="V150" i="2"/>
  <c r="U150" i="2"/>
  <c r="T150" i="2"/>
  <c r="S150" i="2"/>
  <c r="R150" i="2"/>
  <c r="O150" i="2"/>
  <c r="K150" i="2"/>
  <c r="L150" i="2"/>
  <c r="J150" i="2"/>
  <c r="I150" i="2"/>
  <c r="H150" i="2"/>
  <c r="T149" i="2"/>
  <c r="S149" i="2"/>
  <c r="R149" i="2"/>
  <c r="O149" i="2"/>
  <c r="M149" i="2"/>
  <c r="L149" i="2"/>
  <c r="K149" i="2"/>
  <c r="J149" i="2"/>
  <c r="I149" i="2"/>
  <c r="H149" i="2"/>
  <c r="U137" i="2"/>
  <c r="M308" i="3"/>
  <c r="L308" i="3"/>
  <c r="K308" i="3"/>
  <c r="J308" i="3"/>
  <c r="N307" i="3"/>
  <c r="N309" i="3"/>
  <c r="N310" i="3"/>
  <c r="N311" i="3"/>
  <c r="N312" i="3"/>
  <c r="N313" i="3"/>
  <c r="N314" i="3"/>
  <c r="N315" i="3"/>
  <c r="N316" i="3"/>
  <c r="N317" i="3"/>
  <c r="N318" i="3"/>
  <c r="N319" i="3"/>
  <c r="N320" i="3"/>
  <c r="N321" i="3"/>
  <c r="N322" i="3"/>
  <c r="N323" i="3"/>
  <c r="N324" i="3"/>
  <c r="N325" i="3"/>
  <c r="N326" i="3"/>
  <c r="N327" i="3"/>
  <c r="T137" i="2"/>
  <c r="S137" i="2"/>
  <c r="R137" i="2"/>
  <c r="O137" i="2"/>
  <c r="M137" i="2"/>
  <c r="L137" i="2"/>
  <c r="K137" i="2"/>
  <c r="J137" i="2"/>
  <c r="I137" i="2"/>
  <c r="H137" i="2"/>
  <c r="AC310" i="8"/>
  <c r="AB310" i="8"/>
  <c r="AQ310" i="8"/>
  <c r="V310" i="8"/>
  <c r="Q310" i="8"/>
  <c r="E58" i="6"/>
  <c r="E14" i="6"/>
  <c r="L310" i="8"/>
  <c r="K310" i="8"/>
  <c r="J310" i="8"/>
  <c r="M148" i="2"/>
  <c r="M147" i="2"/>
  <c r="M146" i="2"/>
  <c r="M145" i="2"/>
  <c r="M144" i="2"/>
  <c r="M143" i="2"/>
  <c r="M142" i="2"/>
  <c r="M141" i="2"/>
  <c r="M140" i="2"/>
  <c r="M139" i="2"/>
  <c r="M138" i="2"/>
  <c r="M136" i="2"/>
  <c r="M135" i="2"/>
  <c r="M134" i="2"/>
  <c r="M133" i="2"/>
  <c r="T148" i="2"/>
  <c r="S148" i="2"/>
  <c r="R148" i="2"/>
  <c r="O148" i="2"/>
  <c r="L148" i="2"/>
  <c r="K148" i="2"/>
  <c r="J148" i="2"/>
  <c r="I148" i="2"/>
  <c r="H148" i="2"/>
  <c r="T147" i="2"/>
  <c r="S147" i="2"/>
  <c r="R147" i="2"/>
  <c r="O147" i="2"/>
  <c r="L147" i="2"/>
  <c r="K147" i="2"/>
  <c r="J147" i="2"/>
  <c r="I147" i="2"/>
  <c r="H147" i="2"/>
  <c r="T146" i="2"/>
  <c r="S146" i="2"/>
  <c r="R146" i="2"/>
  <c r="O146" i="2"/>
  <c r="L146" i="2"/>
  <c r="K146" i="2"/>
  <c r="J146" i="2"/>
  <c r="I146" i="2"/>
  <c r="H146" i="2"/>
  <c r="T145" i="2"/>
  <c r="S145" i="2"/>
  <c r="R145" i="2"/>
  <c r="O145" i="2"/>
  <c r="L145" i="2"/>
  <c r="K145" i="2"/>
  <c r="J145" i="2"/>
  <c r="I145" i="2"/>
  <c r="H145" i="2"/>
  <c r="T144" i="2"/>
  <c r="S144" i="2"/>
  <c r="R144" i="2"/>
  <c r="O144" i="2"/>
  <c r="L144" i="2"/>
  <c r="K144" i="2"/>
  <c r="J144" i="2"/>
  <c r="I144" i="2"/>
  <c r="H144" i="2"/>
  <c r="T143" i="2"/>
  <c r="S143" i="2"/>
  <c r="R143" i="2"/>
  <c r="O143" i="2"/>
  <c r="J143" i="2"/>
  <c r="I143" i="2"/>
  <c r="H143" i="2"/>
  <c r="T142" i="2"/>
  <c r="S142" i="2"/>
  <c r="R142" i="2"/>
  <c r="O142" i="2"/>
  <c r="L142" i="2"/>
  <c r="K142" i="2"/>
  <c r="J142" i="2"/>
  <c r="I142" i="2"/>
  <c r="H142" i="2"/>
  <c r="T141" i="2"/>
  <c r="S141" i="2"/>
  <c r="R141" i="2"/>
  <c r="O141" i="2"/>
  <c r="L141" i="2"/>
  <c r="K141" i="2"/>
  <c r="J141" i="2"/>
  <c r="I141" i="2"/>
  <c r="H141" i="2"/>
  <c r="T140" i="2"/>
  <c r="S140" i="2"/>
  <c r="R140" i="2"/>
  <c r="O140" i="2"/>
  <c r="L140" i="2"/>
  <c r="K140" i="2"/>
  <c r="J140" i="2"/>
  <c r="I140" i="2"/>
  <c r="H140" i="2"/>
  <c r="T139" i="2"/>
  <c r="S139" i="2"/>
  <c r="R139" i="2"/>
  <c r="O139" i="2"/>
  <c r="L139" i="2"/>
  <c r="K139" i="2"/>
  <c r="J139" i="2"/>
  <c r="I139" i="2"/>
  <c r="H139" i="2"/>
  <c r="T138" i="2"/>
  <c r="S138" i="2"/>
  <c r="R138" i="2"/>
  <c r="O138" i="2"/>
  <c r="L138" i="2"/>
  <c r="K138" i="2"/>
  <c r="J138" i="2"/>
  <c r="I138" i="2"/>
  <c r="H138" i="2"/>
  <c r="T136" i="2"/>
  <c r="S136" i="2"/>
  <c r="R136" i="2"/>
  <c r="O136" i="2"/>
  <c r="L136" i="2"/>
  <c r="K136" i="2"/>
  <c r="J136" i="2"/>
  <c r="I136" i="2"/>
  <c r="H136" i="2"/>
  <c r="U135" i="2"/>
  <c r="T135" i="2"/>
  <c r="S135" i="2"/>
  <c r="R135" i="2"/>
  <c r="O135" i="2"/>
  <c r="L135" i="2"/>
  <c r="K135" i="2"/>
  <c r="J135" i="2"/>
  <c r="I135" i="2"/>
  <c r="H135" i="2"/>
  <c r="T134" i="2"/>
  <c r="S134" i="2"/>
  <c r="R134" i="2"/>
  <c r="O134" i="2"/>
  <c r="L134" i="2"/>
  <c r="K134" i="2"/>
  <c r="J134" i="2"/>
  <c r="I134" i="2"/>
  <c r="H134" i="2"/>
  <c r="T133" i="2"/>
  <c r="S133" i="2"/>
  <c r="R133" i="2"/>
  <c r="O133" i="2"/>
  <c r="L133" i="2"/>
  <c r="K133" i="2"/>
  <c r="J133" i="2"/>
  <c r="I133" i="2"/>
  <c r="H133" i="2"/>
  <c r="BH21" i="9"/>
  <c r="BG21" i="9"/>
  <c r="L61" i="2"/>
  <c r="AQ305" i="8"/>
  <c r="AQ304" i="8"/>
  <c r="AI304" i="8"/>
  <c r="P344" i="3"/>
  <c r="P345" i="3"/>
  <c r="AB298" i="8"/>
  <c r="AI309" i="8"/>
  <c r="AI308" i="8"/>
  <c r="O195" i="3"/>
  <c r="P194" i="3"/>
  <c r="N195" i="3"/>
  <c r="AZ301" i="8"/>
  <c r="L68" i="2"/>
  <c r="BA303" i="8"/>
  <c r="K44" i="2"/>
  <c r="J44" i="2"/>
  <c r="I44" i="2"/>
  <c r="H44" i="2"/>
  <c r="W44" i="2"/>
  <c r="V44" i="2"/>
  <c r="U44" i="2"/>
  <c r="T44" i="2"/>
  <c r="S44" i="2"/>
  <c r="R44" i="2"/>
  <c r="O44" i="2"/>
  <c r="AY297" i="8"/>
  <c r="S65" i="2"/>
  <c r="R65" i="2"/>
  <c r="U65" i="2"/>
  <c r="O65" i="2"/>
  <c r="J65" i="2"/>
  <c r="I65" i="2"/>
  <c r="H65" i="2"/>
  <c r="K65" i="2"/>
  <c r="K63" i="2"/>
  <c r="R64" i="2"/>
  <c r="M407" i="3"/>
  <c r="L407" i="3"/>
  <c r="K407" i="3"/>
  <c r="J407" i="3"/>
  <c r="AY292" i="8"/>
  <c r="AY293" i="8"/>
  <c r="T63" i="2"/>
  <c r="S63" i="2"/>
  <c r="U63" i="2"/>
  <c r="R63" i="2"/>
  <c r="O63" i="2"/>
  <c r="L64" i="2"/>
  <c r="J63" i="2"/>
  <c r="I63" i="2"/>
  <c r="H63" i="2"/>
  <c r="L62" i="2"/>
  <c r="O100" i="3"/>
  <c r="O99" i="3"/>
  <c r="L59" i="2"/>
  <c r="L60" i="2"/>
  <c r="O328" i="3"/>
  <c r="N328" i="3"/>
  <c r="N306" i="3"/>
  <c r="N305" i="3"/>
  <c r="N304" i="3"/>
  <c r="N303" i="3"/>
  <c r="N302" i="3"/>
  <c r="N301" i="3"/>
  <c r="N300" i="3"/>
  <c r="N299" i="3"/>
  <c r="N298" i="3"/>
  <c r="N293" i="3"/>
  <c r="N292" i="3"/>
  <c r="N291" i="3"/>
  <c r="O295" i="3"/>
  <c r="N294" i="3"/>
  <c r="P287" i="8"/>
  <c r="E103" i="6"/>
  <c r="N295" i="3"/>
  <c r="E102" i="6"/>
  <c r="AY283" i="8"/>
  <c r="AX283" i="8"/>
  <c r="P283" i="8"/>
  <c r="AY284" i="8"/>
  <c r="AX284" i="8"/>
  <c r="AY286" i="8"/>
  <c r="AX286" i="8"/>
  <c r="K406" i="3"/>
  <c r="J406" i="3"/>
  <c r="K405" i="3"/>
  <c r="J405" i="3"/>
  <c r="T132" i="2"/>
  <c r="S132" i="2"/>
  <c r="R132" i="2"/>
  <c r="T131" i="2"/>
  <c r="S131" i="2"/>
  <c r="R131" i="2"/>
  <c r="T130" i="2"/>
  <c r="S130" i="2"/>
  <c r="R130" i="2"/>
  <c r="M400" i="3"/>
  <c r="K404" i="3"/>
  <c r="J404" i="3"/>
  <c r="K403" i="3"/>
  <c r="J403" i="3"/>
  <c r="K402" i="3"/>
  <c r="J402" i="3"/>
  <c r="K401" i="3"/>
  <c r="J401" i="3"/>
  <c r="K400" i="3"/>
  <c r="J400" i="3"/>
  <c r="K399" i="3"/>
  <c r="J399" i="3"/>
  <c r="K398" i="3"/>
  <c r="J398" i="3"/>
  <c r="K397" i="3"/>
  <c r="J397" i="3"/>
  <c r="K396" i="3"/>
  <c r="J396" i="3"/>
  <c r="AV286" i="8"/>
  <c r="O132" i="2"/>
  <c r="K132" i="2"/>
  <c r="I132" i="2"/>
  <c r="H132" i="2"/>
  <c r="O131" i="2"/>
  <c r="K131" i="2"/>
  <c r="I131" i="2"/>
  <c r="H131" i="2"/>
  <c r="O130" i="2"/>
  <c r="K130" i="2"/>
  <c r="I130" i="2"/>
  <c r="H130" i="2"/>
  <c r="N297" i="3"/>
  <c r="AQ287" i="8"/>
  <c r="AQ286" i="8"/>
  <c r="AQ285" i="8"/>
  <c r="AQ284" i="8"/>
  <c r="AQ283" i="8"/>
  <c r="E100" i="6"/>
  <c r="AW20" i="9"/>
  <c r="BB250" i="8"/>
  <c r="BA249" i="8"/>
  <c r="BB248" i="8"/>
  <c r="BA247" i="8"/>
  <c r="O395" i="3"/>
  <c r="E99" i="6"/>
  <c r="N395" i="3"/>
  <c r="M395" i="3"/>
  <c r="L395" i="3"/>
  <c r="K395" i="3"/>
  <c r="J395" i="3"/>
  <c r="AU19" i="9"/>
  <c r="AT19" i="9"/>
  <c r="AV250" i="8"/>
  <c r="M50" i="2"/>
  <c r="N129" i="2"/>
  <c r="L129" i="2"/>
  <c r="O129" i="2"/>
  <c r="M129" i="2"/>
  <c r="J129" i="2"/>
  <c r="I129" i="2"/>
  <c r="H129" i="2"/>
  <c r="BA250" i="8"/>
  <c r="AZ250" i="8"/>
  <c r="AY250" i="8"/>
  <c r="AX250" i="8"/>
  <c r="AW250" i="8"/>
  <c r="AZ249" i="8"/>
  <c r="AY249" i="8"/>
  <c r="AX249" i="8"/>
  <c r="AW249" i="8"/>
  <c r="AQ250" i="8"/>
  <c r="AR249" i="8"/>
  <c r="AQ249" i="8"/>
  <c r="L53" i="2"/>
  <c r="L52" i="2"/>
  <c r="AJ250" i="8"/>
  <c r="AI250" i="8"/>
  <c r="AL249" i="8"/>
  <c r="AK249" i="8"/>
  <c r="AJ249" i="8"/>
  <c r="AI249" i="8"/>
  <c r="AG249" i="8"/>
  <c r="K82" i="4"/>
  <c r="I82" i="4"/>
  <c r="H82" i="4"/>
  <c r="G82" i="4"/>
  <c r="AB248" i="8"/>
  <c r="AB247" i="8"/>
  <c r="AB250" i="8"/>
  <c r="AB249" i="8"/>
  <c r="W250" i="8"/>
  <c r="AC249" i="8"/>
  <c r="AC250" i="8"/>
  <c r="AD249" i="8"/>
  <c r="V250" i="8"/>
  <c r="V249" i="8"/>
  <c r="M250" i="8"/>
  <c r="L250" i="8"/>
  <c r="K250" i="8"/>
  <c r="M249" i="8"/>
  <c r="L249" i="8"/>
  <c r="K249" i="8"/>
  <c r="O247" i="8"/>
  <c r="O248" i="8"/>
  <c r="P250" i="8"/>
  <c r="O250" i="8"/>
  <c r="O249" i="8"/>
  <c r="P249" i="8"/>
  <c r="E98" i="6"/>
  <c r="O128" i="2"/>
  <c r="M128" i="2"/>
  <c r="L128" i="2"/>
  <c r="K128" i="2"/>
  <c r="J128" i="2"/>
  <c r="I128" i="2"/>
  <c r="H128" i="2"/>
  <c r="O127" i="2"/>
  <c r="L127" i="2"/>
  <c r="K127" i="2"/>
  <c r="J127" i="2"/>
  <c r="I127" i="2"/>
  <c r="H127" i="2"/>
  <c r="O126" i="2"/>
  <c r="L126" i="2"/>
  <c r="K126" i="2"/>
  <c r="J126" i="2"/>
  <c r="I126" i="2"/>
  <c r="H126" i="2"/>
  <c r="O125" i="2"/>
  <c r="L125" i="2"/>
  <c r="K125" i="2"/>
  <c r="J125" i="2"/>
  <c r="I125" i="2"/>
  <c r="H125" i="2"/>
  <c r="O124" i="2"/>
  <c r="L124" i="2"/>
  <c r="K124" i="2"/>
  <c r="J124" i="2"/>
  <c r="I124" i="2"/>
  <c r="H124" i="2"/>
  <c r="O123" i="2"/>
  <c r="L123" i="2"/>
  <c r="K123" i="2"/>
  <c r="J123" i="2"/>
  <c r="I123" i="2"/>
  <c r="H123" i="2"/>
  <c r="O19" i="9"/>
  <c r="E97" i="6"/>
  <c r="O18" i="9"/>
  <c r="M17" i="9"/>
  <c r="AY238" i="8"/>
  <c r="AX238" i="8"/>
  <c r="AW238" i="8"/>
  <c r="AV238" i="8"/>
  <c r="AR238" i="8"/>
  <c r="AQ238" i="8"/>
  <c r="AI238" i="8"/>
  <c r="AH238" i="8"/>
  <c r="AG238" i="8"/>
  <c r="V238" i="8"/>
  <c r="P238" i="8"/>
  <c r="O238" i="8"/>
  <c r="K238" i="8"/>
  <c r="J238" i="8"/>
  <c r="BI18" i="9"/>
  <c r="BH18" i="9"/>
  <c r="BF18" i="9"/>
  <c r="BE18" i="9"/>
  <c r="BD18" i="9"/>
  <c r="BB18" i="9"/>
  <c r="BA18" i="9"/>
  <c r="AZ18" i="9"/>
  <c r="AW18" i="9"/>
  <c r="AV18" i="9"/>
  <c r="AU18" i="9"/>
  <c r="AI246" i="8"/>
  <c r="AR246" i="8"/>
  <c r="AR245" i="8"/>
  <c r="AR244" i="8"/>
  <c r="AQ245" i="8"/>
  <c r="AQ244" i="8"/>
  <c r="AI245" i="8"/>
  <c r="AJ244" i="8"/>
  <c r="AI244" i="8"/>
  <c r="R246" i="8"/>
  <c r="Q246" i="8"/>
  <c r="R245" i="8"/>
  <c r="Q245" i="8"/>
  <c r="R244" i="8"/>
  <c r="Q244" i="8"/>
  <c r="AR243" i="8"/>
  <c r="AQ243" i="8"/>
  <c r="R243" i="8"/>
  <c r="Q243" i="8"/>
  <c r="AJ243" i="8"/>
  <c r="AI243" i="8"/>
  <c r="R241" i="8"/>
  <c r="Q241" i="8"/>
  <c r="O122" i="2"/>
  <c r="L122" i="2"/>
  <c r="K122" i="2"/>
  <c r="I122" i="2"/>
  <c r="H122" i="2"/>
  <c r="AY242" i="8"/>
  <c r="AW242" i="8"/>
  <c r="AR242" i="8"/>
  <c r="AH242" i="8"/>
  <c r="AG242" i="8"/>
  <c r="S242" i="8"/>
  <c r="R242" i="8"/>
  <c r="Q242" i="8"/>
  <c r="AR240" i="8"/>
  <c r="M104" i="2"/>
  <c r="M105" i="2"/>
  <c r="M106" i="2"/>
  <c r="M107" i="2"/>
  <c r="M108" i="2"/>
  <c r="M109" i="2"/>
  <c r="M110" i="2"/>
  <c r="M111" i="2"/>
  <c r="L113" i="2"/>
  <c r="N114" i="2"/>
  <c r="N115" i="2"/>
  <c r="L121" i="2"/>
  <c r="L120" i="2"/>
  <c r="N394" i="3"/>
  <c r="M394" i="3"/>
  <c r="K394" i="3"/>
  <c r="J394" i="3"/>
  <c r="N393" i="3"/>
  <c r="M393" i="3"/>
  <c r="K393" i="3"/>
  <c r="J393" i="3"/>
  <c r="N392" i="3"/>
  <c r="M392" i="3"/>
  <c r="K392" i="3"/>
  <c r="J392" i="3"/>
  <c r="N391" i="3"/>
  <c r="M391" i="3"/>
  <c r="K391" i="3"/>
  <c r="J391" i="3"/>
  <c r="N390" i="3"/>
  <c r="N389" i="3"/>
  <c r="N385" i="3"/>
  <c r="N384" i="3"/>
  <c r="O383" i="3"/>
  <c r="P382" i="3"/>
  <c r="N386" i="3"/>
  <c r="N387" i="3"/>
  <c r="N388" i="3"/>
  <c r="AH240" i="8"/>
  <c r="AG240" i="8"/>
  <c r="S240" i="8"/>
  <c r="R240" i="8"/>
  <c r="Q240" i="8"/>
  <c r="N16" i="3"/>
  <c r="M35" i="3"/>
  <c r="M34" i="3"/>
  <c r="N34" i="3"/>
  <c r="N35" i="3"/>
  <c r="AH229" i="8"/>
  <c r="AG229" i="8"/>
  <c r="O246" i="3"/>
  <c r="N246" i="3"/>
  <c r="L46" i="2"/>
  <c r="I46" i="2"/>
  <c r="H46" i="2"/>
  <c r="N245" i="3"/>
  <c r="M245" i="3"/>
  <c r="AR223" i="8"/>
  <c r="AG223" i="8"/>
  <c r="K81" i="4"/>
  <c r="H81" i="4"/>
  <c r="G81" i="4"/>
  <c r="U228" i="8"/>
  <c r="U227" i="8"/>
  <c r="S239" i="8"/>
  <c r="S237" i="8"/>
  <c r="S236" i="8"/>
  <c r="S235" i="8"/>
  <c r="S234" i="8"/>
  <c r="S233" i="8"/>
  <c r="R232" i="8"/>
  <c r="S231" i="8"/>
  <c r="S230" i="8"/>
  <c r="Q223" i="8"/>
  <c r="P223" i="8"/>
  <c r="O121" i="2"/>
  <c r="K121" i="2"/>
  <c r="I121" i="2"/>
  <c r="H121" i="2"/>
  <c r="AV239" i="8"/>
  <c r="AQ239" i="8"/>
  <c r="AI239" i="8"/>
  <c r="AH239" i="8"/>
  <c r="AG239" i="8"/>
  <c r="V239" i="8"/>
  <c r="R239" i="8"/>
  <c r="Q239" i="8"/>
  <c r="P239" i="8"/>
  <c r="O239" i="8"/>
  <c r="K239" i="8"/>
  <c r="J239" i="8"/>
  <c r="AZ237" i="8"/>
  <c r="AY237" i="8"/>
  <c r="AW237" i="8"/>
  <c r="AV237" i="8"/>
  <c r="AR237" i="8"/>
  <c r="AQ237" i="8"/>
  <c r="AI237" i="8"/>
  <c r="AH237" i="8"/>
  <c r="AG237" i="8"/>
  <c r="V237" i="8"/>
  <c r="R237" i="8"/>
  <c r="Q237" i="8"/>
  <c r="P237" i="8"/>
  <c r="O237" i="8"/>
  <c r="K237" i="8"/>
  <c r="J237" i="8"/>
  <c r="AZ236" i="8"/>
  <c r="AH236" i="8"/>
  <c r="AG236" i="8"/>
  <c r="AH235" i="8"/>
  <c r="AG235" i="8"/>
  <c r="AC222" i="8"/>
  <c r="AA216" i="8"/>
  <c r="W229" i="8"/>
  <c r="W233" i="8"/>
  <c r="W232" i="8"/>
  <c r="W231" i="8"/>
  <c r="W230" i="8"/>
  <c r="R236" i="8"/>
  <c r="Q236" i="8"/>
  <c r="R235" i="8"/>
  <c r="Q235" i="8"/>
  <c r="AY236" i="8"/>
  <c r="AW236" i="8"/>
  <c r="AV236" i="8"/>
  <c r="AR236" i="8"/>
  <c r="AQ236" i="8"/>
  <c r="AI236" i="8"/>
  <c r="V236" i="8"/>
  <c r="P236" i="8"/>
  <c r="O236" i="8"/>
  <c r="K236" i="8"/>
  <c r="J236" i="8"/>
  <c r="AW227" i="8"/>
  <c r="AZ235" i="8"/>
  <c r="AY235" i="8"/>
  <c r="AW235" i="8"/>
  <c r="AR235" i="8"/>
  <c r="J389" i="3"/>
  <c r="K389" i="3"/>
  <c r="M389" i="3"/>
  <c r="J390" i="3"/>
  <c r="K390" i="3"/>
  <c r="M390" i="3"/>
  <c r="M388" i="3"/>
  <c r="K388" i="3"/>
  <c r="J388" i="3"/>
  <c r="M387" i="3"/>
  <c r="K387" i="3"/>
  <c r="J387" i="3"/>
  <c r="O105" i="2"/>
  <c r="L105" i="2"/>
  <c r="K105" i="2"/>
  <c r="I105" i="2"/>
  <c r="H105" i="2"/>
  <c r="K111" i="2"/>
  <c r="K110" i="2"/>
  <c r="K109" i="2"/>
  <c r="K108" i="2"/>
  <c r="K107" i="2"/>
  <c r="K106" i="2"/>
  <c r="K104" i="2"/>
  <c r="O106" i="2"/>
  <c r="L106" i="2"/>
  <c r="I106" i="2"/>
  <c r="H106" i="2"/>
  <c r="O120" i="2"/>
  <c r="K120" i="2"/>
  <c r="I120" i="2"/>
  <c r="H120" i="2"/>
  <c r="AG234" i="8"/>
  <c r="R234" i="8"/>
  <c r="Q234" i="8"/>
  <c r="BB206" i="8"/>
  <c r="BA206" i="8"/>
  <c r="AZ206" i="8"/>
  <c r="BB205" i="8"/>
  <c r="BA205" i="8"/>
  <c r="AZ205" i="8"/>
  <c r="BB204" i="8"/>
  <c r="BA204" i="8"/>
  <c r="AZ204" i="8"/>
  <c r="BA203" i="8"/>
  <c r="AZ203" i="8"/>
  <c r="AY203" i="8"/>
  <c r="AX203" i="8"/>
  <c r="AY206" i="8"/>
  <c r="AY205" i="8"/>
  <c r="AY204" i="8"/>
  <c r="AW230" i="8"/>
  <c r="M386" i="3"/>
  <c r="L386" i="3"/>
  <c r="K386" i="3"/>
  <c r="J386" i="3"/>
  <c r="M385" i="3"/>
  <c r="L385" i="3"/>
  <c r="K385" i="3"/>
  <c r="J385" i="3"/>
  <c r="AV231" i="8"/>
  <c r="AV230" i="8"/>
  <c r="AW228" i="8"/>
  <c r="AW232" i="8"/>
  <c r="AW233" i="8"/>
  <c r="AV233" i="8"/>
  <c r="AR233" i="8"/>
  <c r="AQ233" i="8"/>
  <c r="AI233" i="8"/>
  <c r="AH233" i="8"/>
  <c r="AG233" i="8"/>
  <c r="V233" i="8"/>
  <c r="R233" i="8"/>
  <c r="Q233" i="8"/>
  <c r="P233" i="8"/>
  <c r="O233" i="8"/>
  <c r="K233" i="8"/>
  <c r="J233" i="8"/>
  <c r="AY232" i="8"/>
  <c r="AV232" i="8"/>
  <c r="AR232" i="8"/>
  <c r="AQ232" i="8"/>
  <c r="AI232" i="8"/>
  <c r="AH232" i="8"/>
  <c r="AG232" i="8"/>
  <c r="V232" i="8"/>
  <c r="Q232" i="8"/>
  <c r="P232" i="8"/>
  <c r="O232" i="8"/>
  <c r="K232" i="8"/>
  <c r="J232" i="8"/>
  <c r="T227" i="8"/>
  <c r="S227" i="8"/>
  <c r="T228" i="8"/>
  <c r="S228" i="8"/>
  <c r="R231" i="8"/>
  <c r="Q231" i="8"/>
  <c r="R230" i="8"/>
  <c r="Q230" i="8"/>
  <c r="AZ231" i="8"/>
  <c r="AY231" i="8"/>
  <c r="AB230" i="8"/>
  <c r="AB231" i="8"/>
  <c r="AR231" i="8"/>
  <c r="AQ231" i="8"/>
  <c r="AI231" i="8"/>
  <c r="AH231" i="8"/>
  <c r="AG231" i="8"/>
  <c r="V231" i="8"/>
  <c r="P231" i="8"/>
  <c r="O231" i="8"/>
  <c r="K231" i="8"/>
  <c r="J231" i="8"/>
  <c r="AY230" i="8"/>
  <c r="AZ230" i="8"/>
  <c r="AI230" i="8"/>
  <c r="AA119" i="2"/>
  <c r="Z119" i="2"/>
  <c r="Y119" i="2"/>
  <c r="X119" i="2"/>
  <c r="W119" i="2"/>
  <c r="V119" i="2"/>
  <c r="U119" i="2"/>
  <c r="T119" i="2"/>
  <c r="S119" i="2"/>
  <c r="R119" i="2"/>
  <c r="O119" i="2"/>
  <c r="M119" i="2"/>
  <c r="L119" i="2"/>
  <c r="K119" i="2"/>
  <c r="J119" i="2"/>
  <c r="I119" i="2"/>
  <c r="H119" i="2"/>
  <c r="AA118" i="2"/>
  <c r="Z118" i="2"/>
  <c r="Y118" i="2"/>
  <c r="X118" i="2"/>
  <c r="W118" i="2"/>
  <c r="V118" i="2"/>
  <c r="U118" i="2"/>
  <c r="T118" i="2"/>
  <c r="S118" i="2"/>
  <c r="R118" i="2"/>
  <c r="O118" i="2"/>
  <c r="N118" i="2"/>
  <c r="M118" i="2"/>
  <c r="L118" i="2"/>
  <c r="K118" i="2"/>
  <c r="J118" i="2"/>
  <c r="I118" i="2"/>
  <c r="H118" i="2"/>
  <c r="S117" i="2"/>
  <c r="S116" i="2"/>
  <c r="M384" i="3"/>
  <c r="L384" i="3"/>
  <c r="K384" i="3"/>
  <c r="J384" i="3"/>
  <c r="AA117" i="2"/>
  <c r="Z117" i="2"/>
  <c r="Y117" i="2"/>
  <c r="X117" i="2"/>
  <c r="W117" i="2"/>
  <c r="V117" i="2"/>
  <c r="U117" i="2"/>
  <c r="T117" i="2"/>
  <c r="R117" i="2"/>
  <c r="O117" i="2"/>
  <c r="M117" i="2"/>
  <c r="L117" i="2"/>
  <c r="K117" i="2"/>
  <c r="J117" i="2"/>
  <c r="I117" i="2"/>
  <c r="H117" i="2"/>
  <c r="AA116" i="2"/>
  <c r="Z116" i="2"/>
  <c r="Y116" i="2"/>
  <c r="X116" i="2"/>
  <c r="W116" i="2"/>
  <c r="V116" i="2"/>
  <c r="U116" i="2"/>
  <c r="T116" i="2"/>
  <c r="R116" i="2"/>
  <c r="O116" i="2"/>
  <c r="N116" i="2"/>
  <c r="M116" i="2"/>
  <c r="L116" i="2"/>
  <c r="K116" i="2"/>
  <c r="J116" i="2"/>
  <c r="I116" i="2"/>
  <c r="H116" i="2"/>
  <c r="M114" i="2"/>
  <c r="L114" i="2"/>
  <c r="M115" i="2"/>
  <c r="L115" i="2"/>
  <c r="R114" i="2"/>
  <c r="R115" i="2"/>
  <c r="V230" i="8"/>
  <c r="R227" i="8"/>
  <c r="Q227" i="8"/>
  <c r="R228" i="8"/>
  <c r="Q228" i="8"/>
  <c r="AR230" i="8"/>
  <c r="AQ230" i="8"/>
  <c r="AH230" i="8"/>
  <c r="AG230" i="8"/>
  <c r="P230" i="8"/>
  <c r="O230" i="8"/>
  <c r="K230" i="8"/>
  <c r="J230" i="8"/>
  <c r="U115" i="2"/>
  <c r="T115" i="2"/>
  <c r="S115" i="2"/>
  <c r="U114" i="2"/>
  <c r="T114" i="2"/>
  <c r="S114" i="2"/>
  <c r="O114" i="2"/>
  <c r="O115" i="2"/>
  <c r="K114" i="2"/>
  <c r="K115" i="2"/>
  <c r="I114" i="2"/>
  <c r="H114" i="2"/>
  <c r="I115" i="2"/>
  <c r="H115" i="2"/>
  <c r="AR229" i="8"/>
  <c r="AZ227" i="8"/>
  <c r="AZ228" i="8"/>
  <c r="AA96" i="2"/>
  <c r="Z96" i="2"/>
  <c r="Y96" i="2"/>
  <c r="X96" i="2"/>
  <c r="W96" i="2"/>
  <c r="V96" i="2"/>
  <c r="U96" i="2"/>
  <c r="T96" i="2"/>
  <c r="S96" i="2"/>
  <c r="R96" i="2"/>
  <c r="O96" i="2"/>
  <c r="M96" i="2"/>
  <c r="L96" i="2"/>
  <c r="K96" i="2"/>
  <c r="J96" i="2"/>
  <c r="I96" i="2"/>
  <c r="H96" i="2"/>
  <c r="AY227" i="8"/>
  <c r="AR227" i="8"/>
  <c r="N383" i="3"/>
  <c r="N382" i="3"/>
  <c r="M383" i="3"/>
  <c r="M382" i="3"/>
  <c r="L383" i="3"/>
  <c r="K383" i="3"/>
  <c r="J383" i="3"/>
  <c r="J382" i="3"/>
  <c r="L382" i="3"/>
  <c r="K382" i="3"/>
  <c r="AR228" i="8"/>
  <c r="O113" i="2"/>
  <c r="K113" i="2"/>
  <c r="I113" i="2"/>
  <c r="H113" i="2"/>
  <c r="O111" i="2"/>
  <c r="L111" i="2"/>
  <c r="I111" i="2"/>
  <c r="H111" i="2"/>
  <c r="O110" i="2"/>
  <c r="L110" i="2"/>
  <c r="I110" i="2"/>
  <c r="H110" i="2"/>
  <c r="O109" i="2"/>
  <c r="L109" i="2"/>
  <c r="I109" i="2"/>
  <c r="H109" i="2"/>
  <c r="O108" i="2"/>
  <c r="L108" i="2"/>
  <c r="I108" i="2"/>
  <c r="H108" i="2"/>
  <c r="O107" i="2"/>
  <c r="L107" i="2"/>
  <c r="I107" i="2"/>
  <c r="H107" i="2"/>
  <c r="O104" i="2"/>
  <c r="L104" i="2"/>
  <c r="I104" i="2"/>
  <c r="H104" i="2"/>
  <c r="AY228" i="8"/>
  <c r="AU17" i="9"/>
  <c r="N18" i="9"/>
  <c r="BG17" i="9"/>
  <c r="BA17" i="9"/>
  <c r="AZ17" i="9"/>
  <c r="AY17" i="9"/>
  <c r="AT17" i="9"/>
  <c r="AI218" i="8"/>
  <c r="AC218" i="8"/>
  <c r="AJ217" i="8"/>
  <c r="Z216" i="8"/>
  <c r="R103" i="2"/>
  <c r="L103" i="2"/>
  <c r="K103" i="2"/>
  <c r="O103" i="2"/>
  <c r="AI217" i="8"/>
  <c r="AV216" i="8"/>
  <c r="M381" i="3"/>
  <c r="AX216" i="8"/>
  <c r="AW216" i="8"/>
  <c r="AQ216" i="8"/>
  <c r="AI216" i="8"/>
  <c r="AG216" i="8"/>
  <c r="AB216" i="8"/>
  <c r="V216" i="8"/>
  <c r="O216" i="8"/>
  <c r="K216" i="8"/>
  <c r="J216" i="8"/>
  <c r="AQ222" i="8"/>
  <c r="AQ217" i="8"/>
  <c r="AQ211" i="8"/>
  <c r="P212" i="8"/>
  <c r="E95" i="6"/>
  <c r="AI212" i="8"/>
  <c r="AI206" i="8"/>
  <c r="AI205" i="8"/>
  <c r="AI204" i="8"/>
  <c r="AI203" i="8"/>
  <c r="AG206" i="8"/>
  <c r="AG205" i="8"/>
  <c r="AG204" i="8"/>
  <c r="K80" i="4"/>
  <c r="AX206" i="8"/>
  <c r="AX205" i="8"/>
  <c r="AX204" i="8"/>
  <c r="O380" i="3"/>
  <c r="N380" i="3"/>
  <c r="M380" i="3"/>
  <c r="O379" i="3"/>
  <c r="N379" i="3"/>
  <c r="M379" i="3"/>
  <c r="O378" i="3"/>
  <c r="N378" i="3"/>
  <c r="M378" i="3"/>
  <c r="AW206" i="8"/>
  <c r="AW205" i="8"/>
  <c r="AW204" i="8"/>
  <c r="AV206" i="8"/>
  <c r="AV205" i="8"/>
  <c r="AV204" i="8"/>
  <c r="AV203" i="8"/>
  <c r="M373" i="3"/>
  <c r="N373" i="3"/>
  <c r="O373" i="3"/>
  <c r="M374" i="3"/>
  <c r="N374" i="3"/>
  <c r="O374" i="3"/>
  <c r="M375" i="3"/>
  <c r="N375" i="3"/>
  <c r="O375" i="3"/>
  <c r="M376" i="3"/>
  <c r="N376" i="3"/>
  <c r="O376" i="3"/>
  <c r="AQ206" i="8"/>
  <c r="AQ205" i="8"/>
  <c r="AQ204" i="8"/>
  <c r="AB206" i="8"/>
  <c r="AB205" i="8"/>
  <c r="AB204" i="8"/>
  <c r="V206" i="8"/>
  <c r="V205" i="8"/>
  <c r="V204" i="8"/>
  <c r="R101" i="2"/>
  <c r="AA101" i="2"/>
  <c r="Z101" i="2"/>
  <c r="Y101" i="2"/>
  <c r="X101" i="2"/>
  <c r="W101" i="2"/>
  <c r="V101" i="2"/>
  <c r="U101" i="2"/>
  <c r="T101" i="2"/>
  <c r="S101" i="2"/>
  <c r="O101" i="2"/>
  <c r="N101" i="2"/>
  <c r="M101" i="2"/>
  <c r="L101" i="2"/>
  <c r="K101" i="2"/>
  <c r="R99" i="2"/>
  <c r="N99" i="2"/>
  <c r="AA99" i="2"/>
  <c r="Z99" i="2"/>
  <c r="Y99" i="2"/>
  <c r="X99" i="2"/>
  <c r="W99" i="2"/>
  <c r="V99" i="2"/>
  <c r="U99" i="2"/>
  <c r="T99" i="2"/>
  <c r="S99" i="2"/>
  <c r="O99" i="2"/>
  <c r="M99" i="2"/>
  <c r="L99" i="2"/>
  <c r="K99" i="2"/>
  <c r="R97" i="2"/>
  <c r="N97" i="2"/>
  <c r="AA97" i="2"/>
  <c r="Z97" i="2"/>
  <c r="Y97" i="2"/>
  <c r="X97" i="2"/>
  <c r="W97" i="2"/>
  <c r="V97" i="2"/>
  <c r="U97" i="2"/>
  <c r="T97" i="2"/>
  <c r="S97" i="2"/>
  <c r="O97" i="2"/>
  <c r="M97" i="2"/>
  <c r="L97" i="2"/>
  <c r="K97" i="2"/>
  <c r="R102" i="2"/>
  <c r="Z102" i="2"/>
  <c r="Y102" i="2"/>
  <c r="X102" i="2"/>
  <c r="W102" i="2"/>
  <c r="V102" i="2"/>
  <c r="U102" i="2"/>
  <c r="T102" i="2"/>
  <c r="S102" i="2"/>
  <c r="O102" i="2"/>
  <c r="N102" i="2"/>
  <c r="M102" i="2"/>
  <c r="L102" i="2"/>
  <c r="K102" i="2"/>
  <c r="R100" i="2"/>
  <c r="N100" i="2"/>
  <c r="Z100" i="2"/>
  <c r="Y100" i="2"/>
  <c r="X100" i="2"/>
  <c r="W100" i="2"/>
  <c r="V100" i="2"/>
  <c r="U100" i="2"/>
  <c r="T100" i="2"/>
  <c r="S100" i="2"/>
  <c r="O100" i="2"/>
  <c r="M100" i="2"/>
  <c r="L100" i="2"/>
  <c r="K100" i="2"/>
  <c r="R95" i="2"/>
  <c r="R98" i="2"/>
  <c r="X98" i="2"/>
  <c r="W98" i="2"/>
  <c r="Y98" i="2"/>
  <c r="Z98" i="2"/>
  <c r="L9" i="2"/>
  <c r="M372" i="3"/>
  <c r="S98" i="2"/>
  <c r="V98" i="2"/>
  <c r="U98" i="2"/>
  <c r="T98" i="2"/>
  <c r="N98" i="2"/>
  <c r="AA95" i="2"/>
  <c r="S95" i="2"/>
  <c r="Z95" i="2"/>
  <c r="Y95" i="2"/>
  <c r="X95" i="2"/>
  <c r="W95" i="2"/>
  <c r="V95" i="2"/>
  <c r="U95" i="2"/>
  <c r="T95" i="2"/>
  <c r="AV9" i="8"/>
  <c r="N95" i="2"/>
  <c r="O95" i="2"/>
  <c r="O98" i="2"/>
  <c r="M95" i="2"/>
  <c r="M98" i="2"/>
  <c r="L95" i="2"/>
  <c r="L98" i="2"/>
  <c r="K95" i="2"/>
  <c r="K98" i="2"/>
  <c r="J95" i="2"/>
  <c r="I95" i="2"/>
  <c r="H95" i="2"/>
  <c r="Q203" i="8"/>
  <c r="P239" i="3"/>
  <c r="O239" i="3"/>
  <c r="N239" i="3"/>
  <c r="R207" i="8"/>
  <c r="Q207" i="8"/>
  <c r="R206" i="8"/>
  <c r="Q206" i="8"/>
  <c r="R205" i="8"/>
  <c r="Q205" i="8"/>
  <c r="R204" i="8"/>
  <c r="Q204" i="8"/>
  <c r="S203" i="8"/>
  <c r="R203" i="8"/>
  <c r="E92" i="6"/>
  <c r="E93" i="6"/>
  <c r="J40" i="5"/>
  <c r="P40" i="5"/>
  <c r="O40" i="5"/>
  <c r="N3" i="10"/>
  <c r="AW207" i="8"/>
  <c r="M241" i="3"/>
  <c r="L241" i="3"/>
  <c r="K241" i="3"/>
  <c r="J241" i="3"/>
  <c r="AC207" i="8"/>
  <c r="P207" i="8"/>
  <c r="Q6" i="9"/>
  <c r="E91" i="6"/>
  <c r="AJ211" i="8"/>
  <c r="AI211" i="8"/>
  <c r="P206" i="8"/>
  <c r="E90" i="6"/>
  <c r="P205" i="8"/>
  <c r="E89" i="6"/>
  <c r="P204" i="8"/>
  <c r="E88" i="6"/>
  <c r="O222" i="8"/>
  <c r="O218" i="8"/>
  <c r="O217" i="8"/>
  <c r="O212" i="8"/>
  <c r="O211" i="8"/>
  <c r="O207" i="8"/>
  <c r="P203" i="8"/>
  <c r="O206" i="8"/>
  <c r="O205" i="8"/>
  <c r="O204" i="8"/>
  <c r="E87" i="6"/>
  <c r="K206" i="8"/>
  <c r="J206" i="8"/>
  <c r="K205" i="8"/>
  <c r="J205" i="8"/>
  <c r="K204" i="8"/>
  <c r="J204" i="8"/>
  <c r="BD16" i="9"/>
  <c r="BI16" i="9"/>
  <c r="BH16" i="9"/>
  <c r="BG16" i="9"/>
  <c r="BF16" i="9"/>
  <c r="BE16" i="9"/>
  <c r="AV198" i="8"/>
  <c r="M371" i="3"/>
  <c r="L371" i="3"/>
  <c r="K371" i="3"/>
  <c r="J371" i="3"/>
  <c r="AV197" i="8"/>
  <c r="M370" i="3"/>
  <c r="L370" i="3"/>
  <c r="K370" i="3"/>
  <c r="J370" i="3"/>
  <c r="AV196" i="8"/>
  <c r="M369" i="3"/>
  <c r="L369" i="3"/>
  <c r="K369" i="3"/>
  <c r="J369" i="3"/>
  <c r="AV195" i="8"/>
  <c r="M368" i="3"/>
  <c r="L368" i="3"/>
  <c r="K368" i="3"/>
  <c r="J368" i="3"/>
  <c r="AV194" i="8"/>
  <c r="AV193" i="8"/>
  <c r="M367" i="3"/>
  <c r="L367" i="3"/>
  <c r="K367" i="3"/>
  <c r="J367" i="3"/>
  <c r="M366" i="3"/>
  <c r="L366" i="3"/>
  <c r="K366" i="3"/>
  <c r="J366" i="3"/>
  <c r="N330" i="3"/>
  <c r="N329" i="3"/>
  <c r="N331" i="3"/>
  <c r="N332" i="3"/>
  <c r="N340" i="3"/>
  <c r="N342" i="3"/>
  <c r="N341" i="3"/>
  <c r="N335" i="3"/>
  <c r="N336" i="3"/>
  <c r="N339" i="3"/>
  <c r="N338" i="3"/>
  <c r="N337" i="3"/>
  <c r="N334" i="3"/>
  <c r="N333" i="3"/>
  <c r="Y94" i="2"/>
  <c r="W94" i="2"/>
  <c r="V94" i="2"/>
  <c r="X94" i="2"/>
  <c r="U94" i="2"/>
  <c r="T94" i="2"/>
  <c r="S94" i="2"/>
  <c r="R94" i="2"/>
  <c r="K94" i="2"/>
  <c r="J94" i="2"/>
  <c r="I94" i="2"/>
  <c r="H94" i="2"/>
  <c r="O94" i="2"/>
  <c r="AJ195" i="8"/>
  <c r="J64" i="5"/>
  <c r="K64" i="5"/>
  <c r="I64" i="5"/>
  <c r="H64" i="5"/>
  <c r="G64" i="5"/>
  <c r="K79" i="4"/>
  <c r="I79" i="4"/>
  <c r="H79" i="4"/>
  <c r="G79" i="4"/>
  <c r="AJ194" i="8"/>
  <c r="AI198" i="8"/>
  <c r="AI197" i="8"/>
  <c r="AI196" i="8"/>
  <c r="AI195" i="8"/>
  <c r="AI194" i="8"/>
  <c r="AI193" i="8"/>
  <c r="AQ198" i="8"/>
  <c r="AQ197" i="8"/>
  <c r="AQ196" i="8"/>
  <c r="AQ195" i="8"/>
  <c r="AQ194" i="8"/>
  <c r="AQ193" i="8"/>
  <c r="AG198" i="8"/>
  <c r="AG196" i="8"/>
  <c r="AG197" i="8"/>
  <c r="AG195" i="8"/>
  <c r="AG194" i="8"/>
  <c r="AG192" i="8"/>
  <c r="AG190" i="8"/>
  <c r="AG188" i="8"/>
  <c r="AG186" i="8"/>
  <c r="P198" i="8"/>
  <c r="E86" i="6"/>
  <c r="AC197" i="8"/>
  <c r="AC196" i="8"/>
  <c r="AB198" i="8"/>
  <c r="AB197" i="8"/>
  <c r="AB196" i="8"/>
  <c r="AB195" i="8"/>
  <c r="AB194" i="8"/>
  <c r="V198" i="8"/>
  <c r="V197" i="8"/>
  <c r="V196" i="8"/>
  <c r="V195" i="8"/>
  <c r="V194" i="8"/>
  <c r="V193" i="8"/>
  <c r="O198" i="8"/>
  <c r="N198" i="8"/>
  <c r="M198" i="8"/>
  <c r="L198" i="8"/>
  <c r="O197" i="8"/>
  <c r="N197" i="8"/>
  <c r="M197" i="8"/>
  <c r="L197" i="8"/>
  <c r="O196" i="8"/>
  <c r="N196" i="8"/>
  <c r="M196" i="8"/>
  <c r="L196" i="8"/>
  <c r="O195" i="8"/>
  <c r="N195" i="8"/>
  <c r="M195" i="8"/>
  <c r="L195" i="8"/>
  <c r="O194" i="8"/>
  <c r="N194" i="8"/>
  <c r="M194" i="8"/>
  <c r="L194" i="8"/>
  <c r="O193" i="8"/>
  <c r="N193" i="8"/>
  <c r="M193" i="8"/>
  <c r="L193" i="8"/>
  <c r="AJ192" i="8"/>
  <c r="AJ191" i="8"/>
  <c r="AJ190" i="8"/>
  <c r="AJ189" i="8"/>
  <c r="AJ187" i="8"/>
  <c r="AX191" i="8"/>
  <c r="AW191" i="8"/>
  <c r="AV191" i="8"/>
  <c r="AX187" i="8"/>
  <c r="AW187" i="8"/>
  <c r="AV187" i="8"/>
  <c r="AG191" i="8"/>
  <c r="AG187" i="8"/>
  <c r="AQ187" i="8"/>
  <c r="AQ191" i="8"/>
  <c r="AI191" i="8"/>
  <c r="AI187" i="8"/>
  <c r="V187" i="8"/>
  <c r="W187" i="8"/>
  <c r="W191" i="8"/>
  <c r="V191" i="8"/>
  <c r="O187" i="8"/>
  <c r="N187" i="8"/>
  <c r="L187" i="8"/>
  <c r="O191" i="8"/>
  <c r="N191" i="8"/>
  <c r="M191" i="8"/>
  <c r="L191" i="8"/>
  <c r="Q192" i="8"/>
  <c r="Q190" i="8"/>
  <c r="Q189" i="8"/>
  <c r="Q188" i="8"/>
  <c r="Q186" i="8"/>
  <c r="Q185" i="8"/>
  <c r="W72" i="2"/>
  <c r="V72" i="2"/>
  <c r="W71" i="2"/>
  <c r="V71" i="2"/>
  <c r="E85" i="6"/>
  <c r="BB15" i="9"/>
  <c r="AC178" i="8"/>
  <c r="S178" i="8"/>
  <c r="O365" i="3"/>
  <c r="AV178" i="8"/>
  <c r="N365" i="3"/>
  <c r="M365" i="3"/>
  <c r="K365" i="3"/>
  <c r="J365" i="3"/>
  <c r="AH178" i="8"/>
  <c r="AG178" i="8"/>
  <c r="R178" i="8"/>
  <c r="W174" i="8"/>
  <c r="AG174" i="8"/>
  <c r="K78" i="4"/>
  <c r="H78" i="4"/>
  <c r="G78" i="4"/>
  <c r="AJ174" i="8"/>
  <c r="K63" i="5"/>
  <c r="J63" i="5"/>
  <c r="H63" i="5"/>
  <c r="G63" i="5"/>
  <c r="AQ174" i="8"/>
  <c r="R174" i="8"/>
  <c r="AQ173" i="8"/>
  <c r="AM173" i="8"/>
  <c r="N12" i="10"/>
  <c r="M12" i="10"/>
  <c r="K12" i="10"/>
  <c r="J12" i="10"/>
  <c r="H12" i="10"/>
  <c r="G12" i="10"/>
  <c r="Q62" i="5"/>
  <c r="P62" i="5"/>
  <c r="O62" i="5"/>
  <c r="J62" i="5"/>
  <c r="H62" i="5"/>
  <c r="G62" i="5"/>
  <c r="K62" i="5"/>
  <c r="AQ176" i="8"/>
  <c r="AJ176" i="8"/>
  <c r="K61" i="5"/>
  <c r="J61" i="5"/>
  <c r="H61" i="5"/>
  <c r="G61" i="5"/>
  <c r="N237" i="3"/>
  <c r="N236" i="3"/>
  <c r="N235" i="3"/>
  <c r="N234" i="3"/>
  <c r="N233" i="3"/>
  <c r="N232" i="3"/>
  <c r="N224" i="3"/>
  <c r="N225" i="3"/>
  <c r="N226" i="3"/>
  <c r="N227" i="3"/>
  <c r="N228" i="3"/>
  <c r="L26" i="2"/>
  <c r="L27" i="2"/>
  <c r="N230" i="3"/>
  <c r="N229" i="3"/>
  <c r="L25" i="2"/>
  <c r="L24" i="2"/>
  <c r="N231" i="3"/>
  <c r="AW176" i="8"/>
  <c r="AJ172" i="8"/>
  <c r="H60" i="5"/>
  <c r="G60" i="5"/>
  <c r="J60" i="5"/>
  <c r="K60" i="5"/>
  <c r="S176" i="8"/>
  <c r="E83" i="6"/>
  <c r="R176" i="8"/>
  <c r="AC172" i="8"/>
  <c r="R172" i="8"/>
  <c r="AQ172" i="8"/>
  <c r="M223" i="3"/>
  <c r="AC171" i="8"/>
  <c r="AS171" i="8"/>
  <c r="P171" i="8"/>
  <c r="P15" i="9"/>
  <c r="E81" i="6"/>
  <c r="Q170" i="8"/>
  <c r="N222" i="3"/>
  <c r="O221" i="3"/>
  <c r="Q169" i="8"/>
  <c r="O220" i="3"/>
  <c r="Q168" i="8"/>
  <c r="AI167" i="8"/>
  <c r="S167" i="8"/>
  <c r="O219" i="3"/>
  <c r="Q218" i="3"/>
  <c r="S166" i="8"/>
  <c r="AI166" i="8"/>
  <c r="AI165" i="8"/>
  <c r="Q165" i="8"/>
  <c r="N14" i="9"/>
  <c r="E80" i="6"/>
  <c r="AX161" i="8"/>
  <c r="AW161" i="8"/>
  <c r="AX159" i="8"/>
  <c r="AW159" i="8"/>
  <c r="AY158" i="8"/>
  <c r="AX158" i="8"/>
  <c r="M364" i="3"/>
  <c r="M363" i="3"/>
  <c r="J364" i="3"/>
  <c r="J363" i="3"/>
  <c r="AG161" i="8"/>
  <c r="AG160" i="8"/>
  <c r="AG159" i="8"/>
  <c r="AG158" i="8"/>
  <c r="K77" i="4"/>
  <c r="G77" i="4"/>
  <c r="AG157" i="8"/>
  <c r="K76" i="4"/>
  <c r="G76" i="4"/>
  <c r="AY156" i="8"/>
  <c r="AX156" i="8"/>
  <c r="M362" i="3"/>
  <c r="M361" i="3"/>
  <c r="J362" i="3"/>
  <c r="J361" i="3"/>
  <c r="AG156" i="8"/>
  <c r="AG155" i="8"/>
  <c r="K75" i="4"/>
  <c r="G75" i="4"/>
  <c r="K74" i="4"/>
  <c r="G74" i="4"/>
  <c r="AQ154" i="8"/>
  <c r="AQ153" i="8"/>
  <c r="N216" i="3"/>
  <c r="N214" i="3"/>
  <c r="O213" i="3"/>
  <c r="O212" i="3"/>
  <c r="O211" i="3"/>
  <c r="O210" i="3"/>
  <c r="O209" i="3"/>
  <c r="O208" i="3"/>
  <c r="N207" i="3"/>
  <c r="O206" i="3"/>
  <c r="AQ152" i="8"/>
  <c r="AH151" i="8"/>
  <c r="AG151" i="8"/>
  <c r="K73" i="4"/>
  <c r="G73" i="4"/>
  <c r="K72" i="4"/>
  <c r="G72" i="4"/>
  <c r="W46" i="2"/>
  <c r="V46" i="2"/>
  <c r="V43" i="2"/>
  <c r="U43" i="2"/>
  <c r="V45" i="2"/>
  <c r="U45" i="2"/>
  <c r="AQ151" i="8"/>
  <c r="Q155" i="8"/>
  <c r="Q156" i="8"/>
  <c r="Q157" i="8"/>
  <c r="Q158" i="8"/>
  <c r="Q159" i="8"/>
  <c r="Q160" i="8"/>
  <c r="Q161" i="8"/>
  <c r="Q154" i="8"/>
  <c r="Q153" i="8"/>
  <c r="Q152" i="8"/>
  <c r="Q151" i="8"/>
  <c r="N13" i="9"/>
  <c r="E79" i="6"/>
  <c r="AX147" i="8"/>
  <c r="P147" i="8"/>
  <c r="P143" i="8"/>
  <c r="Q144" i="8"/>
  <c r="P145" i="8"/>
  <c r="Q146" i="8"/>
  <c r="AC151" i="8"/>
  <c r="AC147" i="8"/>
  <c r="AB147" i="8"/>
  <c r="AB144" i="8"/>
  <c r="AV146" i="8"/>
  <c r="P146" i="8"/>
  <c r="N205" i="3"/>
  <c r="AW144" i="8"/>
  <c r="O93" i="2"/>
  <c r="L93" i="2"/>
  <c r="K93" i="2"/>
  <c r="J93" i="2"/>
  <c r="I93" i="2"/>
  <c r="H93" i="2"/>
  <c r="O204" i="3"/>
  <c r="P144" i="8"/>
  <c r="E78" i="6"/>
  <c r="N204" i="3"/>
  <c r="N203" i="3"/>
  <c r="N12" i="9"/>
  <c r="O147" i="8"/>
  <c r="O146" i="8"/>
  <c r="O145" i="8"/>
  <c r="O144" i="8"/>
  <c r="O143" i="8"/>
  <c r="E77" i="6"/>
  <c r="AQ147" i="8"/>
  <c r="AQ146" i="8"/>
  <c r="AQ145" i="8"/>
  <c r="AQ144" i="8"/>
  <c r="AQ143" i="8"/>
  <c r="AG143" i="8"/>
  <c r="AG147" i="8"/>
  <c r="AG146" i="8"/>
  <c r="AG145" i="8"/>
  <c r="AG144" i="8"/>
  <c r="AX12" i="9"/>
  <c r="AW12" i="9"/>
  <c r="AV12" i="9"/>
  <c r="AT12" i="9"/>
  <c r="AV45" i="8"/>
  <c r="AI45" i="8"/>
  <c r="AG45" i="8"/>
  <c r="V45" i="8"/>
  <c r="O45" i="8"/>
  <c r="L45" i="8"/>
  <c r="K45" i="8"/>
  <c r="J45" i="8"/>
  <c r="AI40" i="8"/>
  <c r="AV40" i="8"/>
  <c r="V40" i="8"/>
  <c r="O40" i="8"/>
  <c r="L40" i="8"/>
  <c r="K40" i="8"/>
  <c r="J40" i="8"/>
  <c r="CC7" i="9"/>
  <c r="CB7" i="9"/>
  <c r="CA7" i="9"/>
  <c r="BZ7" i="9"/>
  <c r="BY7" i="9"/>
  <c r="BX7" i="9"/>
  <c r="BW7" i="9"/>
  <c r="BV7" i="9"/>
  <c r="BU7" i="9"/>
  <c r="BT7" i="9"/>
  <c r="BS7" i="9"/>
  <c r="BR7" i="9"/>
  <c r="BQ7" i="9"/>
  <c r="BO7" i="9"/>
  <c r="BN7" i="9"/>
  <c r="BM7" i="9"/>
  <c r="BL7" i="9"/>
  <c r="BK7" i="9"/>
  <c r="BJ7" i="9"/>
  <c r="BI7" i="9"/>
  <c r="BH7" i="9"/>
  <c r="BG7" i="9"/>
  <c r="BF7" i="9"/>
  <c r="BE7" i="9"/>
  <c r="BD7" i="9"/>
  <c r="BC7" i="9"/>
  <c r="BB7" i="9"/>
  <c r="BA7" i="9"/>
  <c r="AZ7" i="9"/>
  <c r="AY7" i="9"/>
  <c r="AX7" i="9"/>
  <c r="BF64" i="8"/>
  <c r="AX64" i="8"/>
  <c r="AW64" i="8"/>
  <c r="BE64" i="8"/>
  <c r="BC64" i="8"/>
  <c r="BB64" i="8"/>
  <c r="BA64" i="8"/>
  <c r="AZ64" i="8"/>
  <c r="AY64" i="8"/>
  <c r="BF63" i="8"/>
  <c r="AX63" i="8"/>
  <c r="AW63" i="8"/>
  <c r="BE63" i="8"/>
  <c r="BD63" i="8"/>
  <c r="BC63" i="8"/>
  <c r="BB63" i="8"/>
  <c r="BA63" i="8"/>
  <c r="AZ63" i="8"/>
  <c r="AY63" i="8"/>
  <c r="BF62" i="8"/>
  <c r="AX62" i="8"/>
  <c r="AW62" i="8"/>
  <c r="BE62" i="8"/>
  <c r="BD62" i="8"/>
  <c r="BC62" i="8"/>
  <c r="BB62" i="8"/>
  <c r="BA62" i="8"/>
  <c r="AZ62" i="8"/>
  <c r="AY62" i="8"/>
  <c r="AQ62" i="8"/>
  <c r="BF61" i="8"/>
  <c r="AX61" i="8"/>
  <c r="AW61" i="8"/>
  <c r="BE61" i="8"/>
  <c r="BD61" i="8"/>
  <c r="BC61" i="8"/>
  <c r="BB61" i="8"/>
  <c r="BA61" i="8"/>
  <c r="AZ61" i="8"/>
  <c r="AY61" i="8"/>
  <c r="AQ61" i="8"/>
  <c r="BF60" i="8"/>
  <c r="AX60" i="8"/>
  <c r="AW60" i="8"/>
  <c r="BE60" i="8"/>
  <c r="BD60" i="8"/>
  <c r="BC60" i="8"/>
  <c r="BB60" i="8"/>
  <c r="BA60" i="8"/>
  <c r="AZ60" i="8"/>
  <c r="AY60" i="8"/>
  <c r="AQ60" i="8"/>
  <c r="BF59" i="8"/>
  <c r="AX59" i="8"/>
  <c r="AW59" i="8"/>
  <c r="BE59" i="8"/>
  <c r="BD59" i="8"/>
  <c r="BC59" i="8"/>
  <c r="BB59" i="8"/>
  <c r="M154" i="3"/>
  <c r="L154" i="3"/>
  <c r="K154" i="3"/>
  <c r="J154" i="3"/>
  <c r="L152" i="3"/>
  <c r="K152" i="3"/>
  <c r="J152" i="3"/>
  <c r="M152" i="3"/>
  <c r="N150" i="3"/>
  <c r="O150" i="3"/>
  <c r="L150" i="3"/>
  <c r="K150" i="3"/>
  <c r="J150" i="3"/>
  <c r="N148" i="3"/>
  <c r="O148" i="3"/>
  <c r="L148" i="3"/>
  <c r="K148" i="3"/>
  <c r="J148" i="3"/>
  <c r="N146" i="3"/>
  <c r="O146" i="3"/>
  <c r="L146" i="3"/>
  <c r="K146" i="3"/>
  <c r="J146" i="3"/>
  <c r="N144" i="3"/>
  <c r="O144" i="3"/>
  <c r="L144" i="3"/>
  <c r="K144" i="3"/>
  <c r="J144" i="3"/>
  <c r="BA59" i="8"/>
  <c r="AZ59" i="8"/>
  <c r="AY59" i="8"/>
  <c r="K12" i="4"/>
  <c r="BF57" i="8"/>
  <c r="AX57" i="8"/>
  <c r="AW57" i="8"/>
  <c r="BE57" i="8"/>
  <c r="BF56" i="8"/>
  <c r="AX56" i="8"/>
  <c r="AW56" i="8"/>
  <c r="BE56" i="8"/>
  <c r="BD57" i="8"/>
  <c r="BD56" i="8"/>
  <c r="M141" i="3"/>
  <c r="M139" i="3"/>
  <c r="L141" i="3"/>
  <c r="K141" i="3"/>
  <c r="J141" i="3"/>
  <c r="L139" i="3"/>
  <c r="K139" i="3"/>
  <c r="J139" i="3"/>
  <c r="BC57" i="8"/>
  <c r="BB57" i="8"/>
  <c r="BC56" i="8"/>
  <c r="BB56" i="8"/>
  <c r="BA57" i="8"/>
  <c r="AZ57" i="8"/>
  <c r="AY57" i="8"/>
  <c r="BA56" i="8"/>
  <c r="AZ56" i="8"/>
  <c r="AY56" i="8"/>
  <c r="BC55" i="8"/>
  <c r="AX55" i="8"/>
  <c r="AW55" i="8"/>
  <c r="BB55" i="8"/>
  <c r="BA55" i="8"/>
  <c r="AZ55" i="8"/>
  <c r="AY55" i="8"/>
  <c r="BC54" i="8"/>
  <c r="AX54" i="8"/>
  <c r="AW54" i="8"/>
  <c r="BB54" i="8"/>
  <c r="BA54" i="8"/>
  <c r="AZ54" i="8"/>
  <c r="AY54" i="8"/>
  <c r="BC53" i="8"/>
  <c r="AX53" i="8"/>
  <c r="AW53" i="8"/>
  <c r="BB53" i="8"/>
  <c r="BA53" i="8"/>
  <c r="AZ53" i="8"/>
  <c r="AY53" i="8"/>
  <c r="BE52" i="8"/>
  <c r="AX52" i="8"/>
  <c r="AW52" i="8"/>
  <c r="BD52" i="8"/>
  <c r="BA52" i="8"/>
  <c r="AZ52" i="8"/>
  <c r="AY52" i="8"/>
  <c r="BC52" i="8"/>
  <c r="BB52" i="8"/>
  <c r="BB51" i="8"/>
  <c r="M133" i="3"/>
  <c r="N133" i="3"/>
  <c r="L133" i="3"/>
  <c r="K133" i="3"/>
  <c r="J133" i="3"/>
  <c r="BF51" i="8"/>
  <c r="AX51" i="8"/>
  <c r="AW51" i="8"/>
  <c r="BE51" i="8"/>
  <c r="BD51" i="8"/>
  <c r="BC51" i="8"/>
  <c r="BA51" i="8"/>
  <c r="AZ51" i="8"/>
  <c r="AY51" i="8"/>
  <c r="AV51" i="8"/>
  <c r="AQ51" i="8"/>
  <c r="AQ50" i="8"/>
  <c r="BC50" i="8"/>
  <c r="AW50" i="8"/>
  <c r="AV50" i="8"/>
  <c r="BE50" i="8"/>
  <c r="AY50" i="8"/>
  <c r="AX50" i="8"/>
  <c r="BD50" i="8"/>
  <c r="BB50" i="8"/>
  <c r="BA50" i="8"/>
  <c r="AZ50" i="8"/>
  <c r="BC37" i="8"/>
  <c r="BB37" i="8"/>
  <c r="AV37" i="8"/>
  <c r="BA37" i="8"/>
  <c r="AZ37" i="8"/>
  <c r="AY37" i="8"/>
  <c r="AX37" i="8"/>
  <c r="AW37" i="8"/>
  <c r="T92" i="2"/>
  <c r="S92" i="2"/>
  <c r="R92" i="2"/>
  <c r="O92" i="2"/>
  <c r="K92" i="2"/>
  <c r="J92" i="2"/>
  <c r="I92" i="2"/>
  <c r="H92" i="2"/>
  <c r="BC36" i="8"/>
  <c r="AZ36" i="8"/>
  <c r="AY36" i="8"/>
  <c r="AX36" i="8"/>
  <c r="AW36" i="8"/>
  <c r="AV36" i="8"/>
  <c r="O122" i="3"/>
  <c r="L122" i="3"/>
  <c r="K122" i="3"/>
  <c r="J122" i="3"/>
  <c r="O124" i="3"/>
  <c r="L124" i="3"/>
  <c r="K124" i="3"/>
  <c r="J124" i="3"/>
  <c r="AQ36" i="8"/>
  <c r="AB36" i="8"/>
  <c r="P36" i="8"/>
  <c r="BB58" i="8"/>
  <c r="BA58" i="8"/>
  <c r="AZ58" i="8"/>
  <c r="AY58" i="8"/>
  <c r="BC58" i="8"/>
  <c r="O91" i="2"/>
  <c r="K91" i="2"/>
  <c r="J91" i="2"/>
  <c r="I91" i="2"/>
  <c r="H91" i="2"/>
  <c r="BD49" i="8"/>
  <c r="BB49" i="8"/>
  <c r="AW49" i="8"/>
  <c r="AV49" i="8"/>
  <c r="BC49" i="8"/>
  <c r="BA49" i="8"/>
  <c r="AZ49" i="8"/>
  <c r="AW46" i="8"/>
  <c r="BD48" i="8"/>
  <c r="BC48" i="8"/>
  <c r="BB48" i="8"/>
  <c r="BA48" i="8"/>
  <c r="AZ48" i="8"/>
  <c r="AY48" i="8"/>
  <c r="BB47" i="8"/>
  <c r="AZ47" i="8"/>
  <c r="AY47" i="8"/>
  <c r="AX47" i="8"/>
  <c r="BB46" i="8"/>
  <c r="AV46" i="8"/>
  <c r="BA46" i="8"/>
  <c r="AZ46" i="8"/>
  <c r="AY46" i="8"/>
  <c r="BC35" i="8"/>
  <c r="AV35" i="8"/>
  <c r="BB35" i="8"/>
  <c r="BA35" i="8"/>
  <c r="AZ35" i="8"/>
  <c r="BB34" i="8"/>
  <c r="BA34" i="8"/>
  <c r="AZ34" i="8"/>
  <c r="AY34" i="8"/>
  <c r="AI33" i="8"/>
  <c r="AZ32" i="8"/>
  <c r="AX32" i="8"/>
  <c r="AW32" i="8"/>
  <c r="AZ31" i="8"/>
  <c r="AX31" i="8"/>
  <c r="AW31" i="8"/>
  <c r="BB33" i="8"/>
  <c r="BA33" i="8"/>
  <c r="T90" i="2"/>
  <c r="S90" i="2"/>
  <c r="R90" i="2"/>
  <c r="O90" i="2"/>
  <c r="K90" i="2"/>
  <c r="J90" i="2"/>
  <c r="I90" i="2"/>
  <c r="H90" i="2"/>
  <c r="L120" i="3"/>
  <c r="K120" i="3"/>
  <c r="J120" i="3"/>
  <c r="L119" i="3"/>
  <c r="K119" i="3"/>
  <c r="J119" i="3"/>
  <c r="BC33" i="8"/>
  <c r="AZ33" i="8"/>
  <c r="AY33" i="8"/>
  <c r="AX33" i="8"/>
  <c r="AQ33" i="8"/>
  <c r="AG33" i="8"/>
  <c r="V33" i="8"/>
  <c r="O33" i="8"/>
  <c r="L33" i="8"/>
  <c r="K33" i="8"/>
  <c r="J33" i="8"/>
  <c r="N149" i="3"/>
  <c r="N147" i="3"/>
  <c r="N145" i="3"/>
  <c r="N143" i="3"/>
  <c r="O155" i="3"/>
  <c r="N142" i="3"/>
  <c r="N137" i="3"/>
  <c r="N136" i="3"/>
  <c r="N135" i="3"/>
  <c r="N132" i="3"/>
  <c r="N130" i="3"/>
  <c r="N131" i="3"/>
  <c r="L131" i="3"/>
  <c r="K131" i="3"/>
  <c r="J131" i="3"/>
  <c r="O123" i="3"/>
  <c r="L123" i="3"/>
  <c r="K123" i="3"/>
  <c r="J123" i="3"/>
  <c r="O121" i="3"/>
  <c r="O118" i="3"/>
  <c r="O117" i="3"/>
  <c r="L121" i="3"/>
  <c r="K121" i="3"/>
  <c r="J121" i="3"/>
  <c r="L118" i="3"/>
  <c r="K118" i="3"/>
  <c r="J118" i="3"/>
  <c r="L117" i="3"/>
  <c r="K117" i="3"/>
  <c r="J117" i="3"/>
  <c r="BA47" i="8"/>
  <c r="M129" i="3"/>
  <c r="L129" i="3"/>
  <c r="K129" i="3"/>
  <c r="J129" i="3"/>
  <c r="AW47" i="8"/>
  <c r="AV47" i="8"/>
  <c r="N116" i="3"/>
  <c r="N101" i="3"/>
  <c r="N97" i="3"/>
  <c r="M128" i="3"/>
  <c r="M127" i="3"/>
  <c r="M126" i="3"/>
  <c r="L127" i="3"/>
  <c r="K127" i="3"/>
  <c r="J127" i="3"/>
  <c r="L126" i="3"/>
  <c r="K126" i="3"/>
  <c r="J126" i="3"/>
  <c r="N127" i="3"/>
  <c r="N126" i="3"/>
  <c r="N96" i="3"/>
  <c r="S89" i="2"/>
  <c r="T89" i="2"/>
  <c r="R89" i="2"/>
  <c r="O89" i="2"/>
  <c r="K89" i="2"/>
  <c r="J89" i="2"/>
  <c r="I89" i="2"/>
  <c r="H89" i="2"/>
  <c r="AQ47" i="8"/>
  <c r="AI47" i="8"/>
  <c r="AI32" i="8"/>
  <c r="AI31" i="8"/>
  <c r="O88" i="2"/>
  <c r="O87" i="2"/>
  <c r="K88" i="2"/>
  <c r="J88" i="2"/>
  <c r="I88" i="2"/>
  <c r="H88" i="2"/>
  <c r="K87" i="2"/>
  <c r="J87" i="2"/>
  <c r="I87" i="2"/>
  <c r="H87" i="2"/>
  <c r="O86" i="2"/>
  <c r="K86" i="2"/>
  <c r="J86" i="2"/>
  <c r="I86" i="2"/>
  <c r="H86" i="2"/>
  <c r="I7" i="9"/>
  <c r="J7" i="9"/>
  <c r="H7" i="9"/>
  <c r="P72" i="8"/>
  <c r="O64" i="8"/>
  <c r="O63" i="8"/>
  <c r="O62" i="8"/>
  <c r="O61" i="8"/>
  <c r="O60" i="8"/>
  <c r="O59" i="8"/>
  <c r="O58" i="8"/>
  <c r="O57" i="8"/>
  <c r="O56" i="8"/>
  <c r="O55" i="8"/>
  <c r="O54" i="8"/>
  <c r="O53" i="8"/>
  <c r="O52" i="8"/>
  <c r="O51" i="8"/>
  <c r="O50" i="8"/>
  <c r="O49" i="8"/>
  <c r="O48" i="8"/>
  <c r="O47" i="8"/>
  <c r="O46" i="8"/>
  <c r="O44" i="8"/>
  <c r="O43" i="8"/>
  <c r="O42" i="8"/>
  <c r="O41" i="8"/>
  <c r="O39" i="8"/>
  <c r="O38" i="8"/>
  <c r="O37" i="8"/>
  <c r="O36" i="8"/>
  <c r="O35" i="8"/>
  <c r="O32" i="8"/>
  <c r="O31" i="8"/>
  <c r="M7" i="9"/>
  <c r="E76" i="6"/>
  <c r="BK11" i="9"/>
  <c r="BJ11" i="9"/>
  <c r="BI11" i="9"/>
  <c r="BH11" i="9"/>
  <c r="BG11" i="9"/>
  <c r="BF11" i="9"/>
  <c r="BE11" i="9"/>
  <c r="BD11" i="9"/>
  <c r="BC11" i="9"/>
  <c r="BB11" i="9"/>
  <c r="O276" i="8"/>
  <c r="AN276" i="8"/>
  <c r="P260" i="8"/>
  <c r="AX275" i="8"/>
  <c r="AX274" i="8"/>
  <c r="AV275" i="8"/>
  <c r="AV274" i="8"/>
  <c r="AV273" i="8"/>
  <c r="AX273" i="8"/>
  <c r="AX272" i="8"/>
  <c r="AV272" i="8"/>
  <c r="AZ275" i="8"/>
  <c r="AY275" i="8"/>
  <c r="AW275" i="8"/>
  <c r="AZ274" i="8"/>
  <c r="AY274" i="8"/>
  <c r="AW274" i="8"/>
  <c r="AZ273" i="8"/>
  <c r="AY273" i="8"/>
  <c r="AW273" i="8"/>
  <c r="AZ272" i="8"/>
  <c r="AY272" i="8"/>
  <c r="AW272" i="8"/>
  <c r="O285" i="3"/>
  <c r="O284" i="3"/>
  <c r="O283" i="3"/>
  <c r="O282" i="3"/>
  <c r="O281" i="3"/>
  <c r="O280" i="3"/>
  <c r="O279" i="3"/>
  <c r="P278" i="3"/>
  <c r="P277" i="3"/>
  <c r="P276" i="3"/>
  <c r="N282" i="3"/>
  <c r="M282" i="3"/>
  <c r="N281" i="3"/>
  <c r="M281" i="3"/>
  <c r="N280" i="3"/>
  <c r="M280" i="3"/>
  <c r="N279" i="3"/>
  <c r="M279" i="3"/>
  <c r="K282" i="3"/>
  <c r="J282" i="3"/>
  <c r="K281" i="3"/>
  <c r="J281" i="3"/>
  <c r="K280" i="3"/>
  <c r="J280" i="3"/>
  <c r="K279" i="3"/>
  <c r="J279" i="3"/>
  <c r="O260" i="3"/>
  <c r="O261" i="3"/>
  <c r="O262" i="3"/>
  <c r="O263" i="3"/>
  <c r="O264" i="3"/>
  <c r="O265" i="3"/>
  <c r="O266" i="3"/>
  <c r="N266" i="3"/>
  <c r="M266" i="3"/>
  <c r="N265" i="3"/>
  <c r="M265" i="3"/>
  <c r="N264" i="3"/>
  <c r="M264" i="3"/>
  <c r="N263" i="3"/>
  <c r="M263" i="3"/>
  <c r="K266" i="3"/>
  <c r="J266" i="3"/>
  <c r="K265" i="3"/>
  <c r="J265" i="3"/>
  <c r="K264" i="3"/>
  <c r="J264" i="3"/>
  <c r="K263" i="3"/>
  <c r="J263" i="3"/>
  <c r="AI275" i="8"/>
  <c r="AG275" i="8"/>
  <c r="AI274" i="8"/>
  <c r="AG274" i="8"/>
  <c r="AI273" i="8"/>
  <c r="AG273" i="8"/>
  <c r="AI272" i="8"/>
  <c r="AG272" i="8"/>
  <c r="W275" i="8"/>
  <c r="W274" i="8"/>
  <c r="W273" i="8"/>
  <c r="W272" i="8"/>
  <c r="V275" i="8"/>
  <c r="V274" i="8"/>
  <c r="V273" i="8"/>
  <c r="V272" i="8"/>
  <c r="Q275" i="8"/>
  <c r="P275" i="8"/>
  <c r="O275" i="8"/>
  <c r="Q274" i="8"/>
  <c r="P274" i="8"/>
  <c r="O274" i="8"/>
  <c r="Q273" i="8"/>
  <c r="P273" i="8"/>
  <c r="O273" i="8"/>
  <c r="Q272" i="8"/>
  <c r="P272" i="8"/>
  <c r="O272" i="8"/>
  <c r="K275" i="8"/>
  <c r="J275" i="8"/>
  <c r="K274" i="8"/>
  <c r="J274" i="8"/>
  <c r="K273" i="8"/>
  <c r="J273" i="8"/>
  <c r="K272" i="8"/>
  <c r="J272" i="8"/>
  <c r="AW269" i="8"/>
  <c r="AV269" i="8"/>
  <c r="AW268" i="8"/>
  <c r="AV268" i="8"/>
  <c r="N285" i="3"/>
  <c r="M285" i="3"/>
  <c r="N284" i="3"/>
  <c r="M284" i="3"/>
  <c r="K285" i="3"/>
  <c r="J285" i="3"/>
  <c r="K284" i="3"/>
  <c r="J284" i="3"/>
  <c r="N269" i="3"/>
  <c r="M269" i="3"/>
  <c r="K269" i="3"/>
  <c r="J269" i="3"/>
  <c r="N268" i="3"/>
  <c r="M268" i="3"/>
  <c r="K268" i="3"/>
  <c r="J268" i="3"/>
  <c r="AY269" i="8"/>
  <c r="AX269" i="8"/>
  <c r="AY268" i="8"/>
  <c r="AX268" i="8"/>
  <c r="AI269" i="8"/>
  <c r="AG269" i="8"/>
  <c r="AI268" i="8"/>
  <c r="AG268" i="8"/>
  <c r="AB268" i="8"/>
  <c r="AB269" i="8"/>
  <c r="W269" i="8"/>
  <c r="W268" i="8"/>
  <c r="V269" i="8"/>
  <c r="V268" i="8"/>
  <c r="Q269" i="8"/>
  <c r="P269" i="8"/>
  <c r="O269" i="8"/>
  <c r="Q268" i="8"/>
  <c r="P268" i="8"/>
  <c r="O268" i="8"/>
  <c r="K269" i="8"/>
  <c r="J269" i="8"/>
  <c r="K268" i="8"/>
  <c r="J268" i="8"/>
  <c r="AY267" i="8"/>
  <c r="AX267" i="8"/>
  <c r="AW267" i="8"/>
  <c r="N283" i="3"/>
  <c r="M283" i="3"/>
  <c r="K283" i="3"/>
  <c r="J283" i="3"/>
  <c r="AV267" i="8"/>
  <c r="N267" i="3"/>
  <c r="M267" i="3"/>
  <c r="K267" i="3"/>
  <c r="J267" i="3"/>
  <c r="AI267" i="8"/>
  <c r="AG267" i="8"/>
  <c r="Z267" i="8"/>
  <c r="V267" i="8"/>
  <c r="Q267" i="8"/>
  <c r="P267" i="8"/>
  <c r="Q264" i="8"/>
  <c r="Q265" i="8"/>
  <c r="Q266" i="8"/>
  <c r="O267" i="8"/>
  <c r="K267" i="8"/>
  <c r="J267" i="8"/>
  <c r="AN257" i="8"/>
  <c r="AH257" i="8"/>
  <c r="AJ252" i="8"/>
  <c r="BG10" i="9"/>
  <c r="BF10" i="9"/>
  <c r="BE10" i="9"/>
  <c r="BC10" i="9"/>
  <c r="N10" i="9"/>
  <c r="AQ135" i="8"/>
  <c r="AQ134" i="8"/>
  <c r="AQ133" i="8"/>
  <c r="AQ132" i="8"/>
  <c r="AQ131" i="8"/>
  <c r="AQ130" i="8"/>
  <c r="AQ129" i="8"/>
  <c r="AQ128" i="8"/>
  <c r="AQ127" i="8"/>
  <c r="AQ126" i="8"/>
  <c r="AQ125" i="8"/>
  <c r="AQ124" i="8"/>
  <c r="AQ123" i="8"/>
  <c r="AQ122" i="8"/>
  <c r="AQ121" i="8"/>
  <c r="AQ120" i="8"/>
  <c r="AQ119" i="8"/>
  <c r="AX135" i="8"/>
  <c r="S85" i="2"/>
  <c r="R85" i="2"/>
  <c r="L85" i="2"/>
  <c r="K85" i="2"/>
  <c r="O85" i="2"/>
  <c r="I85" i="2"/>
  <c r="H85" i="2"/>
  <c r="AV135" i="8"/>
  <c r="AW135" i="8"/>
  <c r="AW134" i="8"/>
  <c r="T84" i="2"/>
  <c r="O84" i="2"/>
  <c r="L84" i="2"/>
  <c r="K84" i="2"/>
  <c r="U84" i="2"/>
  <c r="S84" i="2"/>
  <c r="R84" i="2"/>
  <c r="V33" i="2"/>
  <c r="U33" i="2"/>
  <c r="T33" i="2"/>
  <c r="S33" i="2"/>
  <c r="R33" i="2"/>
  <c r="I84" i="2"/>
  <c r="H84" i="2"/>
  <c r="AV134" i="8"/>
  <c r="N359" i="3"/>
  <c r="N358" i="3"/>
  <c r="N357" i="3"/>
  <c r="N356" i="3"/>
  <c r="N355" i="3"/>
  <c r="N354" i="3"/>
  <c r="P134" i="8"/>
  <c r="E74" i="6"/>
  <c r="M359" i="3"/>
  <c r="M358" i="3"/>
  <c r="M357" i="3"/>
  <c r="M356" i="3"/>
  <c r="M355" i="3"/>
  <c r="M354" i="3"/>
  <c r="K359" i="3"/>
  <c r="J359" i="3"/>
  <c r="K358" i="3"/>
  <c r="J358" i="3"/>
  <c r="K357" i="3"/>
  <c r="J357" i="3"/>
  <c r="K356" i="3"/>
  <c r="J356" i="3"/>
  <c r="K355" i="3"/>
  <c r="J355" i="3"/>
  <c r="J354" i="3"/>
  <c r="K354" i="3"/>
  <c r="BD135" i="8"/>
  <c r="BD119" i="8"/>
  <c r="BC135" i="8"/>
  <c r="BB135" i="8"/>
  <c r="BA135" i="8"/>
  <c r="AZ135" i="8"/>
  <c r="BB134" i="8"/>
  <c r="BA134" i="8"/>
  <c r="AZ134" i="8"/>
  <c r="AY134" i="8"/>
  <c r="AI135" i="8"/>
  <c r="AI134" i="8"/>
  <c r="AG135" i="8"/>
  <c r="AG134" i="8"/>
  <c r="AC135" i="8"/>
  <c r="AB135" i="8"/>
  <c r="AV132" i="8"/>
  <c r="P132" i="8"/>
  <c r="N194" i="3"/>
  <c r="AI132" i="8"/>
  <c r="AG132" i="8"/>
  <c r="X132" i="8"/>
  <c r="AB132" i="8"/>
  <c r="V132" i="8"/>
  <c r="O132" i="8"/>
  <c r="L132" i="8"/>
  <c r="K132" i="8"/>
  <c r="J132" i="8"/>
  <c r="AW133" i="8"/>
  <c r="N353" i="3"/>
  <c r="M353" i="3"/>
  <c r="L353" i="3"/>
  <c r="K353" i="3"/>
  <c r="J353" i="3"/>
  <c r="AV133" i="8"/>
  <c r="AI133" i="8"/>
  <c r="AG133" i="8"/>
  <c r="AD133" i="8"/>
  <c r="AC133" i="8"/>
  <c r="AB133" i="8"/>
  <c r="V133" i="8"/>
  <c r="O133" i="8"/>
  <c r="L133" i="8"/>
  <c r="K133" i="8"/>
  <c r="J133" i="8"/>
  <c r="O134" i="8"/>
  <c r="O131" i="8"/>
  <c r="O130" i="8"/>
  <c r="O129" i="8"/>
  <c r="O128" i="8"/>
  <c r="O127" i="8"/>
  <c r="O126" i="8"/>
  <c r="O125" i="8"/>
  <c r="O124" i="8"/>
  <c r="O123" i="8"/>
  <c r="O122" i="8"/>
  <c r="O121" i="8"/>
  <c r="O120" i="8"/>
  <c r="P119" i="8"/>
  <c r="E72" i="6"/>
  <c r="M10" i="9"/>
  <c r="AG81" i="8"/>
  <c r="AG79" i="8"/>
  <c r="AG27" i="8"/>
  <c r="AG26" i="8"/>
  <c r="K71" i="4"/>
  <c r="AG30" i="8"/>
  <c r="AG25" i="8"/>
  <c r="AG24" i="8"/>
  <c r="AG23" i="8"/>
  <c r="AG22" i="8"/>
  <c r="AG21" i="8"/>
  <c r="AG20" i="8"/>
  <c r="AG19" i="8"/>
  <c r="AG113" i="8"/>
  <c r="AG110" i="8"/>
  <c r="AG109" i="8"/>
  <c r="AG3" i="8"/>
  <c r="BK9" i="9"/>
  <c r="BJ9" i="9"/>
  <c r="BI9" i="9"/>
  <c r="AG114" i="8"/>
  <c r="BB114" i="8"/>
  <c r="BA114" i="8"/>
  <c r="AZ114" i="8"/>
  <c r="AY114" i="8"/>
  <c r="AX114" i="8"/>
  <c r="AW114" i="8"/>
  <c r="AV114" i="8"/>
  <c r="Z114" i="8"/>
  <c r="AB114" i="8"/>
  <c r="W114" i="8"/>
  <c r="V114" i="8"/>
  <c r="O114" i="8"/>
  <c r="L114" i="8"/>
  <c r="K114" i="8"/>
  <c r="J114" i="8"/>
  <c r="AI114" i="8"/>
  <c r="AQ114" i="8"/>
  <c r="BA113" i="8"/>
  <c r="AZ113" i="8"/>
  <c r="AY113" i="8"/>
  <c r="AX113" i="8"/>
  <c r="AW113" i="8"/>
  <c r="AV113" i="8"/>
  <c r="AQ113" i="8"/>
  <c r="AI113" i="8"/>
  <c r="Z113" i="8"/>
  <c r="AC113" i="8"/>
  <c r="AB113" i="8"/>
  <c r="V113" i="8"/>
  <c r="O113" i="8"/>
  <c r="L113" i="8"/>
  <c r="K113" i="8"/>
  <c r="J113" i="8"/>
  <c r="BA111" i="8"/>
  <c r="AW111" i="8"/>
  <c r="AY110" i="8"/>
  <c r="AX110" i="8"/>
  <c r="AY109" i="8"/>
  <c r="AX109" i="8"/>
  <c r="AY108" i="8"/>
  <c r="AX108" i="8"/>
  <c r="AZ107" i="8"/>
  <c r="AY106" i="8"/>
  <c r="BA107" i="8"/>
  <c r="AZ106" i="8"/>
  <c r="AY105" i="8"/>
  <c r="AX105" i="8"/>
  <c r="AY104" i="8"/>
  <c r="AX104" i="8"/>
  <c r="AY103" i="8"/>
  <c r="AX103" i="8"/>
  <c r="AW109" i="8"/>
  <c r="AW108" i="8"/>
  <c r="AW107" i="8"/>
  <c r="AW106" i="8"/>
  <c r="AW105" i="8"/>
  <c r="AW104" i="8"/>
  <c r="AW103" i="8"/>
  <c r="AW110" i="8"/>
  <c r="AV110" i="8"/>
  <c r="AV109" i="8"/>
  <c r="M192" i="3"/>
  <c r="L192" i="3"/>
  <c r="K192" i="3"/>
  <c r="J192" i="3"/>
  <c r="M187" i="3"/>
  <c r="M186" i="3"/>
  <c r="L187" i="3"/>
  <c r="K187" i="3"/>
  <c r="J187" i="3"/>
  <c r="L186" i="3"/>
  <c r="K186" i="3"/>
  <c r="J186" i="3"/>
  <c r="AQ110" i="8"/>
  <c r="AQ109" i="8"/>
  <c r="AQ108" i="8"/>
  <c r="AI110" i="8"/>
  <c r="AI109" i="8"/>
  <c r="V110" i="8"/>
  <c r="V109" i="8"/>
  <c r="O110" i="8"/>
  <c r="L110" i="8"/>
  <c r="K110" i="8"/>
  <c r="J110" i="8"/>
  <c r="O109" i="8"/>
  <c r="L109" i="8"/>
  <c r="K109" i="8"/>
  <c r="J109" i="8"/>
  <c r="BF9" i="9"/>
  <c r="AW112" i="8"/>
  <c r="V105" i="8"/>
  <c r="AI105" i="8"/>
  <c r="AG105" i="8"/>
  <c r="AQ105" i="8"/>
  <c r="AV105" i="8"/>
  <c r="M185" i="3"/>
  <c r="O105" i="8"/>
  <c r="L181" i="3"/>
  <c r="L182" i="3"/>
  <c r="L184" i="3"/>
  <c r="L185" i="3"/>
  <c r="K185" i="3"/>
  <c r="J185" i="3"/>
  <c r="K99" i="8"/>
  <c r="K100" i="8"/>
  <c r="L118" i="8"/>
  <c r="L117" i="8"/>
  <c r="L116" i="8"/>
  <c r="L115" i="8"/>
  <c r="L112" i="8"/>
  <c r="L111" i="8"/>
  <c r="L108" i="8"/>
  <c r="L107" i="8"/>
  <c r="L106" i="8"/>
  <c r="L105" i="8"/>
  <c r="L104" i="8"/>
  <c r="L103" i="8"/>
  <c r="K102" i="8"/>
  <c r="K105" i="8"/>
  <c r="J105" i="8"/>
  <c r="AG107" i="8"/>
  <c r="AG106" i="8"/>
  <c r="AG104" i="8"/>
  <c r="AG103" i="8"/>
  <c r="K70" i="4"/>
  <c r="H70" i="4"/>
  <c r="G70" i="4"/>
  <c r="AQ3" i="8"/>
  <c r="AG5" i="8"/>
  <c r="AG100" i="8"/>
  <c r="AG99" i="8"/>
  <c r="AG98" i="8"/>
  <c r="AG97" i="8"/>
  <c r="K69" i="4"/>
  <c r="AG118" i="8"/>
  <c r="AG117" i="8"/>
  <c r="AX94" i="8"/>
  <c r="AY94" i="8"/>
  <c r="M173" i="3"/>
  <c r="K173" i="3"/>
  <c r="J173" i="3"/>
  <c r="AY95" i="8"/>
  <c r="AX95" i="8"/>
  <c r="AZ118" i="8"/>
  <c r="AY118" i="8"/>
  <c r="AZ117" i="8"/>
  <c r="AY117" i="8"/>
  <c r="AR118" i="8"/>
  <c r="AR117" i="8"/>
  <c r="AW116" i="8"/>
  <c r="S95" i="8"/>
  <c r="S94" i="8"/>
  <c r="S93" i="8"/>
  <c r="AG95" i="8"/>
  <c r="AG94" i="8"/>
  <c r="AG93" i="8"/>
  <c r="K68" i="4"/>
  <c r="H68" i="4"/>
  <c r="G68" i="4"/>
  <c r="AY93" i="8"/>
  <c r="AX93" i="8"/>
  <c r="N174" i="3"/>
  <c r="E71" i="6"/>
  <c r="M174" i="3"/>
  <c r="M172" i="3"/>
  <c r="K174" i="3"/>
  <c r="J174" i="3"/>
  <c r="K172" i="3"/>
  <c r="J172" i="3"/>
  <c r="N9" i="9"/>
  <c r="E70" i="6"/>
  <c r="M175" i="3"/>
  <c r="M171" i="3"/>
  <c r="M170" i="3"/>
  <c r="M167" i="3"/>
  <c r="N166" i="3"/>
  <c r="M169" i="3"/>
  <c r="AW101" i="8"/>
  <c r="AQ95" i="8"/>
  <c r="AQ94" i="8"/>
  <c r="AQ93" i="8"/>
  <c r="O82" i="2"/>
  <c r="O83" i="2"/>
  <c r="L83" i="2"/>
  <c r="K83" i="2"/>
  <c r="I83" i="2"/>
  <c r="H83" i="2"/>
  <c r="AQ100" i="8"/>
  <c r="AQ99" i="8"/>
  <c r="AQ98" i="8"/>
  <c r="AQ97" i="8"/>
  <c r="AQ78" i="8"/>
  <c r="AQ77" i="8"/>
  <c r="AQ76" i="8"/>
  <c r="AQ75" i="8"/>
  <c r="AQ73" i="8"/>
  <c r="M168" i="3"/>
  <c r="AW92" i="8"/>
  <c r="AW90" i="8"/>
  <c r="M9" i="9"/>
  <c r="P112" i="8"/>
  <c r="P111" i="8"/>
  <c r="P108" i="8"/>
  <c r="P104" i="8"/>
  <c r="Q96" i="8"/>
  <c r="O90" i="8"/>
  <c r="P99" i="8"/>
  <c r="P97" i="8"/>
  <c r="P96" i="8"/>
  <c r="O81" i="8"/>
  <c r="O79" i="8"/>
  <c r="O78" i="8"/>
  <c r="O77" i="8"/>
  <c r="O76" i="8"/>
  <c r="O75" i="8"/>
  <c r="O74" i="8"/>
  <c r="O73" i="8"/>
  <c r="AV8" i="9"/>
  <c r="AS8" i="9"/>
  <c r="AQ72" i="8"/>
  <c r="AQ64" i="8"/>
  <c r="AQ63" i="8"/>
  <c r="AQ57" i="8"/>
  <c r="AQ56" i="8"/>
  <c r="AQ53" i="8"/>
  <c r="AQ52" i="8"/>
  <c r="AQ48" i="8"/>
  <c r="AQ46" i="8"/>
  <c r="AQ44" i="8"/>
  <c r="AQ43" i="8"/>
  <c r="AQ32" i="8"/>
  <c r="O81" i="2"/>
  <c r="O80" i="2"/>
  <c r="M8" i="9"/>
  <c r="E68" i="6"/>
  <c r="AZ4" i="9"/>
  <c r="AY4" i="9"/>
  <c r="AX4" i="9"/>
  <c r="AV4" i="9"/>
  <c r="AJ18" i="8"/>
  <c r="K6" i="5"/>
  <c r="G6" i="5"/>
  <c r="AJ17" i="8"/>
  <c r="J18" i="8"/>
  <c r="AQ17" i="8"/>
  <c r="AW17" i="8"/>
  <c r="AY17" i="8"/>
  <c r="AX17" i="8"/>
  <c r="AV17" i="8"/>
  <c r="AY18" i="8"/>
  <c r="AV18" i="8"/>
  <c r="AG17" i="8"/>
  <c r="AG18" i="8"/>
  <c r="J17" i="8"/>
  <c r="K67" i="4"/>
  <c r="G67" i="4"/>
  <c r="J7" i="8"/>
  <c r="AI18" i="8"/>
  <c r="AI17" i="8"/>
  <c r="X18" i="8"/>
  <c r="V18" i="8"/>
  <c r="X17" i="8"/>
  <c r="V17" i="8"/>
  <c r="AZ16" i="8"/>
  <c r="BA16" i="8"/>
  <c r="AY16" i="8"/>
  <c r="AV16" i="8"/>
  <c r="AI16" i="8"/>
  <c r="AG16" i="8"/>
  <c r="AB14" i="8"/>
  <c r="AB16" i="8"/>
  <c r="V16" i="8"/>
  <c r="O16" i="8"/>
  <c r="J16" i="8"/>
  <c r="AB11" i="8"/>
  <c r="V11" i="8"/>
  <c r="AI11" i="8"/>
  <c r="AI9" i="8"/>
  <c r="AG11" i="8"/>
  <c r="AG9" i="8"/>
  <c r="AQ9" i="8"/>
  <c r="O11" i="8"/>
  <c r="P14" i="8"/>
  <c r="P9" i="8"/>
  <c r="P7" i="8"/>
  <c r="Q5" i="8"/>
  <c r="P3" i="8"/>
  <c r="O3" i="8"/>
  <c r="E67" i="6"/>
  <c r="J11" i="8"/>
  <c r="AX6" i="9"/>
  <c r="AY6" i="9"/>
  <c r="V42" i="2"/>
  <c r="U42" i="2"/>
  <c r="T42" i="2"/>
  <c r="S42" i="2"/>
  <c r="R42" i="2"/>
  <c r="M95" i="3"/>
  <c r="L95" i="3"/>
  <c r="K95" i="3"/>
  <c r="J95" i="3"/>
  <c r="M83" i="3"/>
  <c r="L83" i="3"/>
  <c r="K83" i="3"/>
  <c r="J83" i="3"/>
  <c r="M71" i="3"/>
  <c r="L71" i="3"/>
  <c r="K71" i="3"/>
  <c r="J71" i="3"/>
  <c r="M59" i="3"/>
  <c r="L59" i="3"/>
  <c r="K59" i="3"/>
  <c r="J59" i="3"/>
  <c r="J60" i="3"/>
  <c r="K60" i="3"/>
  <c r="L60" i="3"/>
  <c r="M60" i="3"/>
  <c r="N60" i="3"/>
  <c r="J72" i="3"/>
  <c r="K72" i="3"/>
  <c r="L72" i="3"/>
  <c r="M72" i="3"/>
  <c r="N72" i="3"/>
  <c r="J84" i="3"/>
  <c r="K84" i="3"/>
  <c r="L84" i="3"/>
  <c r="M84" i="3"/>
  <c r="N84" i="3"/>
  <c r="J96" i="3"/>
  <c r="K96" i="3"/>
  <c r="L96" i="3"/>
  <c r="O96" i="3"/>
  <c r="J47" i="3"/>
  <c r="K47" i="3"/>
  <c r="L47" i="3"/>
  <c r="M47" i="3"/>
  <c r="AV30" i="8"/>
  <c r="O42" i="2"/>
  <c r="K42" i="2"/>
  <c r="J42" i="2"/>
  <c r="I42" i="2"/>
  <c r="H42" i="2"/>
  <c r="AQ30" i="8"/>
  <c r="AJ30" i="8"/>
  <c r="AJ25" i="8"/>
  <c r="AI30" i="8"/>
  <c r="Z30" i="8"/>
  <c r="V30" i="8"/>
  <c r="V29" i="8"/>
  <c r="O30" i="8"/>
  <c r="L30" i="8"/>
  <c r="K30" i="8"/>
  <c r="J30" i="8"/>
  <c r="M93" i="3"/>
  <c r="M81" i="3"/>
  <c r="M69" i="3"/>
  <c r="M57" i="3"/>
  <c r="M45" i="3"/>
  <c r="K40" i="2"/>
  <c r="AJ29" i="8"/>
  <c r="K14" i="5"/>
  <c r="I14" i="5"/>
  <c r="H14" i="5"/>
  <c r="G14" i="5"/>
  <c r="S25" i="8"/>
  <c r="R26" i="8"/>
  <c r="R27" i="8"/>
  <c r="O29" i="8"/>
  <c r="X29" i="8"/>
  <c r="AB28" i="8"/>
  <c r="O41" i="2"/>
  <c r="K41" i="2"/>
  <c r="J41" i="2"/>
  <c r="I41" i="2"/>
  <c r="H41" i="2"/>
  <c r="M94" i="3"/>
  <c r="L94" i="3"/>
  <c r="K94" i="3"/>
  <c r="J94" i="3"/>
  <c r="M82" i="3"/>
  <c r="L82" i="3"/>
  <c r="K82" i="3"/>
  <c r="J82" i="3"/>
  <c r="M70" i="3"/>
  <c r="L70" i="3"/>
  <c r="K70" i="3"/>
  <c r="J70" i="3"/>
  <c r="L58" i="3"/>
  <c r="K58" i="3"/>
  <c r="J58" i="3"/>
  <c r="M58" i="3"/>
  <c r="M46" i="3"/>
  <c r="L46" i="3"/>
  <c r="K46" i="3"/>
  <c r="J46" i="3"/>
  <c r="AQ28" i="8"/>
  <c r="K65" i="4"/>
  <c r="H65" i="4"/>
  <c r="I65" i="4"/>
  <c r="G65" i="4"/>
  <c r="X28" i="8"/>
  <c r="V28" i="8"/>
  <c r="L28" i="8"/>
  <c r="K28" i="8"/>
  <c r="J28" i="8"/>
  <c r="L29" i="8"/>
  <c r="K29" i="8"/>
  <c r="J29" i="8"/>
  <c r="O28" i="8"/>
  <c r="Q24" i="8"/>
  <c r="AJ28" i="8"/>
  <c r="I9" i="5"/>
  <c r="H9" i="5"/>
  <c r="G9" i="5"/>
  <c r="K9" i="5"/>
  <c r="J9" i="5"/>
  <c r="AI28" i="8"/>
  <c r="P6" i="9"/>
  <c r="N89" i="3"/>
  <c r="N77" i="3"/>
  <c r="N65" i="3"/>
  <c r="N53" i="3"/>
  <c r="N41" i="3"/>
  <c r="K36" i="2"/>
  <c r="L35" i="2"/>
  <c r="L34" i="2"/>
  <c r="L33" i="2"/>
  <c r="L32" i="2"/>
  <c r="L31" i="2"/>
  <c r="L39" i="2"/>
  <c r="L38" i="2"/>
  <c r="L37" i="2"/>
  <c r="E66" i="6"/>
  <c r="AQ29" i="8"/>
  <c r="AQ27" i="8"/>
  <c r="AQ26" i="8"/>
  <c r="AQ25" i="8"/>
  <c r="AQ23" i="8"/>
  <c r="AQ22" i="8"/>
  <c r="AQ24" i="8"/>
  <c r="AQ20" i="8"/>
  <c r="AQ21" i="8"/>
  <c r="AQ14" i="8"/>
  <c r="AQ5" i="8"/>
  <c r="O79" i="2"/>
  <c r="O78" i="2"/>
  <c r="O5" i="8"/>
  <c r="N5" i="9"/>
  <c r="BD21" i="9"/>
  <c r="BC21" i="9"/>
  <c r="BB21" i="9"/>
  <c r="BA21" i="9"/>
  <c r="AZ21" i="9"/>
  <c r="AY21" i="9"/>
  <c r="AX21" i="9"/>
  <c r="AW21" i="9"/>
  <c r="AV21" i="9"/>
  <c r="AU21" i="9"/>
  <c r="BE21" i="9"/>
  <c r="AT21" i="9"/>
  <c r="M21" i="9"/>
  <c r="N345" i="3"/>
  <c r="O345" i="3"/>
  <c r="O344" i="3"/>
  <c r="R309" i="8"/>
  <c r="R308" i="8"/>
  <c r="Q307" i="8"/>
  <c r="Q306" i="8"/>
  <c r="R305" i="8"/>
  <c r="R304" i="8"/>
  <c r="E65" i="6"/>
  <c r="Q298" i="8"/>
  <c r="Q299" i="8"/>
  <c r="Q309" i="8"/>
  <c r="Q308" i="8"/>
  <c r="P307" i="8"/>
  <c r="P306" i="8"/>
  <c r="Q305" i="8"/>
  <c r="Q304" i="8"/>
  <c r="O303" i="8"/>
  <c r="E64" i="6"/>
  <c r="BB308" i="8"/>
  <c r="BA308" i="8"/>
  <c r="AZ308" i="8"/>
  <c r="AY308" i="8"/>
  <c r="AW309" i="8"/>
  <c r="AV309" i="8"/>
  <c r="AW308" i="8"/>
  <c r="AV308" i="8"/>
  <c r="AG309" i="8"/>
  <c r="AG308" i="8"/>
  <c r="AB308" i="8"/>
  <c r="AC308" i="8"/>
  <c r="AC309" i="8"/>
  <c r="AB307" i="8"/>
  <c r="AX307" i="8"/>
  <c r="AW307" i="8"/>
  <c r="AV307" i="8"/>
  <c r="AQ307" i="8"/>
  <c r="AI307" i="8"/>
  <c r="W307" i="8"/>
  <c r="V307" i="8"/>
  <c r="L307" i="8"/>
  <c r="K307" i="8"/>
  <c r="J307" i="8"/>
  <c r="AC305" i="8"/>
  <c r="AB306" i="8"/>
  <c r="AX306" i="8"/>
  <c r="S61" i="2"/>
  <c r="T61" i="2"/>
  <c r="R61" i="2"/>
  <c r="O61" i="2"/>
  <c r="K61" i="2"/>
  <c r="J61" i="2"/>
  <c r="I61" i="2"/>
  <c r="H61" i="2"/>
  <c r="M345" i="3"/>
  <c r="L345" i="3"/>
  <c r="K345" i="3"/>
  <c r="J345" i="3"/>
  <c r="AW306" i="8"/>
  <c r="AV306" i="8"/>
  <c r="AQ306" i="8"/>
  <c r="AI306" i="8"/>
  <c r="W306" i="8"/>
  <c r="V306" i="8"/>
  <c r="L306" i="8"/>
  <c r="K306" i="8"/>
  <c r="J306" i="8"/>
  <c r="AG305" i="8"/>
  <c r="AG304" i="8"/>
  <c r="BD300" i="8"/>
  <c r="AZ302" i="8"/>
  <c r="AY303" i="8"/>
  <c r="W303" i="8"/>
  <c r="W302" i="8"/>
  <c r="W301" i="8"/>
  <c r="W300" i="8"/>
  <c r="W299" i="8"/>
  <c r="W297" i="8"/>
  <c r="W296" i="8"/>
  <c r="W295" i="8"/>
  <c r="W294" i="8"/>
  <c r="W293" i="8"/>
  <c r="AD292" i="8"/>
  <c r="AC292" i="8"/>
  <c r="AB292" i="8"/>
  <c r="AF292" i="8"/>
  <c r="AE292" i="8"/>
  <c r="AI255" i="8"/>
  <c r="K50" i="5"/>
  <c r="J50" i="5"/>
  <c r="H50" i="5"/>
  <c r="G50" i="5"/>
  <c r="AH255" i="8"/>
  <c r="AG255" i="8"/>
  <c r="AN255" i="8"/>
  <c r="AM255" i="8"/>
  <c r="AW255" i="8"/>
  <c r="AV255" i="8"/>
  <c r="AK20" i="8"/>
  <c r="AD241" i="8"/>
  <c r="AG227" i="8"/>
  <c r="AH227" i="8"/>
  <c r="M5" i="9"/>
  <c r="O14" i="8"/>
  <c r="I3" i="9"/>
  <c r="H5" i="9"/>
  <c r="H3" i="9"/>
  <c r="AO3" i="9"/>
  <c r="S22" i="9"/>
  <c r="N22" i="9"/>
  <c r="AV22" i="9"/>
  <c r="AS22" i="9"/>
  <c r="AW321" i="8"/>
  <c r="AV321" i="8"/>
  <c r="AI321" i="8"/>
  <c r="K59" i="5"/>
  <c r="I59" i="5"/>
  <c r="H59" i="5"/>
  <c r="G59" i="5"/>
  <c r="Q321" i="8"/>
  <c r="P321" i="8"/>
  <c r="L321" i="8"/>
  <c r="K321" i="8"/>
  <c r="J321" i="8"/>
  <c r="AC316" i="8"/>
  <c r="AW320" i="8"/>
  <c r="AV320" i="8"/>
  <c r="AQ320" i="8"/>
  <c r="O77" i="2"/>
  <c r="J77" i="2"/>
  <c r="I77" i="2"/>
  <c r="H77" i="2"/>
  <c r="AI320" i="8"/>
  <c r="V321" i="8"/>
  <c r="AB320" i="8"/>
  <c r="V320" i="8"/>
  <c r="Q320" i="8"/>
  <c r="P320" i="8"/>
  <c r="L320" i="8"/>
  <c r="K320" i="8"/>
  <c r="J320" i="8"/>
  <c r="AV318" i="8"/>
  <c r="AV317" i="8"/>
  <c r="N352" i="3"/>
  <c r="M352" i="3"/>
  <c r="L352" i="3"/>
  <c r="K352" i="3"/>
  <c r="J352" i="3"/>
  <c r="AW318" i="8"/>
  <c r="AW317" i="8"/>
  <c r="AI318" i="8"/>
  <c r="AI317" i="8"/>
  <c r="AC317" i="8"/>
  <c r="AC318" i="8"/>
  <c r="AB318" i="8"/>
  <c r="AB317" i="8"/>
  <c r="X318" i="8"/>
  <c r="V318" i="8"/>
  <c r="X317" i="8"/>
  <c r="V317" i="8"/>
  <c r="Q318" i="8"/>
  <c r="P318" i="8"/>
  <c r="L318" i="8"/>
  <c r="K318" i="8"/>
  <c r="J318" i="8"/>
  <c r="Q317" i="8"/>
  <c r="P317" i="8"/>
  <c r="L317" i="8"/>
  <c r="K317" i="8"/>
  <c r="J317" i="8"/>
  <c r="AI316" i="8"/>
  <c r="K64" i="4"/>
  <c r="I64" i="4"/>
  <c r="H64" i="4"/>
  <c r="G64" i="4"/>
  <c r="X316" i="8"/>
  <c r="AV316" i="8"/>
  <c r="AW316" i="8"/>
  <c r="N346" i="3"/>
  <c r="N349" i="3"/>
  <c r="N350" i="3"/>
  <c r="N351" i="3"/>
  <c r="M351" i="3"/>
  <c r="L351" i="3"/>
  <c r="K351" i="3"/>
  <c r="J351" i="3"/>
  <c r="N290" i="3"/>
  <c r="N289" i="3"/>
  <c r="N288" i="3"/>
  <c r="P314" i="8"/>
  <c r="P315" i="8"/>
  <c r="P316" i="8"/>
  <c r="Q316" i="8"/>
  <c r="E63" i="6"/>
  <c r="K58" i="5"/>
  <c r="I58" i="5"/>
  <c r="H58" i="5"/>
  <c r="G58" i="5"/>
  <c r="R315" i="8"/>
  <c r="Q315" i="8"/>
  <c r="E62" i="6"/>
  <c r="E61" i="6"/>
  <c r="AV315" i="8"/>
  <c r="M350" i="3"/>
  <c r="L350" i="3"/>
  <c r="K350" i="3"/>
  <c r="J350" i="3"/>
  <c r="AW315" i="8"/>
  <c r="AG315" i="8"/>
  <c r="AG314" i="8"/>
  <c r="K63" i="4"/>
  <c r="I63" i="4"/>
  <c r="H63" i="4"/>
  <c r="G63" i="4"/>
  <c r="K62" i="4"/>
  <c r="I62" i="4"/>
  <c r="H62" i="4"/>
  <c r="G62" i="4"/>
  <c r="K57" i="5"/>
  <c r="J57" i="5"/>
  <c r="I57" i="5"/>
  <c r="H57" i="5"/>
  <c r="G57" i="5"/>
  <c r="K61" i="4"/>
  <c r="X315" i="8"/>
  <c r="V315" i="8"/>
  <c r="L315" i="8"/>
  <c r="K315" i="8"/>
  <c r="J315" i="8"/>
  <c r="AV314" i="8"/>
  <c r="AW314" i="8"/>
  <c r="AI314" i="8"/>
  <c r="X314" i="8"/>
  <c r="V314" i="8"/>
  <c r="M349" i="3"/>
  <c r="L349" i="3"/>
  <c r="K349" i="3"/>
  <c r="J349" i="3"/>
  <c r="J346" i="3"/>
  <c r="O314" i="8"/>
  <c r="L314" i="8"/>
  <c r="K314" i="8"/>
  <c r="J314" i="8"/>
  <c r="AB316" i="8"/>
  <c r="V316" i="8"/>
  <c r="L316" i="8"/>
  <c r="K316" i="8"/>
  <c r="J316" i="8"/>
  <c r="AW311" i="8"/>
  <c r="X72" i="2"/>
  <c r="U72" i="2"/>
  <c r="T72" i="2"/>
  <c r="S72" i="2"/>
  <c r="R72" i="2"/>
  <c r="O72" i="2"/>
  <c r="J72" i="2"/>
  <c r="I72" i="2"/>
  <c r="H72" i="2"/>
  <c r="R71" i="2"/>
  <c r="Y71" i="2"/>
  <c r="X71" i="2"/>
  <c r="U71" i="2"/>
  <c r="T71" i="2"/>
  <c r="S71" i="2"/>
  <c r="O71" i="2"/>
  <c r="L71" i="2"/>
  <c r="AV311" i="8"/>
  <c r="M346" i="3"/>
  <c r="L346" i="3"/>
  <c r="K346" i="3"/>
  <c r="AI311" i="8"/>
  <c r="K56" i="5"/>
  <c r="I56" i="5"/>
  <c r="H56" i="5"/>
  <c r="G56" i="5"/>
  <c r="K60" i="4"/>
  <c r="I60" i="4"/>
  <c r="H60" i="4"/>
  <c r="G60" i="4"/>
  <c r="X311" i="8"/>
  <c r="V311" i="8"/>
  <c r="L311" i="8"/>
  <c r="K311" i="8"/>
  <c r="J311" i="8"/>
  <c r="AR22" i="9"/>
  <c r="P21" i="9"/>
  <c r="O21" i="9"/>
  <c r="N21" i="9"/>
  <c r="BJ21" i="9"/>
  <c r="BI21" i="9"/>
  <c r="BF21" i="9"/>
  <c r="AY309" i="8"/>
  <c r="AX309" i="8"/>
  <c r="AQ309" i="8"/>
  <c r="AD309" i="8"/>
  <c r="V309" i="8"/>
  <c r="L309" i="8"/>
  <c r="K309" i="8"/>
  <c r="J309" i="8"/>
  <c r="L308" i="8"/>
  <c r="K308" i="8"/>
  <c r="J308" i="8"/>
  <c r="AX308" i="8"/>
  <c r="AQ308" i="8"/>
  <c r="V308" i="8"/>
  <c r="K59" i="4"/>
  <c r="I59" i="4"/>
  <c r="H59" i="4"/>
  <c r="G59" i="4"/>
  <c r="AW305" i="8"/>
  <c r="AV305" i="8"/>
  <c r="AI305" i="8"/>
  <c r="V305" i="8"/>
  <c r="P305" i="8"/>
  <c r="L305" i="8"/>
  <c r="K305" i="8"/>
  <c r="J305" i="8"/>
  <c r="AV304" i="8"/>
  <c r="T69" i="2"/>
  <c r="S69" i="2"/>
  <c r="R69" i="2"/>
  <c r="V31" i="2"/>
  <c r="U31" i="2"/>
  <c r="T31" i="2"/>
  <c r="S31" i="2"/>
  <c r="R31" i="2"/>
  <c r="O69" i="2"/>
  <c r="K69" i="2"/>
  <c r="J69" i="2"/>
  <c r="I69" i="2"/>
  <c r="H69" i="2"/>
  <c r="AZ304" i="8"/>
  <c r="AY304" i="8"/>
  <c r="AX304" i="8"/>
  <c r="AW304" i="8"/>
  <c r="N344" i="3"/>
  <c r="P304" i="8"/>
  <c r="E60" i="6"/>
  <c r="M344" i="3"/>
  <c r="L344" i="3"/>
  <c r="K344" i="3"/>
  <c r="J344" i="3"/>
  <c r="AJ304" i="8"/>
  <c r="I55" i="5"/>
  <c r="H55" i="5"/>
  <c r="G55" i="5"/>
  <c r="J55" i="5"/>
  <c r="K55" i="5"/>
  <c r="V304" i="8"/>
  <c r="L304" i="8"/>
  <c r="K304" i="8"/>
  <c r="J304" i="8"/>
  <c r="AX303" i="8"/>
  <c r="AW303" i="8"/>
  <c r="AV303" i="8"/>
  <c r="AQ303" i="8"/>
  <c r="AI303" i="8"/>
  <c r="AG303" i="8"/>
  <c r="V303" i="8"/>
  <c r="L303" i="8"/>
  <c r="K303" i="8"/>
  <c r="J303" i="8"/>
  <c r="BA302" i="8"/>
  <c r="AX301" i="8"/>
  <c r="T68" i="2"/>
  <c r="S68" i="2"/>
  <c r="R68" i="2"/>
  <c r="T67" i="2"/>
  <c r="S67" i="2"/>
  <c r="R67" i="2"/>
  <c r="O68" i="2"/>
  <c r="O67" i="2"/>
  <c r="K68" i="2"/>
  <c r="J68" i="2"/>
  <c r="I68" i="2"/>
  <c r="H68" i="2"/>
  <c r="K67" i="2"/>
  <c r="J67" i="2"/>
  <c r="I67" i="2"/>
  <c r="H67" i="2"/>
  <c r="AY302" i="8"/>
  <c r="AX302" i="8"/>
  <c r="AW302" i="8"/>
  <c r="AV302" i="8"/>
  <c r="AW301" i="8"/>
  <c r="AV301" i="8"/>
  <c r="AQ302" i="8"/>
  <c r="AI302" i="8"/>
  <c r="AG302" i="8"/>
  <c r="V302" i="8"/>
  <c r="L302" i="8"/>
  <c r="K302" i="8"/>
  <c r="J302" i="8"/>
  <c r="AY301" i="8"/>
  <c r="M343" i="3"/>
  <c r="L343" i="3"/>
  <c r="K343" i="3"/>
  <c r="J343" i="3"/>
  <c r="AQ301" i="8"/>
  <c r="AI301" i="8"/>
  <c r="AG301" i="8"/>
  <c r="V301" i="8"/>
  <c r="L301" i="8"/>
  <c r="K301" i="8"/>
  <c r="J301" i="8"/>
  <c r="AI300" i="8"/>
  <c r="AG300" i="8"/>
  <c r="K58" i="4"/>
  <c r="I58" i="4"/>
  <c r="H58" i="4"/>
  <c r="G58" i="4"/>
  <c r="L300" i="8"/>
  <c r="K300" i="8"/>
  <c r="J300" i="8"/>
  <c r="BC300" i="8"/>
  <c r="BB300" i="8"/>
  <c r="BA300" i="8"/>
  <c r="AY300" i="8"/>
  <c r="AX300" i="8"/>
  <c r="AZ300" i="8"/>
  <c r="AW300" i="8"/>
  <c r="AV300" i="8"/>
  <c r="AQ300" i="8"/>
  <c r="V300" i="8"/>
  <c r="AY298" i="8"/>
  <c r="M340" i="3"/>
  <c r="L340" i="3"/>
  <c r="K340" i="3"/>
  <c r="J340" i="3"/>
  <c r="M339" i="3"/>
  <c r="L339" i="3"/>
  <c r="K339" i="3"/>
  <c r="J339" i="3"/>
  <c r="J341" i="3"/>
  <c r="K341" i="3"/>
  <c r="L341" i="3"/>
  <c r="M341" i="3"/>
  <c r="J342" i="3"/>
  <c r="K342" i="3"/>
  <c r="L342" i="3"/>
  <c r="M342" i="3"/>
  <c r="M337" i="3"/>
  <c r="L337" i="3"/>
  <c r="K337" i="3"/>
  <c r="J337" i="3"/>
  <c r="M338" i="3"/>
  <c r="L338" i="3"/>
  <c r="K338" i="3"/>
  <c r="J338" i="3"/>
  <c r="P299" i="8"/>
  <c r="P298" i="8"/>
  <c r="E59" i="6"/>
  <c r="AN3" i="9"/>
  <c r="AZ298" i="8"/>
  <c r="AW299" i="8"/>
  <c r="AV299" i="8"/>
  <c r="AQ299" i="8"/>
  <c r="AI299" i="8"/>
  <c r="V299" i="8"/>
  <c r="O299" i="8"/>
  <c r="L299" i="8"/>
  <c r="K299" i="8"/>
  <c r="J299" i="8"/>
  <c r="BA298" i="8"/>
  <c r="AW298" i="8"/>
  <c r="AV298" i="8"/>
  <c r="AQ298" i="8"/>
  <c r="AI298" i="8"/>
  <c r="V298" i="8"/>
  <c r="O298" i="8"/>
  <c r="L298" i="8"/>
  <c r="K298" i="8"/>
  <c r="J298" i="8"/>
  <c r="AX297" i="8"/>
  <c r="M336" i="3"/>
  <c r="L336" i="3"/>
  <c r="K336" i="3"/>
  <c r="J336" i="3"/>
  <c r="AW297" i="8"/>
  <c r="AV297" i="8"/>
  <c r="AQ297" i="8"/>
  <c r="AI297" i="8"/>
  <c r="V297" i="8"/>
  <c r="L297" i="8"/>
  <c r="K297" i="8"/>
  <c r="J297" i="8"/>
  <c r="AY296" i="8"/>
  <c r="AX296" i="8"/>
  <c r="M335" i="3"/>
  <c r="L335" i="3"/>
  <c r="K335" i="3"/>
  <c r="J335" i="3"/>
  <c r="M334" i="3"/>
  <c r="L334" i="3"/>
  <c r="K334" i="3"/>
  <c r="J334" i="3"/>
  <c r="M333" i="3"/>
  <c r="L333" i="3"/>
  <c r="K333" i="3"/>
  <c r="J333" i="3"/>
  <c r="M332" i="3"/>
  <c r="L332" i="3"/>
  <c r="K332" i="3"/>
  <c r="J332" i="3"/>
  <c r="R17" i="2"/>
  <c r="S17" i="2"/>
  <c r="S64" i="2"/>
  <c r="O64" i="2"/>
  <c r="K64" i="2"/>
  <c r="J64" i="2"/>
  <c r="I64" i="2"/>
  <c r="H64" i="2"/>
  <c r="AW296" i="8"/>
  <c r="AV296" i="8"/>
  <c r="AQ296" i="8"/>
  <c r="AI296" i="8"/>
  <c r="V296" i="8"/>
  <c r="L296" i="8"/>
  <c r="K296" i="8"/>
  <c r="J296" i="8"/>
  <c r="AZ295" i="8"/>
  <c r="K62" i="2"/>
  <c r="J62" i="2"/>
  <c r="I62" i="2"/>
  <c r="H62" i="2"/>
  <c r="O62" i="2"/>
  <c r="R62" i="2"/>
  <c r="T62" i="2"/>
  <c r="S62" i="2"/>
  <c r="AW295" i="8"/>
  <c r="AV295" i="8"/>
  <c r="AQ295" i="8"/>
  <c r="AI295" i="8"/>
  <c r="V295" i="8"/>
  <c r="L295" i="8"/>
  <c r="K295" i="8"/>
  <c r="J295" i="8"/>
  <c r="AQ294" i="8"/>
  <c r="AI294" i="8"/>
  <c r="V294" i="8"/>
  <c r="L294" i="8"/>
  <c r="K294" i="8"/>
  <c r="J294" i="8"/>
  <c r="AX294" i="8"/>
  <c r="AW294" i="8"/>
  <c r="AV294" i="8"/>
  <c r="AB293" i="8"/>
  <c r="AX293" i="8"/>
  <c r="AW293" i="8"/>
  <c r="AV293" i="8"/>
  <c r="AQ293" i="8"/>
  <c r="AI293" i="8"/>
  <c r="V293" i="8"/>
  <c r="L293" i="8"/>
  <c r="K293" i="8"/>
  <c r="J293" i="8"/>
  <c r="AX292" i="8"/>
  <c r="T60" i="2"/>
  <c r="M331" i="3"/>
  <c r="L331" i="3"/>
  <c r="K331" i="3"/>
  <c r="J331" i="3"/>
  <c r="S60" i="2"/>
  <c r="V60" i="2"/>
  <c r="R60" i="2"/>
  <c r="M330" i="3"/>
  <c r="L330" i="3"/>
  <c r="K330" i="3"/>
  <c r="J330" i="3"/>
  <c r="M329" i="3"/>
  <c r="L329" i="3"/>
  <c r="K329" i="3"/>
  <c r="J329" i="3"/>
  <c r="M328" i="3"/>
  <c r="L328" i="3"/>
  <c r="K328" i="3"/>
  <c r="J328" i="3"/>
  <c r="O60" i="2"/>
  <c r="K60" i="2"/>
  <c r="J60" i="2"/>
  <c r="I60" i="2"/>
  <c r="H60" i="2"/>
  <c r="AW292" i="8"/>
  <c r="AV292" i="8"/>
  <c r="K57" i="4"/>
  <c r="I57" i="4"/>
  <c r="H57" i="4"/>
  <c r="G57" i="4"/>
  <c r="AI292" i="8"/>
  <c r="AQ292" i="8"/>
  <c r="O59" i="2"/>
  <c r="K59" i="2"/>
  <c r="J59" i="2"/>
  <c r="I59" i="2"/>
  <c r="H59" i="2"/>
  <c r="Z293" i="8"/>
  <c r="V292" i="8"/>
  <c r="L292" i="8"/>
  <c r="K292" i="8"/>
  <c r="J292" i="8"/>
  <c r="M327" i="3"/>
  <c r="L327" i="3"/>
  <c r="K327" i="3"/>
  <c r="J327" i="3"/>
  <c r="M326" i="3"/>
  <c r="L326" i="3"/>
  <c r="K326" i="3"/>
  <c r="J326" i="3"/>
  <c r="M325" i="3"/>
  <c r="L325" i="3"/>
  <c r="K325" i="3"/>
  <c r="J325" i="3"/>
  <c r="M324" i="3"/>
  <c r="L324" i="3"/>
  <c r="K324" i="3"/>
  <c r="J324" i="3"/>
  <c r="M323" i="3"/>
  <c r="L323" i="3"/>
  <c r="K323" i="3"/>
  <c r="J323" i="3"/>
  <c r="M322" i="3"/>
  <c r="L322" i="3"/>
  <c r="K322" i="3"/>
  <c r="J322" i="3"/>
  <c r="M321" i="3"/>
  <c r="L321" i="3"/>
  <c r="K321" i="3"/>
  <c r="J321" i="3"/>
  <c r="M320" i="3"/>
  <c r="L320" i="3"/>
  <c r="K320" i="3"/>
  <c r="J320" i="3"/>
  <c r="M319" i="3"/>
  <c r="L319" i="3"/>
  <c r="K319" i="3"/>
  <c r="J319" i="3"/>
  <c r="M318" i="3"/>
  <c r="L318" i="3"/>
  <c r="K318" i="3"/>
  <c r="J318" i="3"/>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L307" i="3"/>
  <c r="K307" i="3"/>
  <c r="J307" i="3"/>
  <c r="M307" i="3"/>
  <c r="O58" i="2"/>
  <c r="K58" i="2"/>
  <c r="J58" i="2"/>
  <c r="I58" i="2"/>
  <c r="H58" i="2"/>
  <c r="AS21" i="9"/>
  <c r="AR21" i="9"/>
  <c r="AV20" i="9"/>
  <c r="AU20" i="9"/>
  <c r="AT20" i="9"/>
  <c r="AS20" i="9"/>
  <c r="AR20" i="9"/>
  <c r="AM3" i="9"/>
  <c r="AW287" i="8"/>
  <c r="AV287" i="8"/>
  <c r="AZ287" i="8"/>
  <c r="AY287" i="8"/>
  <c r="AX287" i="8"/>
  <c r="AW286" i="8"/>
  <c r="AW285" i="8"/>
  <c r="AV285" i="8"/>
  <c r="AY285" i="8"/>
  <c r="AX285" i="8"/>
  <c r="AW284" i="8"/>
  <c r="AV284" i="8"/>
  <c r="AW283" i="8"/>
  <c r="BB283" i="8"/>
  <c r="AV283" i="8"/>
  <c r="AZ283" i="8"/>
  <c r="BA283" i="8"/>
  <c r="AI287" i="8"/>
  <c r="AI286" i="8"/>
  <c r="AI285" i="8"/>
  <c r="AI284" i="8"/>
  <c r="AI283" i="8"/>
  <c r="AG287" i="8"/>
  <c r="AG286" i="8"/>
  <c r="AG285" i="8"/>
  <c r="AG284" i="8"/>
  <c r="AG283" i="8"/>
  <c r="K56" i="4"/>
  <c r="H56" i="4"/>
  <c r="G56" i="4"/>
  <c r="K55" i="4"/>
  <c r="H55" i="4"/>
  <c r="G55" i="4"/>
  <c r="AB287" i="8"/>
  <c r="AB286" i="8"/>
  <c r="AB284" i="8"/>
  <c r="AB283" i="8"/>
  <c r="V287" i="8"/>
  <c r="V286" i="8"/>
  <c r="V283" i="8"/>
  <c r="V284" i="8"/>
  <c r="M306" i="3"/>
  <c r="K306" i="3"/>
  <c r="J306" i="3"/>
  <c r="M305" i="3"/>
  <c r="K305" i="3"/>
  <c r="J305" i="3"/>
  <c r="M304" i="3"/>
  <c r="K304" i="3"/>
  <c r="J304" i="3"/>
  <c r="M303" i="3"/>
  <c r="K303" i="3"/>
  <c r="J303" i="3"/>
  <c r="M302" i="3"/>
  <c r="K302" i="3"/>
  <c r="J302" i="3"/>
  <c r="M301" i="3"/>
  <c r="K301" i="3"/>
  <c r="J301" i="3"/>
  <c r="M300" i="3"/>
  <c r="K300" i="3"/>
  <c r="J300" i="3"/>
  <c r="M299" i="3"/>
  <c r="K299" i="3"/>
  <c r="J299" i="3"/>
  <c r="M298" i="3"/>
  <c r="K298" i="3"/>
  <c r="J298" i="3"/>
  <c r="M297" i="3"/>
  <c r="K297" i="3"/>
  <c r="J297" i="3"/>
  <c r="M295" i="3"/>
  <c r="M294" i="3"/>
  <c r="M293" i="3"/>
  <c r="M292" i="3"/>
  <c r="M291" i="3"/>
  <c r="K295" i="3"/>
  <c r="J295" i="3"/>
  <c r="K294" i="3"/>
  <c r="J294" i="3"/>
  <c r="K293" i="3"/>
  <c r="J293" i="3"/>
  <c r="K292" i="3"/>
  <c r="J292" i="3"/>
  <c r="K291" i="3"/>
  <c r="J291" i="3"/>
  <c r="J285" i="8"/>
  <c r="K285" i="8"/>
  <c r="V285" i="8"/>
  <c r="AB285" i="8"/>
  <c r="K287" i="8"/>
  <c r="J287" i="8"/>
  <c r="K286" i="8"/>
  <c r="J286" i="8"/>
  <c r="K283" i="8"/>
  <c r="J283" i="8"/>
  <c r="K284" i="8"/>
  <c r="J284" i="8"/>
  <c r="U22" i="9"/>
  <c r="M22" i="9"/>
  <c r="E57" i="6"/>
  <c r="J22" i="9"/>
  <c r="I22" i="9"/>
  <c r="H22" i="9"/>
  <c r="E76" i="1"/>
  <c r="E75" i="1"/>
  <c r="E74" i="1"/>
  <c r="F76" i="1"/>
  <c r="F75" i="1"/>
  <c r="F74" i="1"/>
  <c r="U21" i="9"/>
  <c r="J21" i="9"/>
  <c r="I21" i="9"/>
  <c r="H21" i="9"/>
  <c r="E73" i="1"/>
  <c r="E72" i="1"/>
  <c r="F73" i="1"/>
  <c r="F72" i="1"/>
  <c r="U20" i="9"/>
  <c r="I20" i="9"/>
  <c r="H20" i="9"/>
  <c r="E71" i="1"/>
  <c r="E70" i="1"/>
  <c r="F71" i="1"/>
  <c r="F70" i="1"/>
  <c r="BT11" i="9"/>
  <c r="BS11" i="9"/>
  <c r="BR11" i="9"/>
  <c r="BQ11" i="9"/>
  <c r="BP11" i="9"/>
  <c r="BO11" i="9"/>
  <c r="BL11" i="9"/>
  <c r="AB282" i="8"/>
  <c r="AB281" i="8"/>
  <c r="AB280" i="8"/>
  <c r="AB279" i="8"/>
  <c r="AB278" i="8"/>
  <c r="AB277" i="8"/>
  <c r="AW281" i="8"/>
  <c r="AW282" i="8"/>
  <c r="AW280" i="8"/>
  <c r="AV282" i="8"/>
  <c r="AV281" i="8"/>
  <c r="AV280" i="8"/>
  <c r="M290" i="3"/>
  <c r="K290" i="3"/>
  <c r="J290" i="3"/>
  <c r="M289" i="3"/>
  <c r="K289" i="3"/>
  <c r="J289" i="3"/>
  <c r="M288" i="3"/>
  <c r="K288" i="3"/>
  <c r="J288" i="3"/>
  <c r="AJ282" i="8"/>
  <c r="AI282" i="8"/>
  <c r="AH282" i="8"/>
  <c r="AG282" i="8"/>
  <c r="AJ281" i="8"/>
  <c r="AI281" i="8"/>
  <c r="AH281" i="8"/>
  <c r="AG281" i="8"/>
  <c r="AH280" i="8"/>
  <c r="AG280" i="8"/>
  <c r="AJ280" i="8"/>
  <c r="AI280" i="8"/>
  <c r="W282" i="8"/>
  <c r="W281" i="8"/>
  <c r="W280" i="8"/>
  <c r="V282" i="8"/>
  <c r="V281" i="8"/>
  <c r="V280" i="8"/>
  <c r="K282" i="8"/>
  <c r="J282" i="8"/>
  <c r="K281" i="8"/>
  <c r="J281" i="8"/>
  <c r="K280" i="8"/>
  <c r="J280" i="8"/>
  <c r="K54" i="4"/>
  <c r="H54" i="4"/>
  <c r="G54" i="4"/>
  <c r="K53" i="4"/>
  <c r="H53" i="4"/>
  <c r="G53" i="4"/>
  <c r="AH279" i="8"/>
  <c r="AY279" i="8"/>
  <c r="AX279" i="8"/>
  <c r="AW279" i="8"/>
  <c r="AV279" i="8"/>
  <c r="AJ279" i="8"/>
  <c r="AI279" i="8"/>
  <c r="W279" i="8"/>
  <c r="AC279" i="8"/>
  <c r="V279" i="8"/>
  <c r="K279" i="8"/>
  <c r="J279" i="8"/>
  <c r="AH278" i="8"/>
  <c r="AG278" i="8"/>
  <c r="AH277" i="8"/>
  <c r="AG277" i="8"/>
  <c r="K52" i="4"/>
  <c r="H52" i="4"/>
  <c r="G52" i="4"/>
  <c r="K51" i="4"/>
  <c r="H51" i="4"/>
  <c r="G51" i="4"/>
  <c r="K50" i="4"/>
  <c r="H50" i="4"/>
  <c r="G50" i="4"/>
  <c r="K49" i="4"/>
  <c r="H49" i="4"/>
  <c r="G49" i="4"/>
  <c r="K48" i="4"/>
  <c r="H48" i="4"/>
  <c r="G48" i="4"/>
  <c r="K47" i="4"/>
  <c r="H47" i="4"/>
  <c r="G47" i="4"/>
  <c r="AY278" i="8"/>
  <c r="AX278" i="8"/>
  <c r="AW278" i="8"/>
  <c r="AV278" i="8"/>
  <c r="AJ278" i="8"/>
  <c r="AI278" i="8"/>
  <c r="W278" i="8"/>
  <c r="AC278" i="8"/>
  <c r="V278" i="8"/>
  <c r="K278" i="8"/>
  <c r="J278" i="8"/>
  <c r="O57" i="2"/>
  <c r="S57" i="2"/>
  <c r="R57" i="2"/>
  <c r="S5" i="2"/>
  <c r="R5" i="2"/>
  <c r="K57" i="2"/>
  <c r="J57" i="2"/>
  <c r="I57" i="2"/>
  <c r="H57" i="2"/>
  <c r="AJ277" i="8"/>
  <c r="AI276" i="8"/>
  <c r="AI254" i="8"/>
  <c r="AI253" i="8"/>
  <c r="AI251" i="8"/>
  <c r="AW277" i="8"/>
  <c r="AV277" i="8"/>
  <c r="AI277" i="8"/>
  <c r="W277" i="8"/>
  <c r="AC277" i="8"/>
  <c r="V277" i="8"/>
  <c r="K277" i="8"/>
  <c r="J277" i="8"/>
  <c r="AM276" i="8"/>
  <c r="M11" i="10"/>
  <c r="N11" i="10"/>
  <c r="K11" i="10"/>
  <c r="J11" i="10"/>
  <c r="H11" i="10"/>
  <c r="G11" i="10"/>
  <c r="M10" i="10"/>
  <c r="N10" i="10"/>
  <c r="K10" i="10"/>
  <c r="J10" i="10"/>
  <c r="H10" i="10"/>
  <c r="G10" i="10"/>
  <c r="K7" i="11"/>
  <c r="J7" i="11"/>
  <c r="H7" i="11"/>
  <c r="G7" i="11"/>
  <c r="K6" i="11"/>
  <c r="J6" i="11"/>
  <c r="H6" i="11"/>
  <c r="G6" i="11"/>
  <c r="W276" i="8"/>
  <c r="AY276" i="8"/>
  <c r="AX276" i="8"/>
  <c r="AW276" i="8"/>
  <c r="AV276" i="8"/>
  <c r="AH276" i="8"/>
  <c r="AG276" i="8"/>
  <c r="AB276" i="8"/>
  <c r="V276" i="8"/>
  <c r="K276" i="8"/>
  <c r="J276" i="8"/>
  <c r="K54" i="5"/>
  <c r="J54" i="5"/>
  <c r="H54" i="5"/>
  <c r="G54" i="5"/>
  <c r="BA11" i="9"/>
  <c r="AZ11" i="9"/>
  <c r="AX266" i="8"/>
  <c r="AX265" i="8"/>
  <c r="AX264" i="8"/>
  <c r="AX263" i="8"/>
  <c r="AX262" i="8"/>
  <c r="AX261" i="8"/>
  <c r="AW260" i="8"/>
  <c r="AX260" i="8"/>
  <c r="N273" i="3"/>
  <c r="M273" i="3"/>
  <c r="K273" i="3"/>
  <c r="J273" i="3"/>
  <c r="N272" i="3"/>
  <c r="M272" i="3"/>
  <c r="K272" i="3"/>
  <c r="J272" i="3"/>
  <c r="O278" i="3"/>
  <c r="N278" i="3"/>
  <c r="M278" i="3"/>
  <c r="K278" i="3"/>
  <c r="J278" i="3"/>
  <c r="O277" i="3"/>
  <c r="N277" i="3"/>
  <c r="M277" i="3"/>
  <c r="K277" i="3"/>
  <c r="J277" i="3"/>
  <c r="O276" i="3"/>
  <c r="N276" i="3"/>
  <c r="M276" i="3"/>
  <c r="K276" i="3"/>
  <c r="J276" i="3"/>
  <c r="N275" i="3"/>
  <c r="M275" i="3"/>
  <c r="K275" i="3"/>
  <c r="J275" i="3"/>
  <c r="N274" i="3"/>
  <c r="M274" i="3"/>
  <c r="K274" i="3"/>
  <c r="J274" i="3"/>
  <c r="AZ266" i="8"/>
  <c r="AY266" i="8"/>
  <c r="AW266" i="8"/>
  <c r="AZ265" i="8"/>
  <c r="AY265" i="8"/>
  <c r="AW265" i="8"/>
  <c r="AV266" i="8"/>
  <c r="AV265" i="8"/>
  <c r="AI266" i="8"/>
  <c r="AG266" i="8"/>
  <c r="AI265" i="8"/>
  <c r="AG265" i="8"/>
  <c r="AB265" i="8"/>
  <c r="AB266" i="8"/>
  <c r="W266" i="8"/>
  <c r="W265" i="8"/>
  <c r="V266" i="8"/>
  <c r="V265" i="8"/>
  <c r="P264" i="8"/>
  <c r="P266" i="8"/>
  <c r="P265" i="8"/>
  <c r="O266" i="8"/>
  <c r="O265" i="8"/>
  <c r="K266" i="8"/>
  <c r="J266" i="8"/>
  <c r="K265" i="8"/>
  <c r="J265" i="8"/>
  <c r="N262" i="3"/>
  <c r="N261" i="3"/>
  <c r="N260" i="3"/>
  <c r="M262" i="3"/>
  <c r="K262" i="3"/>
  <c r="J262" i="3"/>
  <c r="M261" i="3"/>
  <c r="K261" i="3"/>
  <c r="J261" i="3"/>
  <c r="AV264" i="8"/>
  <c r="AW264" i="8"/>
  <c r="AZ264" i="8"/>
  <c r="AY264" i="8"/>
  <c r="AG264" i="8"/>
  <c r="AI264" i="8"/>
  <c r="K53" i="5"/>
  <c r="J53" i="5"/>
  <c r="H53" i="5"/>
  <c r="G53" i="5"/>
  <c r="Z264" i="8"/>
  <c r="V264" i="8"/>
  <c r="O264" i="8"/>
  <c r="S264" i="8"/>
  <c r="K264" i="8"/>
  <c r="J264" i="8"/>
  <c r="AV262" i="8"/>
  <c r="BB263" i="8"/>
  <c r="BA263" i="8"/>
  <c r="AZ263" i="8"/>
  <c r="AY263" i="8"/>
  <c r="AW263" i="8"/>
  <c r="AV263" i="8"/>
  <c r="AI263" i="8"/>
  <c r="AG263" i="8"/>
  <c r="AB263" i="8"/>
  <c r="V263" i="8"/>
  <c r="P263" i="8"/>
  <c r="O263" i="8"/>
  <c r="K263" i="8"/>
  <c r="J263" i="8"/>
  <c r="M260" i="3"/>
  <c r="K260" i="3"/>
  <c r="J260" i="3"/>
  <c r="E56" i="6"/>
  <c r="N259" i="3"/>
  <c r="M259" i="3"/>
  <c r="K259" i="3"/>
  <c r="J259" i="3"/>
  <c r="BB262" i="8"/>
  <c r="BA262" i="8"/>
  <c r="AZ262" i="8"/>
  <c r="AY262" i="8"/>
  <c r="AW262" i="8"/>
  <c r="AI262" i="8"/>
  <c r="AG262" i="8"/>
  <c r="AB262" i="8"/>
  <c r="V262" i="8"/>
  <c r="P262" i="8"/>
  <c r="O262" i="8"/>
  <c r="K262" i="8"/>
  <c r="J262" i="8"/>
  <c r="AV261" i="8"/>
  <c r="N258" i="3"/>
  <c r="M258" i="3"/>
  <c r="K258" i="3"/>
  <c r="J258" i="3"/>
  <c r="AW261" i="8"/>
  <c r="BB261" i="8"/>
  <c r="BA261" i="8"/>
  <c r="AZ261" i="8"/>
  <c r="AY261" i="8"/>
  <c r="AI261" i="8"/>
  <c r="AG261" i="8"/>
  <c r="AB261" i="8"/>
  <c r="V261" i="8"/>
  <c r="O261" i="8"/>
  <c r="Q261" i="8"/>
  <c r="K261" i="8"/>
  <c r="J261" i="8"/>
  <c r="M257" i="3"/>
  <c r="K257" i="3"/>
  <c r="J257" i="3"/>
  <c r="AI260" i="8"/>
  <c r="K52" i="5"/>
  <c r="J52" i="5"/>
  <c r="H52" i="5"/>
  <c r="G52" i="5"/>
  <c r="N256" i="3"/>
  <c r="M256" i="3"/>
  <c r="K256" i="3"/>
  <c r="J256" i="3"/>
  <c r="AV260" i="8"/>
  <c r="N255" i="3"/>
  <c r="M255" i="3"/>
  <c r="K255" i="3"/>
  <c r="J255" i="3"/>
  <c r="BA260" i="8"/>
  <c r="AZ260" i="8"/>
  <c r="AY260" i="8"/>
  <c r="AG260" i="8"/>
  <c r="AB260" i="8"/>
  <c r="V260" i="8"/>
  <c r="O260" i="8"/>
  <c r="M11" i="9"/>
  <c r="Q260" i="8"/>
  <c r="K260" i="8"/>
  <c r="J260" i="8"/>
  <c r="AY11" i="9"/>
  <c r="AW11" i="9"/>
  <c r="AI259" i="8"/>
  <c r="K51" i="5"/>
  <c r="J51" i="5"/>
  <c r="H51" i="5"/>
  <c r="G51" i="5"/>
  <c r="AV259" i="8"/>
  <c r="AM259" i="8"/>
  <c r="AG259" i="8"/>
  <c r="AC259" i="8"/>
  <c r="AB259" i="8"/>
  <c r="V259" i="8"/>
  <c r="O259" i="8"/>
  <c r="K259" i="8"/>
  <c r="J259" i="8"/>
  <c r="AV258" i="8"/>
  <c r="AM258" i="8"/>
  <c r="M9" i="10"/>
  <c r="K9" i="10"/>
  <c r="J9" i="10"/>
  <c r="H9" i="10"/>
  <c r="G9" i="10"/>
  <c r="N9" i="10"/>
  <c r="AI258" i="8"/>
  <c r="AG258" i="8"/>
  <c r="AC258" i="8"/>
  <c r="AB258" i="8"/>
  <c r="V258" i="8"/>
  <c r="O258" i="8"/>
  <c r="K258" i="8"/>
  <c r="J258" i="8"/>
  <c r="AV257" i="8"/>
  <c r="AI257" i="8"/>
  <c r="K49" i="5"/>
  <c r="J49" i="5"/>
  <c r="H49" i="5"/>
  <c r="G49" i="5"/>
  <c r="AM257" i="8"/>
  <c r="AG257" i="8"/>
  <c r="AB257" i="8"/>
  <c r="V257" i="8"/>
  <c r="M8" i="10"/>
  <c r="N8" i="10"/>
  <c r="K8" i="10"/>
  <c r="J8" i="10"/>
  <c r="H8" i="10"/>
  <c r="G8" i="10"/>
  <c r="K5" i="11"/>
  <c r="J5" i="11"/>
  <c r="H5" i="11"/>
  <c r="G5" i="11"/>
  <c r="P257" i="8"/>
  <c r="K257" i="8"/>
  <c r="J257" i="8"/>
  <c r="AV11" i="9"/>
  <c r="AT11" i="9"/>
  <c r="AD255" i="8"/>
  <c r="AC255" i="8"/>
  <c r="AB255" i="8"/>
  <c r="V255" i="8"/>
  <c r="P255" i="8"/>
  <c r="K255" i="8"/>
  <c r="J255" i="8"/>
  <c r="AW254" i="8"/>
  <c r="AV254" i="8"/>
  <c r="AD254" i="8"/>
  <c r="AN254" i="8"/>
  <c r="AM254" i="8"/>
  <c r="AH254" i="8"/>
  <c r="AG254" i="8"/>
  <c r="AC254" i="8"/>
  <c r="AB254" i="8"/>
  <c r="V254" i="8"/>
  <c r="P254" i="8"/>
  <c r="K254" i="8"/>
  <c r="J254" i="8"/>
  <c r="I56" i="2"/>
  <c r="O56" i="2"/>
  <c r="K56" i="2"/>
  <c r="H56" i="2"/>
  <c r="Y55" i="2"/>
  <c r="X55" i="2"/>
  <c r="W55" i="2"/>
  <c r="O55" i="2"/>
  <c r="K55" i="2"/>
  <c r="K54" i="2"/>
  <c r="I55" i="2"/>
  <c r="H55" i="2"/>
  <c r="AD253" i="8"/>
  <c r="AP251" i="8"/>
  <c r="AO251" i="8"/>
  <c r="N7" i="10"/>
  <c r="N6" i="10"/>
  <c r="M7" i="10"/>
  <c r="K7" i="10"/>
  <c r="J7" i="10"/>
  <c r="H7" i="10"/>
  <c r="G7" i="10"/>
  <c r="M6" i="10"/>
  <c r="K6" i="10"/>
  <c r="J6" i="10"/>
  <c r="H6" i="10"/>
  <c r="G6" i="10"/>
  <c r="BA253" i="8"/>
  <c r="AZ253" i="8"/>
  <c r="AY253" i="8"/>
  <c r="AX253" i="8"/>
  <c r="AW253" i="8"/>
  <c r="AV253" i="8"/>
  <c r="AH253" i="8"/>
  <c r="AG253" i="8"/>
  <c r="AC253" i="8"/>
  <c r="AB253" i="8"/>
  <c r="V253" i="8"/>
  <c r="O253" i="8"/>
  <c r="K253" i="8"/>
  <c r="J253" i="8"/>
  <c r="AG252" i="8"/>
  <c r="K46" i="4"/>
  <c r="H46" i="4"/>
  <c r="G46" i="4"/>
  <c r="BA252" i="8"/>
  <c r="AZ252" i="8"/>
  <c r="AY252" i="8"/>
  <c r="AX252" i="8"/>
  <c r="AW252" i="8"/>
  <c r="AV252" i="8"/>
  <c r="AI252" i="8"/>
  <c r="X252" i="8"/>
  <c r="AC252" i="8"/>
  <c r="AB252" i="8"/>
  <c r="V252" i="8"/>
  <c r="O252" i="8"/>
  <c r="P251" i="8"/>
  <c r="AK252" i="8"/>
  <c r="K251" i="8"/>
  <c r="J251" i="8"/>
  <c r="K252" i="8"/>
  <c r="J252" i="8"/>
  <c r="AU11" i="9"/>
  <c r="AS11" i="9"/>
  <c r="AR11" i="9"/>
  <c r="BB251" i="8"/>
  <c r="AY251" i="8"/>
  <c r="AX251" i="8"/>
  <c r="AW251" i="8"/>
  <c r="AV251" i="8"/>
  <c r="AN251" i="8"/>
  <c r="AM251" i="8"/>
  <c r="AH251" i="8"/>
  <c r="AG251" i="8"/>
  <c r="AC251" i="8"/>
  <c r="AB251" i="8"/>
  <c r="V251" i="8"/>
  <c r="M5" i="10"/>
  <c r="N5" i="10"/>
  <c r="K5" i="10"/>
  <c r="J5" i="10"/>
  <c r="H5" i="10"/>
  <c r="G5" i="10"/>
  <c r="N4" i="10"/>
  <c r="M4" i="10"/>
  <c r="K4" i="10"/>
  <c r="J4" i="10"/>
  <c r="H4" i="10"/>
  <c r="G4" i="10"/>
  <c r="K48" i="5"/>
  <c r="J48" i="5"/>
  <c r="H48" i="5"/>
  <c r="G48" i="5"/>
  <c r="K45" i="4"/>
  <c r="H45" i="4"/>
  <c r="G45" i="4"/>
  <c r="K44" i="4"/>
  <c r="H44" i="4"/>
  <c r="G44" i="4"/>
  <c r="K4" i="11"/>
  <c r="J4" i="11"/>
  <c r="H4" i="11"/>
  <c r="G4" i="11"/>
  <c r="J3" i="11"/>
  <c r="K3" i="11"/>
  <c r="H3" i="11"/>
  <c r="G3" i="11"/>
  <c r="E55" i="6"/>
  <c r="BA248" i="8"/>
  <c r="E54" i="6"/>
  <c r="AL3" i="9"/>
  <c r="AS19" i="9"/>
  <c r="J47" i="5"/>
  <c r="AJ248" i="8"/>
  <c r="T247" i="8"/>
  <c r="S247" i="8"/>
  <c r="R247" i="8"/>
  <c r="Q247" i="8"/>
  <c r="P247" i="8"/>
  <c r="K47" i="5"/>
  <c r="I47" i="5"/>
  <c r="H47" i="5"/>
  <c r="G47" i="5"/>
  <c r="AZ248" i="8"/>
  <c r="AY248" i="8"/>
  <c r="AX248" i="8"/>
  <c r="AW248" i="8"/>
  <c r="AV248" i="8"/>
  <c r="AQ248" i="8"/>
  <c r="AI248" i="8"/>
  <c r="AG248" i="8"/>
  <c r="W248" i="8"/>
  <c r="AC247" i="8"/>
  <c r="AC248" i="8"/>
  <c r="V248" i="8"/>
  <c r="T248" i="8"/>
  <c r="S248" i="8"/>
  <c r="R248" i="8"/>
  <c r="Q248" i="8"/>
  <c r="P248" i="8"/>
  <c r="E53" i="6"/>
  <c r="M248" i="8"/>
  <c r="L248" i="8"/>
  <c r="K248" i="8"/>
  <c r="AR19" i="9"/>
  <c r="BM18" i="9"/>
  <c r="BL18" i="9"/>
  <c r="BK18" i="9"/>
  <c r="AL247" i="8"/>
  <c r="AK247" i="8"/>
  <c r="AJ247" i="8"/>
  <c r="AZ247" i="8"/>
  <c r="AY247" i="8"/>
  <c r="AX247" i="8"/>
  <c r="AW247" i="8"/>
  <c r="AV247" i="8"/>
  <c r="AR247" i="8"/>
  <c r="AQ247" i="8"/>
  <c r="AI247" i="8"/>
  <c r="AG247" i="8"/>
  <c r="AD247" i="8"/>
  <c r="K42" i="4"/>
  <c r="I42" i="4"/>
  <c r="H42" i="4"/>
  <c r="G42" i="4"/>
  <c r="S54" i="2"/>
  <c r="R54" i="2"/>
  <c r="O54" i="2"/>
  <c r="L54" i="2"/>
  <c r="J54" i="2"/>
  <c r="I54" i="2"/>
  <c r="H54" i="2"/>
  <c r="O53" i="2"/>
  <c r="O52" i="2"/>
  <c r="K53" i="2"/>
  <c r="K52" i="2"/>
  <c r="J53" i="2"/>
  <c r="I53" i="2"/>
  <c r="H53" i="2"/>
  <c r="J52" i="2"/>
  <c r="I52" i="2"/>
  <c r="H52" i="2"/>
  <c r="K46" i="5"/>
  <c r="J46" i="5"/>
  <c r="E52" i="6"/>
  <c r="I46" i="5"/>
  <c r="H46" i="5"/>
  <c r="G46" i="5"/>
  <c r="K45" i="5"/>
  <c r="J45" i="5"/>
  <c r="I45" i="5"/>
  <c r="H45" i="5"/>
  <c r="G45" i="5"/>
  <c r="E51" i="6"/>
  <c r="J44" i="5"/>
  <c r="E50" i="6"/>
  <c r="K44" i="5"/>
  <c r="I44" i="5"/>
  <c r="H44" i="5"/>
  <c r="G44" i="5"/>
  <c r="N254" i="3"/>
  <c r="M254" i="3"/>
  <c r="L254" i="3"/>
  <c r="K254" i="3"/>
  <c r="J254" i="3"/>
  <c r="N253" i="3"/>
  <c r="M253" i="3"/>
  <c r="L253" i="3"/>
  <c r="K253" i="3"/>
  <c r="J253" i="3"/>
  <c r="E49" i="6"/>
  <c r="S51" i="2"/>
  <c r="T51" i="2"/>
  <c r="R51" i="2"/>
  <c r="O51" i="2"/>
  <c r="L51" i="2"/>
  <c r="K51" i="2"/>
  <c r="J51" i="2"/>
  <c r="I51" i="2"/>
  <c r="H51" i="2"/>
  <c r="B48" i="6"/>
  <c r="E48" i="6"/>
  <c r="T50" i="2"/>
  <c r="S50" i="2"/>
  <c r="R50" i="2"/>
  <c r="O50" i="2"/>
  <c r="K50" i="2"/>
  <c r="L50" i="2"/>
  <c r="J50" i="2"/>
  <c r="I50" i="2"/>
  <c r="H50" i="2"/>
  <c r="O252" i="3"/>
  <c r="N252" i="3"/>
  <c r="M252" i="3"/>
  <c r="L252" i="3"/>
  <c r="K252" i="3"/>
  <c r="J252" i="3"/>
  <c r="O251" i="3"/>
  <c r="N251" i="3"/>
  <c r="M251" i="3"/>
  <c r="L251" i="3"/>
  <c r="K251" i="3"/>
  <c r="J251" i="3"/>
  <c r="O250" i="3"/>
  <c r="N250" i="3"/>
  <c r="M250" i="3"/>
  <c r="L250" i="3"/>
  <c r="K250" i="3"/>
  <c r="J250" i="3"/>
  <c r="E47" i="6"/>
  <c r="V247" i="8"/>
  <c r="M247" i="8"/>
  <c r="L247" i="8"/>
  <c r="K247" i="8"/>
  <c r="E69" i="1"/>
  <c r="U19" i="9"/>
  <c r="E46" i="6"/>
  <c r="E45" i="6"/>
  <c r="N19" i="9"/>
  <c r="M19" i="9"/>
  <c r="E44" i="6"/>
  <c r="E43" i="6"/>
  <c r="J19" i="9"/>
  <c r="K19" i="9"/>
  <c r="I19" i="9"/>
  <c r="F69" i="1"/>
  <c r="E68" i="1"/>
  <c r="F68" i="1"/>
  <c r="O223" i="8"/>
  <c r="P224" i="8"/>
  <c r="P225" i="8"/>
  <c r="P226" i="8"/>
  <c r="P227" i="8"/>
  <c r="P228" i="8"/>
  <c r="P234" i="8"/>
  <c r="P241" i="8"/>
  <c r="P242" i="8"/>
  <c r="P240" i="8"/>
  <c r="P235" i="8"/>
  <c r="P229" i="8"/>
  <c r="P243" i="8"/>
  <c r="P244" i="8"/>
  <c r="P245" i="8"/>
  <c r="P246" i="8"/>
  <c r="M18" i="9"/>
  <c r="AW246" i="8"/>
  <c r="AV246" i="8"/>
  <c r="AG246" i="8"/>
  <c r="AC246" i="8"/>
  <c r="W246" i="8"/>
  <c r="U49" i="2"/>
  <c r="T49" i="2"/>
  <c r="S49" i="2"/>
  <c r="R49" i="2"/>
  <c r="O49" i="2"/>
  <c r="L49" i="2"/>
  <c r="K49" i="2"/>
  <c r="I49" i="2"/>
  <c r="H49" i="2"/>
  <c r="AB246" i="8"/>
  <c r="V246" i="8"/>
  <c r="O246" i="8"/>
  <c r="K246" i="8"/>
  <c r="J246" i="8"/>
  <c r="AC245" i="8"/>
  <c r="AC244" i="8"/>
  <c r="AG245" i="8"/>
  <c r="W245" i="8"/>
  <c r="AB245" i="8"/>
  <c r="V245" i="8"/>
  <c r="O245" i="8"/>
  <c r="K245" i="8"/>
  <c r="J245" i="8"/>
  <c r="AV245" i="8"/>
  <c r="AV244" i="8"/>
  <c r="AW245" i="8"/>
  <c r="AW244" i="8"/>
  <c r="U48" i="2"/>
  <c r="T48" i="2"/>
  <c r="S48" i="2"/>
  <c r="R48" i="2"/>
  <c r="O48" i="2"/>
  <c r="L48" i="2"/>
  <c r="K48" i="2"/>
  <c r="I48" i="2"/>
  <c r="H48" i="2"/>
  <c r="L47" i="2"/>
  <c r="V34" i="2"/>
  <c r="U34" i="2"/>
  <c r="T34" i="2"/>
  <c r="S34" i="2"/>
  <c r="R34" i="2"/>
  <c r="U47" i="2"/>
  <c r="T47" i="2"/>
  <c r="S47" i="2"/>
  <c r="R47" i="2"/>
  <c r="V32" i="2"/>
  <c r="U32" i="2"/>
  <c r="T32" i="2"/>
  <c r="S32" i="2"/>
  <c r="R32" i="2"/>
  <c r="O47" i="2"/>
  <c r="K47" i="2"/>
  <c r="I47" i="2"/>
  <c r="H47" i="2"/>
  <c r="V36" i="2"/>
  <c r="U36" i="2"/>
  <c r="T36" i="2"/>
  <c r="S36" i="2"/>
  <c r="R36" i="2"/>
  <c r="K244" i="8"/>
  <c r="J244" i="8"/>
  <c r="O244" i="8"/>
  <c r="AB244" i="8"/>
  <c r="W244" i="8"/>
  <c r="V244" i="8"/>
  <c r="AG244" i="8"/>
  <c r="AK3" i="9"/>
  <c r="BJ18" i="9"/>
  <c r="BG18" i="9"/>
  <c r="AT18" i="9"/>
  <c r="AS18" i="9"/>
  <c r="AR18" i="9"/>
  <c r="AW243" i="8"/>
  <c r="AV243" i="8"/>
  <c r="AY243" i="8"/>
  <c r="AZ243" i="8"/>
  <c r="AG243" i="8"/>
  <c r="W243" i="8"/>
  <c r="X243" i="8"/>
  <c r="V243" i="8"/>
  <c r="O243" i="8"/>
  <c r="K243" i="8"/>
  <c r="J243" i="8"/>
  <c r="K35" i="3"/>
  <c r="J35" i="3"/>
  <c r="AW229" i="8"/>
  <c r="AV229" i="8"/>
  <c r="AQ229" i="8"/>
  <c r="AB229" i="8"/>
  <c r="K229" i="8"/>
  <c r="J229" i="8"/>
  <c r="O229" i="8"/>
  <c r="V229" i="8"/>
  <c r="AI229" i="8"/>
  <c r="AV235" i="8"/>
  <c r="AQ235" i="8"/>
  <c r="AI235" i="8"/>
  <c r="W235" i="8"/>
  <c r="AB235" i="8"/>
  <c r="V235" i="8"/>
  <c r="O235" i="8"/>
  <c r="K235" i="8"/>
  <c r="J235" i="8"/>
  <c r="AV240" i="8"/>
  <c r="AQ240" i="8"/>
  <c r="AI240" i="8"/>
  <c r="V240" i="8"/>
  <c r="O240" i="8"/>
  <c r="K240" i="8"/>
  <c r="J240" i="8"/>
  <c r="AV242" i="8"/>
  <c r="AQ242" i="8"/>
  <c r="AI242" i="8"/>
  <c r="V242" i="8"/>
  <c r="O242" i="8"/>
  <c r="K242" i="8"/>
  <c r="J242" i="8"/>
  <c r="AC241" i="8"/>
  <c r="AV241" i="8"/>
  <c r="AQ241" i="8"/>
  <c r="AI241" i="8"/>
  <c r="AG241" i="8"/>
  <c r="W241" i="8"/>
  <c r="AB241" i="8"/>
  <c r="V241" i="8"/>
  <c r="O241" i="8"/>
  <c r="K241" i="8"/>
  <c r="J241" i="8"/>
  <c r="AV234" i="8"/>
  <c r="AQ234" i="8"/>
  <c r="AI234" i="8"/>
  <c r="AH234" i="8"/>
  <c r="W234" i="8"/>
  <c r="AB234" i="8"/>
  <c r="V234" i="8"/>
  <c r="O234" i="8"/>
  <c r="K234" i="8"/>
  <c r="J234" i="8"/>
  <c r="AB228" i="8"/>
  <c r="W227" i="8"/>
  <c r="AV228" i="8"/>
  <c r="AQ228" i="8"/>
  <c r="AG228" i="8"/>
  <c r="AI228" i="8"/>
  <c r="AC228" i="8"/>
  <c r="AD228" i="8"/>
  <c r="V228" i="8"/>
  <c r="O228" i="8"/>
  <c r="K228" i="8"/>
  <c r="J228" i="8"/>
  <c r="AV227" i="8"/>
  <c r="AC227" i="8"/>
  <c r="AH228" i="8"/>
  <c r="K41" i="4"/>
  <c r="H41" i="4"/>
  <c r="G41" i="4"/>
  <c r="AI227" i="8"/>
  <c r="AQ227" i="8"/>
  <c r="O227" i="8"/>
  <c r="V227" i="8"/>
  <c r="AB227" i="8"/>
  <c r="K227" i="8"/>
  <c r="J227" i="8"/>
  <c r="AX226" i="8"/>
  <c r="AW226" i="8"/>
  <c r="BD226" i="8"/>
  <c r="BC226" i="8"/>
  <c r="BB226" i="8"/>
  <c r="BA226" i="8"/>
  <c r="AZ226" i="8"/>
  <c r="AY226" i="8"/>
  <c r="AV226" i="8"/>
  <c r="AI226" i="8"/>
  <c r="AG226" i="8"/>
  <c r="V226" i="8"/>
  <c r="O226" i="8"/>
  <c r="K226" i="8"/>
  <c r="J226" i="8"/>
  <c r="AZ225" i="8"/>
  <c r="AY225" i="8"/>
  <c r="AQ225" i="8"/>
  <c r="AI225" i="8"/>
  <c r="AI224" i="8"/>
  <c r="AG225" i="8"/>
  <c r="V225" i="8"/>
  <c r="O225" i="8"/>
  <c r="K225" i="8"/>
  <c r="J225" i="8"/>
  <c r="AX225" i="8"/>
  <c r="AW225" i="8"/>
  <c r="AV225" i="8"/>
  <c r="BF225" i="8"/>
  <c r="BE225" i="8"/>
  <c r="BD225" i="8"/>
  <c r="BC225" i="8"/>
  <c r="BB225" i="8"/>
  <c r="BA225" i="8"/>
  <c r="AX224" i="8"/>
  <c r="AW224" i="8"/>
  <c r="AV224" i="8"/>
  <c r="M3" i="9"/>
  <c r="E42" i="6"/>
  <c r="Q43" i="5"/>
  <c r="P43" i="5"/>
  <c r="O43" i="5"/>
  <c r="K43" i="5"/>
  <c r="J43" i="5"/>
  <c r="M249" i="3"/>
  <c r="K249" i="3"/>
  <c r="J249" i="3"/>
  <c r="M248" i="3"/>
  <c r="K248" i="3"/>
  <c r="J248" i="3"/>
  <c r="M247" i="3"/>
  <c r="K247" i="3"/>
  <c r="J247" i="3"/>
  <c r="AQ224" i="8"/>
  <c r="AG224" i="8"/>
  <c r="K40" i="4"/>
  <c r="H40" i="4"/>
  <c r="G40" i="4"/>
  <c r="V224" i="8"/>
  <c r="O224" i="8"/>
  <c r="K224" i="8"/>
  <c r="J224" i="8"/>
  <c r="AI223" i="8"/>
  <c r="AX223" i="8"/>
  <c r="AW223" i="8"/>
  <c r="M246" i="3"/>
  <c r="K246" i="3"/>
  <c r="J246" i="3"/>
  <c r="S46" i="2"/>
  <c r="X46" i="2"/>
  <c r="U46" i="2"/>
  <c r="T46" i="2"/>
  <c r="R46" i="2"/>
  <c r="O46" i="2"/>
  <c r="K46" i="2"/>
  <c r="AV223" i="8"/>
  <c r="K245" i="3"/>
  <c r="J245" i="3"/>
  <c r="V223" i="8"/>
  <c r="K39" i="4"/>
  <c r="H39" i="4"/>
  <c r="G39" i="4"/>
  <c r="K223" i="8"/>
  <c r="J223" i="8"/>
  <c r="E41" i="6"/>
  <c r="U18" i="9"/>
  <c r="I18" i="9"/>
  <c r="H18" i="9"/>
  <c r="E67" i="1"/>
  <c r="E66" i="1"/>
  <c r="F67" i="1"/>
  <c r="AJ3" i="9"/>
  <c r="BF17" i="9"/>
  <c r="BE17" i="9"/>
  <c r="BD17" i="9"/>
  <c r="BC17" i="9"/>
  <c r="BB17" i="9"/>
  <c r="AS17" i="9"/>
  <c r="AR17" i="9"/>
  <c r="L19" i="3"/>
  <c r="F66" i="1"/>
  <c r="N19" i="3"/>
  <c r="E40" i="6"/>
  <c r="AV222" i="8"/>
  <c r="AI222" i="8"/>
  <c r="K42" i="5"/>
  <c r="J42" i="5"/>
  <c r="I42" i="5"/>
  <c r="H42" i="5"/>
  <c r="G42" i="5"/>
  <c r="AG222" i="8"/>
  <c r="K38" i="4"/>
  <c r="I38" i="4"/>
  <c r="H38" i="4"/>
  <c r="G38" i="4"/>
  <c r="AB222" i="8"/>
  <c r="V222" i="8"/>
  <c r="P222" i="8"/>
  <c r="K222" i="8"/>
  <c r="J222" i="8"/>
  <c r="AV218" i="8"/>
  <c r="AQ218" i="8"/>
  <c r="AG218" i="8"/>
  <c r="AB218" i="8"/>
  <c r="V218" i="8"/>
  <c r="P218" i="8"/>
  <c r="K218" i="8"/>
  <c r="J218" i="8"/>
  <c r="AV217" i="8"/>
  <c r="M244" i="3"/>
  <c r="L244" i="3"/>
  <c r="K244" i="3"/>
  <c r="J244" i="3"/>
  <c r="AG217" i="8"/>
  <c r="AB217" i="8"/>
  <c r="V217" i="8"/>
  <c r="P217" i="8"/>
  <c r="K217" i="8"/>
  <c r="J217" i="8"/>
  <c r="AV212" i="8"/>
  <c r="AQ212" i="8"/>
  <c r="AG212" i="8"/>
  <c r="AB212" i="8"/>
  <c r="V212" i="8"/>
  <c r="Q212" i="8"/>
  <c r="K212" i="8"/>
  <c r="J212" i="8"/>
  <c r="AV211" i="8"/>
  <c r="M243" i="3"/>
  <c r="L243" i="3"/>
  <c r="K243" i="3"/>
  <c r="J243" i="3"/>
  <c r="AG211" i="8"/>
  <c r="K37" i="4"/>
  <c r="I37" i="4"/>
  <c r="H37" i="4"/>
  <c r="G37" i="4"/>
  <c r="AB211" i="8"/>
  <c r="V211" i="8"/>
  <c r="P211" i="8"/>
  <c r="K211" i="8"/>
  <c r="J211" i="8"/>
  <c r="AM207" i="8"/>
  <c r="M3" i="10"/>
  <c r="K3" i="10"/>
  <c r="J3" i="10"/>
  <c r="I3" i="10"/>
  <c r="H3" i="10"/>
  <c r="G3" i="10"/>
  <c r="AX97" i="8"/>
  <c r="AX98" i="8"/>
  <c r="AX151" i="8"/>
  <c r="AZ155" i="8"/>
  <c r="AZ156" i="8"/>
  <c r="X45" i="2"/>
  <c r="W45" i="2"/>
  <c r="T45" i="2"/>
  <c r="S45" i="2"/>
  <c r="R45" i="2"/>
  <c r="X43" i="2"/>
  <c r="W43" i="2"/>
  <c r="T43" i="2"/>
  <c r="S43" i="2"/>
  <c r="R43" i="2"/>
  <c r="O45" i="2"/>
  <c r="K45" i="2"/>
  <c r="AW190" i="8"/>
  <c r="AW189" i="8"/>
  <c r="AX186" i="8"/>
  <c r="AW185" i="8"/>
  <c r="BA147" i="8"/>
  <c r="AX146" i="8"/>
  <c r="AX145" i="8"/>
  <c r="AY144" i="8"/>
  <c r="AX143" i="8"/>
  <c r="AY102" i="8"/>
  <c r="AW100" i="8"/>
  <c r="AW99" i="8"/>
  <c r="O43" i="2"/>
  <c r="K43" i="2"/>
  <c r="AV19" i="8"/>
  <c r="AV20" i="8"/>
  <c r="AV21" i="8"/>
  <c r="AV22" i="8"/>
  <c r="AV23" i="8"/>
  <c r="AV24" i="8"/>
  <c r="AV25" i="8"/>
  <c r="AV26" i="8"/>
  <c r="AV27" i="8"/>
  <c r="AW81" i="8"/>
  <c r="AW79" i="8"/>
  <c r="AX39" i="8"/>
  <c r="AY43" i="8"/>
  <c r="AY44" i="8"/>
  <c r="AX152" i="8"/>
  <c r="AW153" i="8"/>
  <c r="AW154" i="8"/>
  <c r="AX157" i="8"/>
  <c r="AZ158" i="8"/>
  <c r="AY159" i="8"/>
  <c r="AY160" i="8"/>
  <c r="AY161" i="8"/>
  <c r="AW162" i="8"/>
  <c r="AX163" i="8"/>
  <c r="AW164" i="8"/>
  <c r="AV173" i="8"/>
  <c r="AV175" i="8"/>
  <c r="AW177" i="8"/>
  <c r="AW180" i="8"/>
  <c r="AV188" i="8"/>
  <c r="AV192" i="8"/>
  <c r="O40" i="2"/>
  <c r="J40" i="2"/>
  <c r="I40" i="2"/>
  <c r="H40" i="2"/>
  <c r="O39" i="2"/>
  <c r="K39" i="2"/>
  <c r="J39" i="2"/>
  <c r="I39" i="2"/>
  <c r="H39" i="2"/>
  <c r="O38" i="2"/>
  <c r="K38" i="2"/>
  <c r="J38" i="2"/>
  <c r="I38" i="2"/>
  <c r="H38" i="2"/>
  <c r="O37" i="2"/>
  <c r="K37" i="2"/>
  <c r="J37" i="2"/>
  <c r="I37" i="2"/>
  <c r="H37" i="2"/>
  <c r="V39" i="2"/>
  <c r="V40" i="2"/>
  <c r="V35" i="2"/>
  <c r="U37" i="2"/>
  <c r="U39" i="2"/>
  <c r="U40" i="2"/>
  <c r="U35" i="2"/>
  <c r="T40" i="2"/>
  <c r="T35" i="2"/>
  <c r="T37" i="2"/>
  <c r="T39" i="2"/>
  <c r="S37" i="2"/>
  <c r="S39" i="2"/>
  <c r="S40" i="2"/>
  <c r="S35" i="2"/>
  <c r="R40" i="2"/>
  <c r="R39" i="2"/>
  <c r="R37" i="2"/>
  <c r="R35" i="2"/>
  <c r="O36" i="2"/>
  <c r="J36" i="2"/>
  <c r="I36" i="2"/>
  <c r="H36" i="2"/>
  <c r="O35" i="2"/>
  <c r="K35" i="2"/>
  <c r="J35" i="2"/>
  <c r="I35" i="2"/>
  <c r="H35" i="2"/>
  <c r="O34" i="2"/>
  <c r="K34" i="2"/>
  <c r="J34" i="2"/>
  <c r="I34" i="2"/>
  <c r="H34" i="2"/>
  <c r="O33" i="2"/>
  <c r="K33" i="2"/>
  <c r="J33" i="2"/>
  <c r="I33" i="2"/>
  <c r="H33" i="2"/>
  <c r="O32" i="2"/>
  <c r="K32" i="2"/>
  <c r="J32" i="2"/>
  <c r="I32" i="2"/>
  <c r="H32" i="2"/>
  <c r="O31" i="2"/>
  <c r="K31" i="2"/>
  <c r="J31" i="2"/>
  <c r="I31" i="2"/>
  <c r="H31" i="2"/>
  <c r="M88" i="3"/>
  <c r="J88" i="3"/>
  <c r="K88" i="3"/>
  <c r="N92" i="3"/>
  <c r="M91" i="3"/>
  <c r="J90" i="3"/>
  <c r="K89" i="3"/>
  <c r="L88" i="3"/>
  <c r="AV207" i="8"/>
  <c r="N240" i="3"/>
  <c r="L240" i="3"/>
  <c r="K240" i="3"/>
  <c r="J240" i="3"/>
  <c r="K41" i="5"/>
  <c r="J41" i="5"/>
  <c r="H41" i="5"/>
  <c r="G41" i="5"/>
  <c r="K40" i="5"/>
  <c r="I40" i="5"/>
  <c r="H40" i="5"/>
  <c r="G40" i="5"/>
  <c r="AG207" i="8"/>
  <c r="I36" i="4"/>
  <c r="H36" i="4"/>
  <c r="G36" i="4"/>
  <c r="K36" i="4"/>
  <c r="AB207" i="8"/>
  <c r="AQ207" i="8"/>
  <c r="V207" i="8"/>
  <c r="S207" i="8"/>
  <c r="K207" i="8"/>
  <c r="J207" i="8"/>
  <c r="AW203" i="8"/>
  <c r="M239" i="3"/>
  <c r="L239" i="3"/>
  <c r="K239" i="3"/>
  <c r="J239" i="3"/>
  <c r="AQ203" i="8"/>
  <c r="O30" i="2"/>
  <c r="K30" i="2"/>
  <c r="J30" i="2"/>
  <c r="I30" i="2"/>
  <c r="H30" i="2"/>
  <c r="J39" i="5"/>
  <c r="K39" i="5"/>
  <c r="I39" i="5"/>
  <c r="H39" i="5"/>
  <c r="G39" i="5"/>
  <c r="AG203" i="8"/>
  <c r="AB203" i="8"/>
  <c r="V203" i="8"/>
  <c r="O203" i="8"/>
  <c r="K203" i="8"/>
  <c r="J203" i="8"/>
  <c r="E39" i="6"/>
  <c r="U17" i="9"/>
  <c r="I17" i="9"/>
  <c r="H17" i="9"/>
  <c r="E64" i="1"/>
  <c r="E63" i="1"/>
  <c r="E61" i="1"/>
  <c r="E62" i="1"/>
  <c r="E60" i="1"/>
  <c r="F65" i="1"/>
  <c r="F64" i="1"/>
  <c r="F63" i="1"/>
  <c r="F62" i="1"/>
  <c r="F61" i="1"/>
  <c r="F60" i="1"/>
  <c r="AI3" i="9"/>
  <c r="BC16" i="9"/>
  <c r="BB16" i="9"/>
  <c r="BA16" i="9"/>
  <c r="AZ16" i="9"/>
  <c r="AY16" i="9"/>
  <c r="AX16" i="9"/>
  <c r="AQ192" i="8"/>
  <c r="AI192" i="8"/>
  <c r="W192" i="8"/>
  <c r="V192" i="8"/>
  <c r="P192" i="8"/>
  <c r="O192" i="8"/>
  <c r="N192" i="8"/>
  <c r="M192" i="8"/>
  <c r="L192" i="8"/>
  <c r="AQ190" i="8"/>
  <c r="AV190" i="8"/>
  <c r="AI190" i="8"/>
  <c r="W190" i="8"/>
  <c r="V190" i="8"/>
  <c r="P190" i="8"/>
  <c r="O190" i="8"/>
  <c r="N190" i="8"/>
  <c r="M190" i="8"/>
  <c r="L190" i="8"/>
  <c r="AV189" i="8"/>
  <c r="AQ189" i="8"/>
  <c r="AI189" i="8"/>
  <c r="AG189" i="8"/>
  <c r="W189" i="8"/>
  <c r="V189" i="8"/>
  <c r="P189" i="8"/>
  <c r="P188" i="8"/>
  <c r="P186" i="8"/>
  <c r="P185" i="8"/>
  <c r="O189" i="8"/>
  <c r="N189" i="8"/>
  <c r="M189" i="8"/>
  <c r="L189" i="8"/>
  <c r="V188" i="8"/>
  <c r="O188" i="8"/>
  <c r="N188" i="8"/>
  <c r="M188" i="8"/>
  <c r="L188" i="8"/>
  <c r="K35" i="4"/>
  <c r="I35" i="4"/>
  <c r="H35" i="4"/>
  <c r="G35" i="4"/>
  <c r="AQ188" i="8"/>
  <c r="AI188" i="8"/>
  <c r="W188" i="8"/>
  <c r="AJ188" i="8"/>
  <c r="AJ186" i="8"/>
  <c r="AJ185" i="8"/>
  <c r="K38" i="5"/>
  <c r="J38" i="5"/>
  <c r="I38" i="5"/>
  <c r="H38" i="5"/>
  <c r="G38" i="5"/>
  <c r="K37" i="5"/>
  <c r="J37" i="5"/>
  <c r="I37" i="5"/>
  <c r="H37" i="5"/>
  <c r="G37" i="5"/>
  <c r="K36" i="5"/>
  <c r="J36" i="5"/>
  <c r="I36" i="5"/>
  <c r="H36" i="5"/>
  <c r="G36" i="5"/>
  <c r="K34" i="4"/>
  <c r="I34" i="4"/>
  <c r="H34" i="4"/>
  <c r="G34" i="4"/>
  <c r="X186" i="8"/>
  <c r="W186" i="8"/>
  <c r="V186" i="8"/>
  <c r="AV186" i="8"/>
  <c r="AQ186" i="8"/>
  <c r="AI186" i="8"/>
  <c r="O186" i="8"/>
  <c r="N186" i="8"/>
  <c r="M186" i="8"/>
  <c r="L186" i="8"/>
  <c r="AQ185" i="8"/>
  <c r="AV185" i="8"/>
  <c r="AI185" i="8"/>
  <c r="AG185" i="8"/>
  <c r="W185" i="8"/>
  <c r="V185" i="8"/>
  <c r="O185" i="8"/>
  <c r="N185" i="8"/>
  <c r="M185" i="8"/>
  <c r="L185" i="8"/>
  <c r="O29" i="2"/>
  <c r="K29" i="2"/>
  <c r="J29" i="2"/>
  <c r="I29" i="2"/>
  <c r="H29" i="2"/>
  <c r="O28" i="2"/>
  <c r="K28" i="2"/>
  <c r="J28" i="2"/>
  <c r="I28" i="2"/>
  <c r="H28" i="2"/>
  <c r="AW16" i="9"/>
  <c r="AV16" i="9"/>
  <c r="AU16" i="9"/>
  <c r="AT16" i="9"/>
  <c r="AR16" i="9"/>
  <c r="AS16" i="9"/>
  <c r="M16" i="9"/>
  <c r="E38" i="6"/>
  <c r="E37" i="6"/>
  <c r="U16" i="9"/>
  <c r="L16" i="9"/>
  <c r="K16" i="9"/>
  <c r="J16" i="9"/>
  <c r="E58" i="1"/>
  <c r="E59" i="1"/>
  <c r="E57" i="1"/>
  <c r="F59" i="1"/>
  <c r="F58" i="1"/>
  <c r="F57" i="1"/>
  <c r="AV180" i="8"/>
  <c r="AS180" i="8"/>
  <c r="AR180" i="8"/>
  <c r="AQ180" i="8"/>
  <c r="AI180" i="8"/>
  <c r="AH180" i="8"/>
  <c r="AG180" i="8"/>
  <c r="AB180" i="8"/>
  <c r="V180" i="8"/>
  <c r="R180" i="8"/>
  <c r="Q180" i="8"/>
  <c r="P180" i="8"/>
  <c r="O180" i="8"/>
  <c r="K180" i="8"/>
  <c r="J180" i="8"/>
  <c r="AB178" i="8"/>
  <c r="AB177" i="8"/>
  <c r="AS178" i="8"/>
  <c r="AR178" i="8"/>
  <c r="AQ178" i="8"/>
  <c r="AI178" i="8"/>
  <c r="V178" i="8"/>
  <c r="Q178" i="8"/>
  <c r="P178" i="8"/>
  <c r="O178" i="8"/>
  <c r="K178" i="8"/>
  <c r="J178" i="8"/>
  <c r="AH177" i="8"/>
  <c r="AG177" i="8"/>
  <c r="AV177" i="8"/>
  <c r="AQ177" i="8"/>
  <c r="AS177" i="8"/>
  <c r="AR177" i="8"/>
  <c r="AI177" i="8"/>
  <c r="K177" i="8"/>
  <c r="J177" i="8"/>
  <c r="V177" i="8"/>
  <c r="R177" i="8"/>
  <c r="Q177" i="8"/>
  <c r="P177" i="8"/>
  <c r="O177" i="8"/>
  <c r="M238" i="3"/>
  <c r="K238" i="3"/>
  <c r="J238" i="3"/>
  <c r="K33" i="4"/>
  <c r="H33" i="4"/>
  <c r="G33" i="4"/>
  <c r="K32" i="4"/>
  <c r="H32" i="4"/>
  <c r="G32" i="4"/>
  <c r="AX44" i="8"/>
  <c r="AW44" i="8"/>
  <c r="AX43" i="8"/>
  <c r="AX42" i="8"/>
  <c r="AX41" i="8"/>
  <c r="AW39" i="8"/>
  <c r="N111" i="3"/>
  <c r="L111" i="3"/>
  <c r="K111" i="3"/>
  <c r="J111" i="3"/>
  <c r="AW43" i="8"/>
  <c r="AY41" i="8"/>
  <c r="N108" i="3"/>
  <c r="L108" i="3"/>
  <c r="K108" i="3"/>
  <c r="J108" i="3"/>
  <c r="AY42" i="8"/>
  <c r="N112" i="3"/>
  <c r="L112" i="3"/>
  <c r="K112" i="3"/>
  <c r="J112" i="3"/>
  <c r="BB42" i="8"/>
  <c r="BA42" i="8"/>
  <c r="AW42" i="8"/>
  <c r="BB41" i="8"/>
  <c r="BA41" i="8"/>
  <c r="BC41" i="8"/>
  <c r="AW41" i="8"/>
  <c r="N115" i="3"/>
  <c r="L115" i="3"/>
  <c r="K115" i="3"/>
  <c r="J115" i="3"/>
  <c r="N113" i="3"/>
  <c r="L113" i="3"/>
  <c r="K113" i="3"/>
  <c r="J113" i="3"/>
  <c r="N109" i="3"/>
  <c r="L109" i="3"/>
  <c r="K109" i="3"/>
  <c r="J109" i="3"/>
  <c r="N107" i="3"/>
  <c r="L107" i="3"/>
  <c r="K107" i="3"/>
  <c r="J107" i="3"/>
  <c r="AH3" i="9"/>
  <c r="BA15" i="9"/>
  <c r="AZ15" i="9"/>
  <c r="AY15" i="9"/>
  <c r="AW15" i="9"/>
  <c r="AR15" i="9"/>
  <c r="AV15" i="9"/>
  <c r="AU15" i="9"/>
  <c r="AT15" i="9"/>
  <c r="AS15" i="9"/>
  <c r="AB172" i="8"/>
  <c r="U15" i="9"/>
  <c r="O15" i="9"/>
  <c r="N15" i="9"/>
  <c r="M15" i="9"/>
  <c r="I15" i="9"/>
  <c r="H15" i="9"/>
  <c r="BA176" i="8"/>
  <c r="U27" i="2"/>
  <c r="T27" i="2"/>
  <c r="S27" i="2"/>
  <c r="R27" i="2"/>
  <c r="O27" i="2"/>
  <c r="K27" i="2"/>
  <c r="I27" i="2"/>
  <c r="H27" i="2"/>
  <c r="U9" i="2"/>
  <c r="T9" i="2"/>
  <c r="S9" i="2"/>
  <c r="R9" i="2"/>
  <c r="O9" i="2"/>
  <c r="I9" i="2"/>
  <c r="H9" i="2"/>
  <c r="S26" i="2"/>
  <c r="R26" i="2"/>
  <c r="O26" i="2"/>
  <c r="K26" i="2"/>
  <c r="H26" i="2"/>
  <c r="T25" i="2"/>
  <c r="S25" i="2"/>
  <c r="R25" i="2"/>
  <c r="T7" i="2"/>
  <c r="R7" i="2"/>
  <c r="S7" i="2"/>
  <c r="O25" i="2"/>
  <c r="K25" i="2"/>
  <c r="I25" i="2"/>
  <c r="H25" i="2"/>
  <c r="O7" i="2"/>
  <c r="K7" i="2"/>
  <c r="I7" i="2"/>
  <c r="H7" i="2"/>
  <c r="M229" i="3"/>
  <c r="J229" i="3"/>
  <c r="K228" i="3"/>
  <c r="J228" i="3"/>
  <c r="K227" i="3"/>
  <c r="J227" i="3"/>
  <c r="K8" i="3"/>
  <c r="J8" i="3"/>
  <c r="M226" i="3"/>
  <c r="J226" i="3"/>
  <c r="M7" i="3"/>
  <c r="J7" i="3"/>
  <c r="M225" i="3"/>
  <c r="K225" i="3"/>
  <c r="J225" i="3"/>
  <c r="M6" i="3"/>
  <c r="K6" i="3"/>
  <c r="J6" i="3"/>
  <c r="S24" i="2"/>
  <c r="R24" i="2"/>
  <c r="O24" i="2"/>
  <c r="O23" i="2"/>
  <c r="K24" i="2"/>
  <c r="J24" i="2"/>
  <c r="I24" i="2"/>
  <c r="H24" i="2"/>
  <c r="K5" i="2"/>
  <c r="J5" i="2"/>
  <c r="I5" i="2"/>
  <c r="H5" i="2"/>
  <c r="J224" i="3"/>
  <c r="K224" i="3"/>
  <c r="L224" i="3"/>
  <c r="M224" i="3"/>
  <c r="J230" i="3"/>
  <c r="K230" i="3"/>
  <c r="M230" i="3"/>
  <c r="J231" i="3"/>
  <c r="K231" i="3"/>
  <c r="M231" i="3"/>
  <c r="J232" i="3"/>
  <c r="K232" i="3"/>
  <c r="M232" i="3"/>
  <c r="J233" i="3"/>
  <c r="M233" i="3"/>
  <c r="J234" i="3"/>
  <c r="M234" i="3"/>
  <c r="J235" i="3"/>
  <c r="K235" i="3"/>
  <c r="J236" i="3"/>
  <c r="K236" i="3"/>
  <c r="J237" i="3"/>
  <c r="M237" i="3"/>
  <c r="AU176" i="8"/>
  <c r="AT176" i="8"/>
  <c r="AS176" i="8"/>
  <c r="AR176" i="8"/>
  <c r="AI176" i="8"/>
  <c r="AB176" i="8"/>
  <c r="Q176" i="8"/>
  <c r="P176" i="8"/>
  <c r="O176" i="8"/>
  <c r="T176" i="8"/>
  <c r="K176" i="8"/>
  <c r="J176" i="8"/>
  <c r="AG172" i="8"/>
  <c r="AG176" i="8"/>
  <c r="AG175" i="8"/>
  <c r="AG173" i="8"/>
  <c r="H31" i="4"/>
  <c r="G31" i="4"/>
  <c r="K31" i="4"/>
  <c r="AU175" i="8"/>
  <c r="AT175" i="8"/>
  <c r="AS175" i="8"/>
  <c r="AR175" i="8"/>
  <c r="AU174" i="8"/>
  <c r="AT174" i="8"/>
  <c r="AS174" i="8"/>
  <c r="AR174" i="8"/>
  <c r="AU173" i="8"/>
  <c r="AT173" i="8"/>
  <c r="AS173" i="8"/>
  <c r="AR173" i="8"/>
  <c r="AI175" i="8"/>
  <c r="AI174" i="8"/>
  <c r="X174" i="8"/>
  <c r="V175" i="8"/>
  <c r="V174" i="8"/>
  <c r="V173" i="8"/>
  <c r="R175" i="8"/>
  <c r="Q175" i="8"/>
  <c r="Q174" i="8"/>
  <c r="P174" i="8"/>
  <c r="R173" i="8"/>
  <c r="Q173" i="8"/>
  <c r="P175" i="8"/>
  <c r="O174" i="8"/>
  <c r="P173" i="8"/>
  <c r="O175" i="8"/>
  <c r="S174" i="8"/>
  <c r="O173" i="8"/>
  <c r="K175" i="8"/>
  <c r="J175" i="8"/>
  <c r="K174" i="8"/>
  <c r="J174" i="8"/>
  <c r="K173" i="8"/>
  <c r="J173" i="8"/>
  <c r="AV172" i="8"/>
  <c r="AU172" i="8"/>
  <c r="K23" i="2"/>
  <c r="I23" i="2"/>
  <c r="H23" i="2"/>
  <c r="Q172" i="8"/>
  <c r="P172" i="8"/>
  <c r="O171" i="8"/>
  <c r="E36" i="6"/>
  <c r="AS172" i="8"/>
  <c r="O22" i="2"/>
  <c r="K22" i="2"/>
  <c r="I22" i="2"/>
  <c r="H22" i="2"/>
  <c r="H30" i="4"/>
  <c r="G30" i="4"/>
  <c r="K223" i="3"/>
  <c r="K30" i="4"/>
  <c r="AT172" i="8"/>
  <c r="AR172" i="8"/>
  <c r="AI172" i="8"/>
  <c r="AI171" i="8"/>
  <c r="V172" i="8"/>
  <c r="K172" i="8"/>
  <c r="J172" i="8"/>
  <c r="S172" i="8"/>
  <c r="O172" i="8"/>
  <c r="E35" i="6"/>
  <c r="AR171" i="8"/>
  <c r="O21" i="2"/>
  <c r="K21" i="2"/>
  <c r="I21" i="2"/>
  <c r="H21" i="2"/>
  <c r="K35" i="5"/>
  <c r="J35" i="5"/>
  <c r="H35" i="5"/>
  <c r="G35" i="5"/>
  <c r="AW171" i="8"/>
  <c r="AQ171" i="8"/>
  <c r="AJ171" i="8"/>
  <c r="S171" i="8"/>
  <c r="K171" i="8"/>
  <c r="J171" i="8"/>
  <c r="V171" i="8"/>
  <c r="AB171" i="8"/>
  <c r="AG171" i="8"/>
  <c r="O20" i="2"/>
  <c r="K20" i="2"/>
  <c r="I20" i="2"/>
  <c r="H20" i="2"/>
  <c r="J223" i="3"/>
  <c r="E56" i="1"/>
  <c r="F56" i="1"/>
  <c r="E55" i="1"/>
  <c r="F55" i="1"/>
  <c r="AG3" i="9"/>
  <c r="AY14" i="9"/>
  <c r="AX14" i="9"/>
  <c r="AW14" i="9"/>
  <c r="AV14" i="9"/>
  <c r="AU14" i="9"/>
  <c r="AT14" i="9"/>
  <c r="AS14" i="9"/>
  <c r="AR14" i="9"/>
  <c r="AV170" i="8"/>
  <c r="BB170" i="8"/>
  <c r="BA170" i="8"/>
  <c r="AZ170" i="8"/>
  <c r="AY170" i="8"/>
  <c r="AX170" i="8"/>
  <c r="AW170" i="8"/>
  <c r="AQ170" i="8"/>
  <c r="AI170" i="8"/>
  <c r="AB170" i="8"/>
  <c r="W170" i="8"/>
  <c r="V170" i="8"/>
  <c r="P170" i="8"/>
  <c r="O170" i="8"/>
  <c r="L170" i="8"/>
  <c r="K170" i="8"/>
  <c r="J170" i="8"/>
  <c r="N221" i="3"/>
  <c r="M222" i="3"/>
  <c r="L222" i="3"/>
  <c r="K222" i="3"/>
  <c r="J222" i="3"/>
  <c r="AV169" i="8"/>
  <c r="BB169" i="8"/>
  <c r="BA169" i="8"/>
  <c r="AZ169" i="8"/>
  <c r="AY169" i="8"/>
  <c r="AX169" i="8"/>
  <c r="AW169" i="8"/>
  <c r="AQ169" i="8"/>
  <c r="AI169" i="8"/>
  <c r="AB169" i="8"/>
  <c r="AB168" i="8"/>
  <c r="W169" i="8"/>
  <c r="V169" i="8"/>
  <c r="P169" i="8"/>
  <c r="O169" i="8"/>
  <c r="L169" i="8"/>
  <c r="K169" i="8"/>
  <c r="J169" i="8"/>
  <c r="N220" i="3"/>
  <c r="M221" i="3"/>
  <c r="L221" i="3"/>
  <c r="K221" i="3"/>
  <c r="J221" i="3"/>
  <c r="AV168" i="8"/>
  <c r="AI168" i="8"/>
  <c r="BB168" i="8"/>
  <c r="BA168" i="8"/>
  <c r="AZ168" i="8"/>
  <c r="AY168" i="8"/>
  <c r="AX168" i="8"/>
  <c r="AW168" i="8"/>
  <c r="AQ168" i="8"/>
  <c r="K29" i="4"/>
  <c r="I29" i="4"/>
  <c r="H29" i="4"/>
  <c r="G29" i="4"/>
  <c r="W168" i="8"/>
  <c r="N219" i="3"/>
  <c r="M220" i="3"/>
  <c r="L220" i="3"/>
  <c r="K220" i="3"/>
  <c r="J220" i="3"/>
  <c r="V168" i="8"/>
  <c r="P168" i="8"/>
  <c r="E34" i="6"/>
  <c r="P218" i="3"/>
  <c r="O218" i="3"/>
  <c r="R167" i="8"/>
  <c r="Q167" i="8"/>
  <c r="E33" i="6"/>
  <c r="E32" i="6"/>
  <c r="R166" i="8"/>
  <c r="E31" i="6"/>
  <c r="Q166" i="8"/>
  <c r="E30" i="6"/>
  <c r="O168" i="8"/>
  <c r="L168" i="8"/>
  <c r="K168" i="8"/>
  <c r="J168" i="8"/>
  <c r="AV167" i="8"/>
  <c r="AZ167" i="8"/>
  <c r="AY167" i="8"/>
  <c r="AX167" i="8"/>
  <c r="AW167" i="8"/>
  <c r="AG167" i="8"/>
  <c r="AD165" i="8"/>
  <c r="AB167" i="8"/>
  <c r="W167" i="8"/>
  <c r="V167" i="8"/>
  <c r="P167" i="8"/>
  <c r="O167" i="8"/>
  <c r="P166" i="8"/>
  <c r="O166" i="8"/>
  <c r="N218" i="3"/>
  <c r="M219" i="3"/>
  <c r="L219" i="3"/>
  <c r="K219" i="3"/>
  <c r="J219" i="3"/>
  <c r="L167" i="8"/>
  <c r="K167" i="8"/>
  <c r="J167" i="8"/>
  <c r="AC165" i="8"/>
  <c r="AB166" i="8"/>
  <c r="W166" i="8"/>
  <c r="AZ166" i="8"/>
  <c r="AY166" i="8"/>
  <c r="AX166" i="8"/>
  <c r="AW166" i="8"/>
  <c r="AV166" i="8"/>
  <c r="M218" i="3"/>
  <c r="L218" i="3"/>
  <c r="K218" i="3"/>
  <c r="J218" i="3"/>
  <c r="AG166" i="8"/>
  <c r="V166" i="8"/>
  <c r="H19" i="2"/>
  <c r="O19" i="2"/>
  <c r="L166" i="8"/>
  <c r="K166" i="8"/>
  <c r="J166" i="8"/>
  <c r="I28" i="4"/>
  <c r="H28" i="4"/>
  <c r="G28" i="4"/>
  <c r="K28" i="4"/>
  <c r="P165" i="8"/>
  <c r="O165" i="8"/>
  <c r="AB165" i="8"/>
  <c r="W165" i="8"/>
  <c r="V165" i="8"/>
  <c r="AG165" i="8"/>
  <c r="AQ165" i="8"/>
  <c r="AV165" i="8"/>
  <c r="K217" i="3"/>
  <c r="J217" i="3"/>
  <c r="E54" i="1"/>
  <c r="F54" i="1"/>
  <c r="M217" i="3"/>
  <c r="AZ165" i="8"/>
  <c r="AY165" i="8"/>
  <c r="AX165" i="8"/>
  <c r="AW165" i="8"/>
  <c r="K165" i="8"/>
  <c r="L165" i="8"/>
  <c r="J165" i="8"/>
  <c r="M14" i="9"/>
  <c r="E28" i="6"/>
  <c r="U14" i="9"/>
  <c r="J14" i="9"/>
  <c r="E53" i="1"/>
  <c r="F53" i="1"/>
  <c r="I14" i="9"/>
  <c r="E52" i="1"/>
  <c r="E51" i="1"/>
  <c r="F52" i="1"/>
  <c r="H14" i="9"/>
  <c r="F51" i="1"/>
  <c r="AC163" i="8"/>
  <c r="AU13" i="9"/>
  <c r="AT13" i="9"/>
  <c r="BG13" i="9"/>
  <c r="BF13" i="9"/>
  <c r="BE13" i="9"/>
  <c r="BD13" i="9"/>
  <c r="BC13" i="9"/>
  <c r="BB13" i="9"/>
  <c r="BA13" i="9"/>
  <c r="AZ13" i="9"/>
  <c r="AY13" i="9"/>
  <c r="AX13" i="9"/>
  <c r="AV164" i="8"/>
  <c r="AV163" i="8"/>
  <c r="AW163" i="8"/>
  <c r="P215" i="3"/>
  <c r="O215" i="3"/>
  <c r="P214" i="3"/>
  <c r="O214" i="3"/>
  <c r="N215" i="3"/>
  <c r="M216" i="3"/>
  <c r="J216" i="3"/>
  <c r="M215" i="3"/>
  <c r="J215" i="3"/>
  <c r="M214" i="3"/>
  <c r="J214" i="3"/>
  <c r="AC164" i="8"/>
  <c r="W164" i="8"/>
  <c r="W163" i="8"/>
  <c r="AJ164" i="8"/>
  <c r="AI164" i="8"/>
  <c r="AG164" i="8"/>
  <c r="AB164" i="8"/>
  <c r="AJ163" i="8"/>
  <c r="AI163" i="8"/>
  <c r="AG163" i="8"/>
  <c r="AB163" i="8"/>
  <c r="AI29" i="8"/>
  <c r="AG29" i="8"/>
  <c r="V164" i="8"/>
  <c r="V163" i="8"/>
  <c r="Q164" i="8"/>
  <c r="Q163" i="8"/>
  <c r="E27" i="6"/>
  <c r="J164" i="8"/>
  <c r="J163" i="8"/>
  <c r="P164" i="8"/>
  <c r="P163" i="8"/>
  <c r="O164" i="8"/>
  <c r="O163" i="8"/>
  <c r="E26" i="6"/>
  <c r="AJ162" i="8"/>
  <c r="AC157" i="8"/>
  <c r="AB157" i="8"/>
  <c r="AC159" i="8"/>
  <c r="AC158" i="8"/>
  <c r="AC161" i="8"/>
  <c r="AC160" i="8"/>
  <c r="AV161" i="8"/>
  <c r="AV160" i="8"/>
  <c r="AX160" i="8"/>
  <c r="AW160" i="8"/>
  <c r="AW157" i="8"/>
  <c r="AV157" i="8"/>
  <c r="N213" i="3"/>
  <c r="N212" i="3"/>
  <c r="N211" i="3"/>
  <c r="J213" i="3"/>
  <c r="J212" i="3"/>
  <c r="M213" i="3"/>
  <c r="M212" i="3"/>
  <c r="AV159" i="8"/>
  <c r="AW158" i="8"/>
  <c r="AV158" i="8"/>
  <c r="AJ131" i="8"/>
  <c r="AJ126" i="8"/>
  <c r="AJ152" i="8"/>
  <c r="AJ153" i="8"/>
  <c r="AJ154" i="8"/>
  <c r="K34" i="5"/>
  <c r="J34" i="5"/>
  <c r="G34" i="5"/>
  <c r="AJ161" i="8"/>
  <c r="AJ159" i="8"/>
  <c r="AJ158" i="8"/>
  <c r="AJ160" i="8"/>
  <c r="AJ157" i="8"/>
  <c r="K24" i="5"/>
  <c r="J24" i="5"/>
  <c r="H24" i="5"/>
  <c r="G24" i="5"/>
  <c r="H23" i="5"/>
  <c r="G23" i="5"/>
  <c r="K23" i="5"/>
  <c r="J23" i="5"/>
  <c r="K33" i="5"/>
  <c r="J33" i="5"/>
  <c r="G33" i="5"/>
  <c r="AB160" i="8"/>
  <c r="X161" i="8"/>
  <c r="X159" i="8"/>
  <c r="X158" i="8"/>
  <c r="AB161" i="8"/>
  <c r="X160" i="8"/>
  <c r="AB159" i="8"/>
  <c r="AB158" i="8"/>
  <c r="K32" i="5"/>
  <c r="J32" i="5"/>
  <c r="G32" i="5"/>
  <c r="K31" i="5"/>
  <c r="J31" i="5"/>
  <c r="G31" i="5"/>
  <c r="K30" i="5"/>
  <c r="J30" i="5"/>
  <c r="G30" i="5"/>
  <c r="K27" i="4"/>
  <c r="G27" i="4"/>
  <c r="X157" i="8"/>
  <c r="AQ157" i="8"/>
  <c r="AI157" i="8"/>
  <c r="K26" i="4"/>
  <c r="G26" i="4"/>
  <c r="AY155" i="8"/>
  <c r="AX155" i="8"/>
  <c r="AW156" i="8"/>
  <c r="AV156" i="8"/>
  <c r="AW155" i="8"/>
  <c r="AV155" i="8"/>
  <c r="AQ161" i="8"/>
  <c r="AQ160" i="8"/>
  <c r="AQ159" i="8"/>
  <c r="AQ158" i="8"/>
  <c r="AQ156" i="8"/>
  <c r="AQ155" i="8"/>
  <c r="AJ156" i="8"/>
  <c r="K29" i="5"/>
  <c r="J29" i="5"/>
  <c r="G29" i="5"/>
  <c r="AJ155" i="8"/>
  <c r="AB156" i="8"/>
  <c r="AB155" i="8"/>
  <c r="X156" i="8"/>
  <c r="Z156" i="8"/>
  <c r="AC156" i="8"/>
  <c r="W155" i="8"/>
  <c r="K25" i="4"/>
  <c r="G25" i="4"/>
  <c r="K24" i="4"/>
  <c r="G24" i="4"/>
  <c r="AC155" i="8"/>
  <c r="X155" i="8"/>
  <c r="AI161" i="8"/>
  <c r="AI160" i="8"/>
  <c r="AI159" i="8"/>
  <c r="AI158" i="8"/>
  <c r="AI156" i="8"/>
  <c r="AI155" i="8"/>
  <c r="V161" i="8"/>
  <c r="V160" i="8"/>
  <c r="V159" i="8"/>
  <c r="V158" i="8"/>
  <c r="V162" i="8"/>
  <c r="V157" i="8"/>
  <c r="V156" i="8"/>
  <c r="V155" i="8"/>
  <c r="J161" i="8"/>
  <c r="J160" i="8"/>
  <c r="J159" i="8"/>
  <c r="J158" i="8"/>
  <c r="J157" i="8"/>
  <c r="J156" i="8"/>
  <c r="J155" i="8"/>
  <c r="O155" i="8"/>
  <c r="O156" i="8"/>
  <c r="O157" i="8"/>
  <c r="O158" i="8"/>
  <c r="O159" i="8"/>
  <c r="O160" i="8"/>
  <c r="O161" i="8"/>
  <c r="P161" i="8"/>
  <c r="P160" i="8"/>
  <c r="P159" i="8"/>
  <c r="P158" i="8"/>
  <c r="P157" i="8"/>
  <c r="P156" i="8"/>
  <c r="P155" i="8"/>
  <c r="E25" i="6"/>
  <c r="AV162" i="8"/>
  <c r="M211" i="3"/>
  <c r="N210" i="3"/>
  <c r="J211" i="3"/>
  <c r="AI162" i="8"/>
  <c r="AG162" i="8"/>
  <c r="K23" i="4"/>
  <c r="G23" i="4"/>
  <c r="P162" i="8"/>
  <c r="W162" i="8"/>
  <c r="E24" i="6"/>
  <c r="O162" i="8"/>
  <c r="J162" i="8"/>
  <c r="AV154" i="8"/>
  <c r="AI154" i="8"/>
  <c r="AG154" i="8"/>
  <c r="N208" i="3"/>
  <c r="N209" i="3"/>
  <c r="M210" i="3"/>
  <c r="J210" i="3"/>
  <c r="X154" i="8"/>
  <c r="V154" i="8"/>
  <c r="P154" i="8"/>
  <c r="O154" i="8"/>
  <c r="J154" i="8"/>
  <c r="E23" i="6"/>
  <c r="P153" i="8"/>
  <c r="E22" i="6"/>
  <c r="AV153" i="8"/>
  <c r="M209" i="3"/>
  <c r="J209" i="3"/>
  <c r="AI153" i="8"/>
  <c r="AG153" i="8"/>
  <c r="AC153" i="8"/>
  <c r="AC152" i="8"/>
  <c r="AB153" i="8"/>
  <c r="X153" i="8"/>
  <c r="V153" i="8"/>
  <c r="O153" i="8"/>
  <c r="J153" i="8"/>
  <c r="P152" i="8"/>
  <c r="AW152" i="8"/>
  <c r="AV152" i="8"/>
  <c r="N206" i="3"/>
  <c r="E21" i="6"/>
  <c r="M208" i="3"/>
  <c r="M207" i="3"/>
  <c r="J208" i="3"/>
  <c r="J207" i="3"/>
  <c r="AI152" i="8"/>
  <c r="AG152" i="8"/>
  <c r="K22" i="4"/>
  <c r="G22" i="4"/>
  <c r="AB152" i="8"/>
  <c r="X152" i="8"/>
  <c r="V152" i="8"/>
  <c r="O152" i="8"/>
  <c r="J152" i="8"/>
  <c r="AW13" i="9"/>
  <c r="AS13" i="9"/>
  <c r="AS4" i="9"/>
  <c r="AW151" i="8"/>
  <c r="AV151" i="8"/>
  <c r="M206" i="3"/>
  <c r="J206" i="3"/>
  <c r="AJ151" i="8"/>
  <c r="AI151" i="8"/>
  <c r="K21" i="4"/>
  <c r="G21" i="4"/>
  <c r="G20" i="4"/>
  <c r="J151" i="8"/>
  <c r="K20" i="4"/>
  <c r="AD151" i="8"/>
  <c r="AB151" i="8"/>
  <c r="X151" i="8"/>
  <c r="AF3" i="9"/>
  <c r="AE3" i="9"/>
  <c r="AD3" i="9"/>
  <c r="AC3" i="9"/>
  <c r="AR13" i="9"/>
  <c r="V151" i="8"/>
  <c r="P151" i="8"/>
  <c r="M13" i="9"/>
  <c r="E20" i="6"/>
  <c r="O151" i="8"/>
  <c r="U13" i="9"/>
  <c r="H13" i="9"/>
  <c r="E50" i="1"/>
  <c r="F50" i="1"/>
  <c r="AU12" i="9"/>
  <c r="AZ147" i="8"/>
  <c r="AY147" i="8"/>
  <c r="AW147" i="8"/>
  <c r="AV147" i="8"/>
  <c r="AJ147" i="8"/>
  <c r="AI147" i="8"/>
  <c r="AD147" i="8"/>
  <c r="Z147" i="8"/>
  <c r="X147" i="8"/>
  <c r="V147" i="8"/>
  <c r="Q147" i="8"/>
  <c r="L147" i="8"/>
  <c r="K147" i="8"/>
  <c r="J147" i="8"/>
  <c r="AB146" i="8"/>
  <c r="AV145" i="8"/>
  <c r="AV144" i="8"/>
  <c r="AV143" i="8"/>
  <c r="AW146" i="8"/>
  <c r="AJ146" i="8"/>
  <c r="AI146" i="8"/>
  <c r="Z146" i="8"/>
  <c r="X146" i="8"/>
  <c r="V146" i="8"/>
  <c r="R146" i="8"/>
  <c r="L146" i="8"/>
  <c r="K146" i="8"/>
  <c r="J146" i="8"/>
  <c r="AW145" i="8"/>
  <c r="AJ145" i="8"/>
  <c r="AI145" i="8"/>
  <c r="Z145" i="8"/>
  <c r="X145" i="8"/>
  <c r="V145" i="8"/>
  <c r="Q145" i="8"/>
  <c r="L145" i="8"/>
  <c r="K145" i="8"/>
  <c r="J145" i="8"/>
  <c r="AX144" i="8"/>
  <c r="AJ144" i="8"/>
  <c r="AI144" i="8"/>
  <c r="Z144" i="8"/>
  <c r="X144" i="8"/>
  <c r="V144" i="8"/>
  <c r="R144" i="8"/>
  <c r="L144" i="8"/>
  <c r="K144" i="8"/>
  <c r="J144" i="8"/>
  <c r="AW143" i="8"/>
  <c r="AI143" i="8"/>
  <c r="AJ143" i="8"/>
  <c r="I19" i="4"/>
  <c r="H19" i="4"/>
  <c r="G19" i="4"/>
  <c r="K19" i="4"/>
  <c r="K18" i="4"/>
  <c r="Z143" i="8"/>
  <c r="X143" i="8"/>
  <c r="V143" i="8"/>
  <c r="V131" i="8"/>
  <c r="V130" i="8"/>
  <c r="V129" i="8"/>
  <c r="V128" i="8"/>
  <c r="P131" i="8"/>
  <c r="L131" i="8"/>
  <c r="K131" i="8"/>
  <c r="J131" i="8"/>
  <c r="P130" i="8"/>
  <c r="L130" i="8"/>
  <c r="K130" i="8"/>
  <c r="J130" i="8"/>
  <c r="P129" i="8"/>
  <c r="L129" i="8"/>
  <c r="K129" i="8"/>
  <c r="J129" i="8"/>
  <c r="P128" i="8"/>
  <c r="L128" i="8"/>
  <c r="K128" i="8"/>
  <c r="J128" i="8"/>
  <c r="Q143" i="8"/>
  <c r="L143" i="8"/>
  <c r="K143" i="8"/>
  <c r="J143" i="8"/>
  <c r="M205" i="3"/>
  <c r="L205" i="3"/>
  <c r="K205" i="3"/>
  <c r="J205" i="3"/>
  <c r="M204" i="3"/>
  <c r="L204" i="3"/>
  <c r="K204" i="3"/>
  <c r="J204" i="3"/>
  <c r="M203" i="3"/>
  <c r="K203" i="3"/>
  <c r="L203" i="3"/>
  <c r="J203" i="3"/>
  <c r="AS12" i="9"/>
  <c r="AR12" i="9"/>
  <c r="U12" i="9"/>
  <c r="M12" i="9"/>
  <c r="J12" i="9"/>
  <c r="I12" i="9"/>
  <c r="H12" i="9"/>
  <c r="E19" i="6"/>
  <c r="E18" i="6"/>
  <c r="E49" i="1"/>
  <c r="E48" i="1"/>
  <c r="E47" i="1"/>
  <c r="F49" i="1"/>
  <c r="F48" i="1"/>
  <c r="F47" i="1"/>
  <c r="U11" i="9"/>
  <c r="I11" i="9"/>
  <c r="H11" i="9"/>
  <c r="E17" i="6"/>
  <c r="E46" i="1"/>
  <c r="E45" i="1"/>
  <c r="F46" i="1"/>
  <c r="F45" i="1"/>
  <c r="BD10" i="9"/>
  <c r="BA10" i="9"/>
  <c r="BB10" i="9"/>
  <c r="AW130" i="8"/>
  <c r="AC131" i="8"/>
  <c r="X130" i="8"/>
  <c r="AB131" i="8"/>
  <c r="AB130" i="8"/>
  <c r="AE122" i="8"/>
  <c r="AV130" i="8"/>
  <c r="AI130" i="8"/>
  <c r="AG130" i="8"/>
  <c r="AI131" i="8"/>
  <c r="AG131" i="8"/>
  <c r="AY131" i="8"/>
  <c r="AX131" i="8"/>
  <c r="AW131" i="8"/>
  <c r="AV131" i="8"/>
  <c r="AI124" i="8"/>
  <c r="AI127" i="8"/>
  <c r="AI126" i="8"/>
  <c r="J22" i="5"/>
  <c r="H22" i="5"/>
  <c r="G22" i="5"/>
  <c r="J21" i="5"/>
  <c r="H21" i="5"/>
  <c r="G21" i="5"/>
  <c r="J20" i="5"/>
  <c r="I20" i="5"/>
  <c r="H20" i="5"/>
  <c r="K22" i="5"/>
  <c r="AW128" i="8"/>
  <c r="S18" i="2"/>
  <c r="R18" i="2"/>
  <c r="O18" i="2"/>
  <c r="K18" i="2"/>
  <c r="I18" i="2"/>
  <c r="H18" i="2"/>
  <c r="M194" i="3"/>
  <c r="K194" i="3"/>
  <c r="J194" i="3"/>
  <c r="AV128" i="8"/>
  <c r="AF120" i="8"/>
  <c r="AE120" i="8"/>
  <c r="AI129" i="8"/>
  <c r="AG129" i="8"/>
  <c r="AI128" i="8"/>
  <c r="AG128" i="8"/>
  <c r="AD129" i="8"/>
  <c r="AD128" i="8"/>
  <c r="W129" i="8"/>
  <c r="W128" i="8"/>
  <c r="AC129" i="8"/>
  <c r="AB129" i="8"/>
  <c r="AC128" i="8"/>
  <c r="AB128" i="8"/>
  <c r="AY10" i="9"/>
  <c r="AX10" i="9"/>
  <c r="AW10" i="9"/>
  <c r="AV10" i="9"/>
  <c r="AT10" i="9"/>
  <c r="AT6" i="9"/>
  <c r="AU10" i="9"/>
  <c r="AW127" i="8"/>
  <c r="M202" i="3"/>
  <c r="K202" i="3"/>
  <c r="J202" i="3"/>
  <c r="AV127" i="8"/>
  <c r="AG127" i="8"/>
  <c r="Z127" i="8"/>
  <c r="V127" i="8"/>
  <c r="P127" i="8"/>
  <c r="L127" i="8"/>
  <c r="K127" i="8"/>
  <c r="J127" i="8"/>
  <c r="AY125" i="8"/>
  <c r="AW126" i="8"/>
  <c r="AV126" i="8"/>
  <c r="AG126" i="8"/>
  <c r="AB126" i="8"/>
  <c r="L201" i="3"/>
  <c r="M201" i="3"/>
  <c r="K201" i="3"/>
  <c r="J201" i="3"/>
  <c r="L126" i="8"/>
  <c r="L125" i="8"/>
  <c r="AX125" i="8"/>
  <c r="M200" i="3"/>
  <c r="K200" i="3"/>
  <c r="J200" i="3"/>
  <c r="AW125" i="8"/>
  <c r="AV125" i="8"/>
  <c r="L199" i="3"/>
  <c r="K199" i="3"/>
  <c r="L198" i="3"/>
  <c r="K198" i="3"/>
  <c r="M199" i="3"/>
  <c r="J199" i="3"/>
  <c r="M198" i="3"/>
  <c r="J198" i="3"/>
  <c r="AI125" i="8"/>
  <c r="AG125" i="8"/>
  <c r="AC125" i="8"/>
  <c r="AB125" i="8"/>
  <c r="AD122" i="8"/>
  <c r="AE123" i="8"/>
  <c r="AX124" i="8"/>
  <c r="AV124" i="8"/>
  <c r="X124" i="8"/>
  <c r="AB124" i="8"/>
  <c r="AG124" i="8"/>
  <c r="H18" i="4"/>
  <c r="G18" i="4"/>
  <c r="AV123" i="8"/>
  <c r="AZ123" i="8"/>
  <c r="AY123" i="8"/>
  <c r="AX123" i="8"/>
  <c r="AW123" i="8"/>
  <c r="M197" i="3"/>
  <c r="K197" i="3"/>
  <c r="J197" i="3"/>
  <c r="K196" i="3"/>
  <c r="J196" i="3"/>
  <c r="M196" i="3"/>
  <c r="AW122" i="8"/>
  <c r="AI123" i="8"/>
  <c r="AG123" i="8"/>
  <c r="AI122" i="8"/>
  <c r="AG122" i="8"/>
  <c r="AD123" i="8"/>
  <c r="AC123" i="8"/>
  <c r="AB123" i="8"/>
  <c r="V123" i="8"/>
  <c r="P123" i="8"/>
  <c r="K123" i="8"/>
  <c r="J123" i="8"/>
  <c r="AC122" i="8"/>
  <c r="AB122" i="8"/>
  <c r="AW121" i="8"/>
  <c r="AV121" i="8"/>
  <c r="AI121" i="8"/>
  <c r="AG121" i="8"/>
  <c r="AD121" i="8"/>
  <c r="AC121" i="8"/>
  <c r="AB121" i="8"/>
  <c r="M195" i="3"/>
  <c r="K195" i="3"/>
  <c r="J195" i="3"/>
  <c r="AD120" i="8"/>
  <c r="AC120" i="8"/>
  <c r="AB120" i="8"/>
  <c r="AG120" i="8"/>
  <c r="AI120" i="8"/>
  <c r="AI119" i="8"/>
  <c r="AV120" i="8"/>
  <c r="AE119" i="8"/>
  <c r="AD119" i="8"/>
  <c r="AY119" i="8"/>
  <c r="AX119" i="8"/>
  <c r="AW119" i="8"/>
  <c r="AV119" i="8"/>
  <c r="AG119" i="8"/>
  <c r="AC119" i="8"/>
  <c r="AB119" i="8"/>
  <c r="K17" i="4"/>
  <c r="H17" i="4"/>
  <c r="G17" i="4"/>
  <c r="AI21" i="8"/>
  <c r="AJ21" i="8"/>
  <c r="V126" i="8"/>
  <c r="V125" i="8"/>
  <c r="V124" i="8"/>
  <c r="V122" i="8"/>
  <c r="V121" i="8"/>
  <c r="V120" i="8"/>
  <c r="V119" i="8"/>
  <c r="P126" i="8"/>
  <c r="K126" i="8"/>
  <c r="J126" i="8"/>
  <c r="P125" i="8"/>
  <c r="K125" i="8"/>
  <c r="J125" i="8"/>
  <c r="K124" i="8"/>
  <c r="J124" i="8"/>
  <c r="K122" i="8"/>
  <c r="J122" i="8"/>
  <c r="K121" i="8"/>
  <c r="J121" i="8"/>
  <c r="K120" i="8"/>
  <c r="J120" i="8"/>
  <c r="O119" i="8"/>
  <c r="K119" i="8"/>
  <c r="J119" i="8"/>
  <c r="AS10" i="9"/>
  <c r="K21" i="5"/>
  <c r="K20" i="5"/>
  <c r="AR10" i="9"/>
  <c r="AB3" i="9"/>
  <c r="U10" i="9"/>
  <c r="I10" i="9"/>
  <c r="H10" i="9"/>
  <c r="E44" i="1"/>
  <c r="E43" i="1"/>
  <c r="F44" i="1"/>
  <c r="F43" i="1"/>
  <c r="X3" i="8"/>
  <c r="X20" i="8"/>
  <c r="X19" i="8"/>
  <c r="X21" i="8"/>
  <c r="X25" i="8"/>
  <c r="X24" i="8"/>
  <c r="X23" i="8"/>
  <c r="X22" i="8"/>
  <c r="X32" i="8"/>
  <c r="W31" i="8"/>
  <c r="X27" i="8"/>
  <c r="X26" i="8"/>
  <c r="W38" i="8"/>
  <c r="Z44" i="8"/>
  <c r="Z43" i="8"/>
  <c r="Z42" i="8"/>
  <c r="Z39" i="8"/>
  <c r="O9" i="9"/>
  <c r="P9" i="9"/>
  <c r="AX118" i="8"/>
  <c r="AX117" i="8"/>
  <c r="AX116" i="8"/>
  <c r="BA117" i="8"/>
  <c r="AW117" i="8"/>
  <c r="AV117" i="8"/>
  <c r="AQ117" i="8"/>
  <c r="AI117" i="8"/>
  <c r="BB116" i="8"/>
  <c r="BA116" i="8"/>
  <c r="AZ116" i="8"/>
  <c r="AY116" i="8"/>
  <c r="AV116" i="8"/>
  <c r="AQ116" i="8"/>
  <c r="AI116" i="8"/>
  <c r="AG116" i="8"/>
  <c r="BA118" i="8"/>
  <c r="AW118" i="8"/>
  <c r="AV118" i="8"/>
  <c r="AQ118" i="8"/>
  <c r="AI118" i="8"/>
  <c r="W118" i="8"/>
  <c r="AB118" i="8"/>
  <c r="W117" i="8"/>
  <c r="AB117" i="8"/>
  <c r="W116" i="8"/>
  <c r="AC116" i="8"/>
  <c r="AB116" i="8"/>
  <c r="V118" i="8"/>
  <c r="V117" i="8"/>
  <c r="V116" i="8"/>
  <c r="Q115" i="8"/>
  <c r="Q116" i="8"/>
  <c r="Q118" i="8"/>
  <c r="P118" i="8"/>
  <c r="P116" i="8"/>
  <c r="Q117" i="8"/>
  <c r="P117" i="8"/>
  <c r="P115" i="8"/>
  <c r="AE96" i="8"/>
  <c r="AD115" i="8"/>
  <c r="AC115" i="8"/>
  <c r="AB115" i="8"/>
  <c r="W115" i="8"/>
  <c r="V115" i="8"/>
  <c r="AY115" i="8"/>
  <c r="AX115" i="8"/>
  <c r="BC115" i="8"/>
  <c r="BB115" i="8"/>
  <c r="BA115" i="8"/>
  <c r="AZ115" i="8"/>
  <c r="AW115" i="8"/>
  <c r="AV115" i="8"/>
  <c r="AQ115" i="8"/>
  <c r="AI115" i="8"/>
  <c r="AG115" i="8"/>
  <c r="M193" i="3"/>
  <c r="K193" i="3"/>
  <c r="J193" i="3"/>
  <c r="O112" i="8"/>
  <c r="AY112" i="8"/>
  <c r="AX112" i="8"/>
  <c r="BB112" i="8"/>
  <c r="BA112" i="8"/>
  <c r="AZ112" i="8"/>
  <c r="AV112" i="8"/>
  <c r="AQ112" i="8"/>
  <c r="AI112" i="8"/>
  <c r="AG112" i="8"/>
  <c r="Z112" i="8"/>
  <c r="AC112" i="8"/>
  <c r="AB112" i="8"/>
  <c r="W112" i="8"/>
  <c r="V112" i="8"/>
  <c r="M191" i="3"/>
  <c r="K191" i="3"/>
  <c r="J191" i="3"/>
  <c r="AY111" i="8"/>
  <c r="AX111" i="8"/>
  <c r="AV111" i="8"/>
  <c r="AQ111" i="8"/>
  <c r="AI111" i="8"/>
  <c r="AG111" i="8"/>
  <c r="V111" i="8"/>
  <c r="O111" i="8"/>
  <c r="AV108" i="8"/>
  <c r="AG108" i="8"/>
  <c r="K16" i="4"/>
  <c r="H16" i="4"/>
  <c r="G16" i="4"/>
  <c r="AI108" i="8"/>
  <c r="V108" i="8"/>
  <c r="O108" i="8"/>
  <c r="M190" i="3"/>
  <c r="K190" i="3"/>
  <c r="J190" i="3"/>
  <c r="AY107" i="8"/>
  <c r="AX107" i="8"/>
  <c r="AV107" i="8"/>
  <c r="AQ107" i="8"/>
  <c r="AI107" i="8"/>
  <c r="V107" i="8"/>
  <c r="M189" i="3"/>
  <c r="K189" i="3"/>
  <c r="J189" i="3"/>
  <c r="AX106" i="8"/>
  <c r="K188" i="3"/>
  <c r="J188" i="3"/>
  <c r="M188" i="3"/>
  <c r="AV106" i="8"/>
  <c r="AQ106" i="8"/>
  <c r="AI106" i="8"/>
  <c r="AB106" i="8"/>
  <c r="AB100" i="8"/>
  <c r="V106" i="8"/>
  <c r="AV104" i="8"/>
  <c r="AQ104" i="8"/>
  <c r="AI104" i="8"/>
  <c r="W104" i="8"/>
  <c r="Z104" i="8"/>
  <c r="V104" i="8"/>
  <c r="O104" i="8"/>
  <c r="M184" i="3"/>
  <c r="K184" i="3"/>
  <c r="J184" i="3"/>
  <c r="AV103" i="8"/>
  <c r="AQ103" i="8"/>
  <c r="AI103" i="8"/>
  <c r="Z103" i="8"/>
  <c r="V103" i="8"/>
  <c r="H15" i="4"/>
  <c r="G15" i="4"/>
  <c r="K15" i="4"/>
  <c r="M182" i="3"/>
  <c r="M181" i="3"/>
  <c r="K182" i="3"/>
  <c r="J182" i="3"/>
  <c r="K181" i="3"/>
  <c r="J181" i="3"/>
  <c r="L100" i="3"/>
  <c r="K100" i="3"/>
  <c r="J100" i="3"/>
  <c r="L99" i="3"/>
  <c r="K99" i="3"/>
  <c r="J99" i="3"/>
  <c r="AJ102" i="8"/>
  <c r="M166" i="3"/>
  <c r="N168" i="3"/>
  <c r="L166" i="3"/>
  <c r="K166" i="3"/>
  <c r="BB36" i="8"/>
  <c r="N100" i="3"/>
  <c r="N99" i="3"/>
  <c r="AJ5" i="8"/>
  <c r="AJ3" i="8"/>
  <c r="AI3" i="8"/>
  <c r="J19" i="5"/>
  <c r="K19" i="5"/>
  <c r="AW97" i="8"/>
  <c r="AW98" i="8"/>
  <c r="AX102" i="8"/>
  <c r="AW102" i="8"/>
  <c r="AV102" i="8"/>
  <c r="AQ102" i="8"/>
  <c r="AI102" i="8"/>
  <c r="AG102" i="8"/>
  <c r="AB102" i="8"/>
  <c r="O17" i="2"/>
  <c r="K17" i="2"/>
  <c r="H17" i="2"/>
  <c r="O8" i="2"/>
  <c r="K8" i="2"/>
  <c r="H8" i="2"/>
  <c r="M29" i="3"/>
  <c r="L29" i="3"/>
  <c r="K29" i="3"/>
  <c r="J29" i="3"/>
  <c r="M26" i="3"/>
  <c r="K26" i="3"/>
  <c r="J26" i="3"/>
  <c r="M25" i="3"/>
  <c r="M14" i="3"/>
  <c r="M11" i="3"/>
  <c r="M33" i="3"/>
  <c r="M32" i="3"/>
  <c r="M18" i="3"/>
  <c r="N17" i="3"/>
  <c r="M31" i="3"/>
  <c r="M21" i="3"/>
  <c r="M28" i="3"/>
  <c r="M5" i="3"/>
  <c r="L28" i="3"/>
  <c r="K28" i="3"/>
  <c r="J28" i="3"/>
  <c r="L5" i="3"/>
  <c r="K5" i="3"/>
  <c r="J5" i="3"/>
  <c r="K11" i="3"/>
  <c r="J11" i="3"/>
  <c r="K30" i="3"/>
  <c r="J30" i="3"/>
  <c r="J31" i="3"/>
  <c r="J21" i="3"/>
  <c r="K20" i="3"/>
  <c r="K19" i="3"/>
  <c r="J32" i="3"/>
  <c r="J19" i="3"/>
  <c r="J18" i="3"/>
  <c r="J33" i="3"/>
  <c r="J17" i="3"/>
  <c r="K34" i="3"/>
  <c r="J34" i="3"/>
  <c r="K16" i="3"/>
  <c r="J16" i="3"/>
  <c r="K25" i="3"/>
  <c r="J25" i="3"/>
  <c r="K14" i="3"/>
  <c r="J14" i="3"/>
  <c r="BE96" i="8"/>
  <c r="I16" i="2"/>
  <c r="H16" i="2"/>
  <c r="O16" i="2"/>
  <c r="K16" i="2"/>
  <c r="K14" i="4"/>
  <c r="W102" i="8"/>
  <c r="V102" i="8"/>
  <c r="AV101" i="8"/>
  <c r="P101" i="8"/>
  <c r="K180" i="3"/>
  <c r="M180" i="3"/>
  <c r="J180" i="3"/>
  <c r="AB101" i="8"/>
  <c r="BA101" i="8"/>
  <c r="AZ101" i="8"/>
  <c r="AY101" i="8"/>
  <c r="AX101" i="8"/>
  <c r="AQ101" i="8"/>
  <c r="AI101" i="8"/>
  <c r="AG101" i="8"/>
  <c r="AC101" i="8"/>
  <c r="W101" i="8"/>
  <c r="V101" i="8"/>
  <c r="P100" i="8"/>
  <c r="AV100" i="8"/>
  <c r="AC100" i="8"/>
  <c r="AC99" i="8"/>
  <c r="AI100" i="8"/>
  <c r="W100" i="8"/>
  <c r="V100" i="8"/>
  <c r="Q100" i="8"/>
  <c r="AV99" i="8"/>
  <c r="J179" i="3"/>
  <c r="J178" i="3"/>
  <c r="N179" i="3"/>
  <c r="N178" i="3"/>
  <c r="Q99" i="8"/>
  <c r="AI99" i="8"/>
  <c r="AB99" i="8"/>
  <c r="W99" i="8"/>
  <c r="V99" i="8"/>
  <c r="J5" i="8"/>
  <c r="P5" i="8"/>
  <c r="V5" i="8"/>
  <c r="W5" i="8"/>
  <c r="AV5" i="8"/>
  <c r="AV98" i="8"/>
  <c r="AV97" i="8"/>
  <c r="AI98" i="8"/>
  <c r="AB98" i="8"/>
  <c r="X98" i="8"/>
  <c r="V98" i="8"/>
  <c r="Q98" i="8"/>
  <c r="P98" i="8"/>
  <c r="N177" i="3"/>
  <c r="L177" i="3"/>
  <c r="K177" i="3"/>
  <c r="J177" i="3"/>
  <c r="N176" i="3"/>
  <c r="L176" i="3"/>
  <c r="K176" i="3"/>
  <c r="J176" i="3"/>
  <c r="AC97" i="8"/>
  <c r="V97" i="8"/>
  <c r="Q97" i="8"/>
  <c r="AI97" i="8"/>
  <c r="BD96" i="8"/>
  <c r="BC96" i="8"/>
  <c r="BB96" i="8"/>
  <c r="BA96" i="8"/>
  <c r="AZ96" i="8"/>
  <c r="AY96" i="8"/>
  <c r="AX96" i="8"/>
  <c r="AW96" i="8"/>
  <c r="AV96" i="8"/>
  <c r="AQ96" i="8"/>
  <c r="AI96" i="8"/>
  <c r="AG96" i="8"/>
  <c r="AD96" i="8"/>
  <c r="AC96" i="8"/>
  <c r="AB96" i="8"/>
  <c r="W96" i="8"/>
  <c r="V96" i="8"/>
  <c r="O96" i="8"/>
  <c r="AV95" i="8"/>
  <c r="K175" i="3"/>
  <c r="J175" i="3"/>
  <c r="AZ95" i="8"/>
  <c r="AW95" i="8"/>
  <c r="AI95" i="8"/>
  <c r="AC93" i="8"/>
  <c r="W95" i="8"/>
  <c r="W94" i="8"/>
  <c r="V95" i="8"/>
  <c r="Q95" i="8"/>
  <c r="P95" i="8"/>
  <c r="O171" i="3"/>
  <c r="AZ94" i="8"/>
  <c r="AW94" i="8"/>
  <c r="AV94" i="8"/>
  <c r="AI94" i="8"/>
  <c r="AB93" i="8"/>
  <c r="V94" i="8"/>
  <c r="Q94" i="8"/>
  <c r="P94" i="8"/>
  <c r="AI93" i="8"/>
  <c r="K13" i="4"/>
  <c r="AZ93" i="8"/>
  <c r="N171" i="3"/>
  <c r="K171" i="3"/>
  <c r="J171" i="3"/>
  <c r="AW93" i="8"/>
  <c r="AV93" i="8"/>
  <c r="K170" i="3"/>
  <c r="J170" i="3"/>
  <c r="K169" i="3"/>
  <c r="J169" i="3"/>
  <c r="N170" i="3"/>
  <c r="N169" i="3"/>
  <c r="O169" i="3"/>
  <c r="O170" i="3"/>
  <c r="BA92" i="8"/>
  <c r="AZ92" i="8"/>
  <c r="AY92" i="8"/>
  <c r="AX92" i="8"/>
  <c r="AV92" i="8"/>
  <c r="AQ92" i="8"/>
  <c r="AI92" i="8"/>
  <c r="O167" i="3"/>
  <c r="K168" i="3"/>
  <c r="J168" i="3"/>
  <c r="AI91" i="8"/>
  <c r="AQ91" i="8"/>
  <c r="AX91" i="8"/>
  <c r="BA91" i="8"/>
  <c r="AZ91" i="8"/>
  <c r="K167" i="3"/>
  <c r="J167" i="3"/>
  <c r="N167" i="3"/>
  <c r="AV91" i="8"/>
  <c r="BB91" i="8"/>
  <c r="AY91" i="8"/>
  <c r="AW91" i="8"/>
  <c r="V93" i="8"/>
  <c r="Q93" i="8"/>
  <c r="P93" i="8"/>
  <c r="AG92" i="8"/>
  <c r="AG91" i="8"/>
  <c r="V92" i="8"/>
  <c r="V91" i="8"/>
  <c r="Q92" i="8"/>
  <c r="P92" i="8"/>
  <c r="Q91" i="8"/>
  <c r="P91" i="8"/>
  <c r="Q90" i="8"/>
  <c r="E16" i="6"/>
  <c r="AB90" i="8"/>
  <c r="P90" i="8"/>
  <c r="R90" i="8"/>
  <c r="V90" i="8"/>
  <c r="AV90" i="8"/>
  <c r="J166" i="3"/>
  <c r="J23" i="3"/>
  <c r="M23" i="3"/>
  <c r="AX90" i="8"/>
  <c r="AY90" i="8"/>
  <c r="AZ90" i="8"/>
  <c r="BC90" i="8"/>
  <c r="BB90" i="8"/>
  <c r="BA90" i="8"/>
  <c r="AI90" i="8"/>
  <c r="AG90" i="8"/>
  <c r="BB7" i="8"/>
  <c r="AZ7" i="8"/>
  <c r="AY7" i="8"/>
  <c r="AX7" i="8"/>
  <c r="AQ7" i="8"/>
  <c r="AG7" i="8"/>
  <c r="BP9" i="9"/>
  <c r="BO9" i="9"/>
  <c r="BN9" i="9"/>
  <c r="BM9" i="9"/>
  <c r="BH9" i="9"/>
  <c r="BG9" i="9"/>
  <c r="BE9" i="9"/>
  <c r="BD9" i="9"/>
  <c r="BC9" i="9"/>
  <c r="BB9" i="9"/>
  <c r="BA9" i="9"/>
  <c r="AY9" i="9"/>
  <c r="AX9" i="9"/>
  <c r="AW9" i="9"/>
  <c r="AV9" i="9"/>
  <c r="AU9" i="9"/>
  <c r="AT9" i="9"/>
  <c r="AS9" i="9"/>
  <c r="AV7" i="9"/>
  <c r="AR9" i="9"/>
  <c r="AT4" i="9"/>
  <c r="U9" i="9"/>
  <c r="H9" i="9"/>
  <c r="I9" i="9"/>
  <c r="K118" i="8"/>
  <c r="J118" i="8"/>
  <c r="K117" i="8"/>
  <c r="J117" i="8"/>
  <c r="K116" i="8"/>
  <c r="J116" i="8"/>
  <c r="K115" i="8"/>
  <c r="J115" i="8"/>
  <c r="F42" i="1"/>
  <c r="E42" i="1"/>
  <c r="K112" i="8"/>
  <c r="J112" i="8"/>
  <c r="K111" i="8"/>
  <c r="J111" i="8"/>
  <c r="K108" i="8"/>
  <c r="J108" i="8"/>
  <c r="K107" i="8"/>
  <c r="J107" i="8"/>
  <c r="K106" i="8"/>
  <c r="J106" i="8"/>
  <c r="K104" i="8"/>
  <c r="J104" i="8"/>
  <c r="K103" i="8"/>
  <c r="J103" i="8"/>
  <c r="J102" i="8"/>
  <c r="E41" i="1"/>
  <c r="F41" i="1"/>
  <c r="F40" i="1"/>
  <c r="E40" i="1"/>
  <c r="E39" i="1"/>
  <c r="E37" i="1"/>
  <c r="E38" i="1"/>
  <c r="F39" i="1"/>
  <c r="J101" i="8"/>
  <c r="J100" i="8"/>
  <c r="J99" i="8"/>
  <c r="F38" i="1"/>
  <c r="L98" i="8"/>
  <c r="K98" i="8"/>
  <c r="J98" i="8"/>
  <c r="L97" i="8"/>
  <c r="K97" i="8"/>
  <c r="J97" i="8"/>
  <c r="J91" i="8"/>
  <c r="K91" i="8"/>
  <c r="J92" i="8"/>
  <c r="K92" i="8"/>
  <c r="J93" i="8"/>
  <c r="K93" i="8"/>
  <c r="J94" i="8"/>
  <c r="K94" i="8"/>
  <c r="J95" i="8"/>
  <c r="K95" i="8"/>
  <c r="J96" i="8"/>
  <c r="K96" i="8"/>
  <c r="K90" i="8"/>
  <c r="J90" i="8"/>
  <c r="F37" i="1"/>
  <c r="E36" i="1"/>
  <c r="E35" i="1"/>
  <c r="F36" i="1"/>
  <c r="F35" i="1"/>
  <c r="AA3" i="9"/>
  <c r="BD8" i="9"/>
  <c r="BC8" i="9"/>
  <c r="BB8" i="9"/>
  <c r="BA8" i="9"/>
  <c r="AZ8" i="9"/>
  <c r="AY8" i="9"/>
  <c r="AX8" i="9"/>
  <c r="AW6" i="9"/>
  <c r="AV6" i="9"/>
  <c r="AU6" i="9"/>
  <c r="AS6" i="9"/>
  <c r="AR6" i="9"/>
  <c r="AW8" i="9"/>
  <c r="AV81" i="8"/>
  <c r="AI81" i="8"/>
  <c r="AJ26" i="8"/>
  <c r="AI26" i="8"/>
  <c r="V81" i="8"/>
  <c r="P81" i="8"/>
  <c r="L81" i="8"/>
  <c r="K81" i="8"/>
  <c r="J81" i="8"/>
  <c r="AV79" i="8"/>
  <c r="AI79" i="8"/>
  <c r="W79" i="8"/>
  <c r="AB79" i="8"/>
  <c r="V79" i="8"/>
  <c r="P79" i="8"/>
  <c r="L79" i="8"/>
  <c r="K79" i="8"/>
  <c r="J79" i="8"/>
  <c r="AV78" i="8"/>
  <c r="BA78" i="8"/>
  <c r="AZ78" i="8"/>
  <c r="AY78" i="8"/>
  <c r="AX78" i="8"/>
  <c r="AW78" i="8"/>
  <c r="AI78" i="8"/>
  <c r="AG78" i="8"/>
  <c r="X78" i="8"/>
  <c r="V78" i="8"/>
  <c r="P78" i="8"/>
  <c r="L78" i="8"/>
  <c r="K78" i="8"/>
  <c r="J78" i="8"/>
  <c r="AW77" i="8"/>
  <c r="AW73" i="8"/>
  <c r="AV77" i="8"/>
  <c r="AV73" i="8"/>
  <c r="AX77" i="8"/>
  <c r="AW76" i="8"/>
  <c r="AV76" i="8"/>
  <c r="AI77" i="8"/>
  <c r="AB77" i="8"/>
  <c r="X77" i="8"/>
  <c r="V77" i="8"/>
  <c r="P77" i="8"/>
  <c r="L77" i="8"/>
  <c r="K77" i="8"/>
  <c r="J77" i="8"/>
  <c r="P165" i="3"/>
  <c r="L165" i="3"/>
  <c r="K165" i="3"/>
  <c r="J165" i="3"/>
  <c r="AI76" i="8"/>
  <c r="W76" i="8"/>
  <c r="X76" i="8"/>
  <c r="V76" i="8"/>
  <c r="P76" i="8"/>
  <c r="L76" i="8"/>
  <c r="K76" i="8"/>
  <c r="J76" i="8"/>
  <c r="AW75" i="8"/>
  <c r="AV75" i="8"/>
  <c r="N164" i="3"/>
  <c r="L164" i="3"/>
  <c r="K164" i="3"/>
  <c r="J164" i="3"/>
  <c r="N163" i="3"/>
  <c r="L163" i="3"/>
  <c r="K163" i="3"/>
  <c r="J163" i="3"/>
  <c r="AX75" i="8"/>
  <c r="AX73" i="8"/>
  <c r="AB75" i="8"/>
  <c r="AB73" i="8"/>
  <c r="AI75" i="8"/>
  <c r="W75" i="8"/>
  <c r="X75" i="8"/>
  <c r="V75" i="8"/>
  <c r="P75" i="8"/>
  <c r="L75" i="8"/>
  <c r="K75" i="8"/>
  <c r="J75" i="8"/>
  <c r="AX74" i="8"/>
  <c r="AW74" i="8"/>
  <c r="AV74" i="8"/>
  <c r="N162" i="3"/>
  <c r="L162" i="3"/>
  <c r="K162" i="3"/>
  <c r="J162" i="3"/>
  <c r="N161" i="3"/>
  <c r="L161" i="3"/>
  <c r="K161" i="3"/>
  <c r="J161" i="3"/>
  <c r="N160" i="3"/>
  <c r="L160" i="3"/>
  <c r="K160" i="3"/>
  <c r="J160" i="3"/>
  <c r="N159" i="3"/>
  <c r="L159" i="3"/>
  <c r="K159" i="3"/>
  <c r="J159" i="3"/>
  <c r="V74" i="8"/>
  <c r="AZ74" i="8"/>
  <c r="AI74" i="8"/>
  <c r="AI19" i="8"/>
  <c r="AJ19" i="8"/>
  <c r="P74" i="8"/>
  <c r="L74" i="8"/>
  <c r="K74" i="8"/>
  <c r="J74" i="8"/>
  <c r="AI73" i="8"/>
  <c r="N158" i="3"/>
  <c r="L158" i="3"/>
  <c r="K158" i="3"/>
  <c r="J158" i="3"/>
  <c r="N157" i="3"/>
  <c r="L157" i="3"/>
  <c r="K157" i="3"/>
  <c r="J157" i="3"/>
  <c r="O15" i="2"/>
  <c r="K15" i="2"/>
  <c r="J15" i="2"/>
  <c r="I15" i="2"/>
  <c r="H15" i="2"/>
  <c r="W73" i="8"/>
  <c r="X73" i="8"/>
  <c r="V73" i="8"/>
  <c r="P73" i="8"/>
  <c r="L73" i="8"/>
  <c r="K73" i="8"/>
  <c r="J73" i="8"/>
  <c r="M24" i="3"/>
  <c r="AU4" i="9"/>
  <c r="AR4" i="9"/>
  <c r="AW4" i="9"/>
  <c r="AT7" i="9"/>
  <c r="AR8" i="9"/>
  <c r="AT8" i="9"/>
  <c r="AU8" i="9"/>
  <c r="P156" i="3"/>
  <c r="L156" i="3"/>
  <c r="K156" i="3"/>
  <c r="J156" i="3"/>
  <c r="U8" i="9"/>
  <c r="J8" i="9"/>
  <c r="I8" i="9"/>
  <c r="H8" i="9"/>
  <c r="E34" i="1"/>
  <c r="E33" i="1"/>
  <c r="E32" i="1"/>
  <c r="F34" i="1"/>
  <c r="F33" i="1"/>
  <c r="F32" i="1"/>
  <c r="Z3" i="9"/>
  <c r="AX72" i="8"/>
  <c r="AW72" i="8"/>
  <c r="AV72" i="8"/>
  <c r="AI72" i="8"/>
  <c r="AG72" i="8"/>
  <c r="V72" i="8"/>
  <c r="O72" i="8"/>
  <c r="L72" i="8"/>
  <c r="K72" i="8"/>
  <c r="J72" i="8"/>
  <c r="AI64" i="8"/>
  <c r="AG64" i="8"/>
  <c r="V64" i="8"/>
  <c r="P64" i="8"/>
  <c r="L64" i="8"/>
  <c r="K64" i="8"/>
  <c r="J64" i="8"/>
  <c r="AV63" i="8"/>
  <c r="AI63" i="8"/>
  <c r="AG63" i="8"/>
  <c r="V63" i="8"/>
  <c r="P63" i="8"/>
  <c r="L63" i="8"/>
  <c r="K63" i="8"/>
  <c r="J63" i="8"/>
  <c r="AV62" i="8"/>
  <c r="AI62" i="8"/>
  <c r="AG62" i="8"/>
  <c r="V62" i="8"/>
  <c r="P62" i="8"/>
  <c r="L62" i="8"/>
  <c r="K62" i="8"/>
  <c r="J62" i="8"/>
  <c r="AV61" i="8"/>
  <c r="AI61" i="8"/>
  <c r="AG61" i="8"/>
  <c r="V61" i="8"/>
  <c r="P61" i="8"/>
  <c r="L61" i="8"/>
  <c r="K61" i="8"/>
  <c r="J61" i="8"/>
  <c r="AV60" i="8"/>
  <c r="AI60" i="8"/>
  <c r="AG60" i="8"/>
  <c r="V60" i="8"/>
  <c r="P60" i="8"/>
  <c r="L60" i="8"/>
  <c r="K60" i="8"/>
  <c r="J60" i="8"/>
  <c r="AV59" i="8"/>
  <c r="N155" i="3"/>
  <c r="L155" i="3"/>
  <c r="K155" i="3"/>
  <c r="J155" i="3"/>
  <c r="O153" i="3"/>
  <c r="L153" i="3"/>
  <c r="K153" i="3"/>
  <c r="J153" i="3"/>
  <c r="O151" i="3"/>
  <c r="L151" i="3"/>
  <c r="K151" i="3"/>
  <c r="J151" i="3"/>
  <c r="O149" i="3"/>
  <c r="L149" i="3"/>
  <c r="K149" i="3"/>
  <c r="J149" i="3"/>
  <c r="O147" i="3"/>
  <c r="L147" i="3"/>
  <c r="K147" i="3"/>
  <c r="J147" i="3"/>
  <c r="O145" i="3"/>
  <c r="L145" i="3"/>
  <c r="K145" i="3"/>
  <c r="J145" i="3"/>
  <c r="O143" i="3"/>
  <c r="L143" i="3"/>
  <c r="K143" i="3"/>
  <c r="J143" i="3"/>
  <c r="AI59" i="8"/>
  <c r="AG59" i="8"/>
  <c r="V59" i="8"/>
  <c r="P59" i="8"/>
  <c r="L59" i="8"/>
  <c r="K59" i="8"/>
  <c r="J59" i="8"/>
  <c r="AV58" i="8"/>
  <c r="AI58" i="8"/>
  <c r="AG58" i="8"/>
  <c r="V58" i="8"/>
  <c r="P58" i="8"/>
  <c r="L58" i="8"/>
  <c r="K58" i="8"/>
  <c r="J58" i="8"/>
  <c r="W50" i="8"/>
  <c r="AV57" i="8"/>
  <c r="AI57" i="8"/>
  <c r="AG57" i="8"/>
  <c r="V57" i="8"/>
  <c r="P57" i="8"/>
  <c r="L57" i="8"/>
  <c r="K57" i="8"/>
  <c r="J57" i="8"/>
  <c r="AV56" i="8"/>
  <c r="AI56" i="8"/>
  <c r="AG56" i="8"/>
  <c r="V56" i="8"/>
  <c r="P56" i="8"/>
  <c r="L56" i="8"/>
  <c r="K56" i="8"/>
  <c r="J56" i="8"/>
  <c r="AV55" i="8"/>
  <c r="AI55" i="8"/>
  <c r="AG55" i="8"/>
  <c r="V55" i="8"/>
  <c r="P55" i="8"/>
  <c r="L55" i="8"/>
  <c r="K55" i="8"/>
  <c r="J55" i="8"/>
  <c r="AV54" i="8"/>
  <c r="AI54" i="8"/>
  <c r="AG54" i="8"/>
  <c r="V54" i="8"/>
  <c r="P54" i="8"/>
  <c r="L54" i="8"/>
  <c r="K54" i="8"/>
  <c r="J54" i="8"/>
  <c r="AV53" i="8"/>
  <c r="AI53" i="8"/>
  <c r="AG53" i="8"/>
  <c r="V53" i="8"/>
  <c r="P53" i="8"/>
  <c r="L53" i="8"/>
  <c r="K53" i="8"/>
  <c r="J53" i="8"/>
  <c r="AV52" i="8"/>
  <c r="AI52" i="8"/>
  <c r="AG52" i="8"/>
  <c r="V52" i="8"/>
  <c r="P52" i="8"/>
  <c r="L52" i="8"/>
  <c r="K52" i="8"/>
  <c r="J52" i="8"/>
  <c r="AI51" i="8"/>
  <c r="AG51" i="8"/>
  <c r="V51" i="8"/>
  <c r="P51" i="8"/>
  <c r="L51" i="8"/>
  <c r="K51" i="8"/>
  <c r="J51" i="8"/>
  <c r="Z36" i="8"/>
  <c r="Z37" i="8"/>
  <c r="AG37" i="8"/>
  <c r="AI37" i="8"/>
  <c r="Z50" i="8"/>
  <c r="O142" i="3"/>
  <c r="L142" i="3"/>
  <c r="K142" i="3"/>
  <c r="J142" i="3"/>
  <c r="O140" i="3"/>
  <c r="L140" i="3"/>
  <c r="K140" i="3"/>
  <c r="J140" i="3"/>
  <c r="O138" i="3"/>
  <c r="L138" i="3"/>
  <c r="K138" i="3"/>
  <c r="J138" i="3"/>
  <c r="O137" i="3"/>
  <c r="L137" i="3"/>
  <c r="K137" i="3"/>
  <c r="J137" i="3"/>
  <c r="O136" i="3"/>
  <c r="L136" i="3"/>
  <c r="K136" i="3"/>
  <c r="J136" i="3"/>
  <c r="O135" i="3"/>
  <c r="L135" i="3"/>
  <c r="K135" i="3"/>
  <c r="J135" i="3"/>
  <c r="O134" i="3"/>
  <c r="L134" i="3"/>
  <c r="K134" i="3"/>
  <c r="J134" i="3"/>
  <c r="O132" i="3"/>
  <c r="L132" i="3"/>
  <c r="K132" i="3"/>
  <c r="J132" i="3"/>
  <c r="O130" i="3"/>
  <c r="L130" i="3"/>
  <c r="K130" i="3"/>
  <c r="J130" i="3"/>
  <c r="AI50" i="8"/>
  <c r="AG50" i="8"/>
  <c r="V50" i="8"/>
  <c r="P50" i="8"/>
  <c r="L50" i="8"/>
  <c r="K50" i="8"/>
  <c r="J50" i="8"/>
  <c r="AW7" i="9"/>
  <c r="BE49" i="8"/>
  <c r="AI49" i="8"/>
  <c r="AG49" i="8"/>
  <c r="V49" i="8"/>
  <c r="V48" i="8"/>
  <c r="AV48" i="8"/>
  <c r="BE48" i="8"/>
  <c r="AI48" i="8"/>
  <c r="AG48" i="8"/>
  <c r="O128" i="3"/>
  <c r="L128" i="3"/>
  <c r="K128" i="3"/>
  <c r="J128" i="3"/>
  <c r="P49" i="8"/>
  <c r="L49" i="8"/>
  <c r="K49" i="8"/>
  <c r="J49" i="8"/>
  <c r="P48" i="8"/>
  <c r="L48" i="8"/>
  <c r="K48" i="8"/>
  <c r="J48" i="8"/>
  <c r="BC47" i="8"/>
  <c r="AG47" i="8"/>
  <c r="V47" i="8"/>
  <c r="P47" i="8"/>
  <c r="L47" i="8"/>
  <c r="K47" i="8"/>
  <c r="J47" i="8"/>
  <c r="P46" i="8"/>
  <c r="L46" i="8"/>
  <c r="K46" i="8"/>
  <c r="J46" i="8"/>
  <c r="N125" i="3"/>
  <c r="L125" i="3"/>
  <c r="K125" i="3"/>
  <c r="J125" i="3"/>
  <c r="AG46" i="8"/>
  <c r="AG34" i="8"/>
  <c r="W41" i="8"/>
  <c r="W42" i="8"/>
  <c r="W43" i="8"/>
  <c r="W44" i="8"/>
  <c r="V46" i="8"/>
  <c r="AI46" i="8"/>
  <c r="BC46" i="8"/>
  <c r="AW14" i="8"/>
  <c r="AV14" i="8"/>
  <c r="P116" i="3"/>
  <c r="L116" i="3"/>
  <c r="K116" i="3"/>
  <c r="J116" i="3"/>
  <c r="N6" i="9"/>
  <c r="AV44" i="8"/>
  <c r="AI44" i="8"/>
  <c r="V44" i="8"/>
  <c r="P44" i="8"/>
  <c r="L44" i="8"/>
  <c r="K44" i="8"/>
  <c r="J44" i="8"/>
  <c r="AV43" i="8"/>
  <c r="AI43" i="8"/>
  <c r="V43" i="8"/>
  <c r="P43" i="8"/>
  <c r="L43" i="8"/>
  <c r="K43" i="8"/>
  <c r="J43" i="8"/>
  <c r="P42" i="8"/>
  <c r="L42" i="8"/>
  <c r="K42" i="8"/>
  <c r="J42" i="8"/>
  <c r="BC42" i="8"/>
  <c r="AZ42" i="8"/>
  <c r="AV42" i="8"/>
  <c r="AI42" i="8"/>
  <c r="V42" i="8"/>
  <c r="N114" i="3"/>
  <c r="L114" i="3"/>
  <c r="K114" i="3"/>
  <c r="J114" i="3"/>
  <c r="N110" i="3"/>
  <c r="L110" i="3"/>
  <c r="K110" i="3"/>
  <c r="J110" i="3"/>
  <c r="AZ41" i="8"/>
  <c r="AV41" i="8"/>
  <c r="AI41" i="8"/>
  <c r="V41" i="8"/>
  <c r="P41" i="8"/>
  <c r="L41" i="8"/>
  <c r="K41" i="8"/>
  <c r="J41" i="8"/>
  <c r="AV39" i="8"/>
  <c r="P39" i="8"/>
  <c r="L39" i="8"/>
  <c r="K39" i="8"/>
  <c r="J39" i="8"/>
  <c r="V39" i="8"/>
  <c r="AI39" i="8"/>
  <c r="N106" i="3"/>
  <c r="L106" i="3"/>
  <c r="K106" i="3"/>
  <c r="J106" i="3"/>
  <c r="AW38" i="8"/>
  <c r="U14" i="2"/>
  <c r="T14" i="2"/>
  <c r="S14" i="2"/>
  <c r="R14" i="2"/>
  <c r="O14" i="2"/>
  <c r="K14" i="2"/>
  <c r="J14" i="2"/>
  <c r="I14" i="2"/>
  <c r="H14" i="2"/>
  <c r="AX38" i="8"/>
  <c r="AV38" i="8"/>
  <c r="N105" i="3"/>
  <c r="L105" i="3"/>
  <c r="K105" i="3"/>
  <c r="J105" i="3"/>
  <c r="N104" i="3"/>
  <c r="L104" i="3"/>
  <c r="K104" i="3"/>
  <c r="J104" i="3"/>
  <c r="N103" i="3"/>
  <c r="L103" i="3"/>
  <c r="K103" i="3"/>
  <c r="J103" i="3"/>
  <c r="N102" i="3"/>
  <c r="L102" i="3"/>
  <c r="K102" i="3"/>
  <c r="J102" i="3"/>
  <c r="AJ20" i="8"/>
  <c r="AI38" i="8"/>
  <c r="K11" i="4"/>
  <c r="V38" i="8"/>
  <c r="P38" i="8"/>
  <c r="L38" i="8"/>
  <c r="K38" i="8"/>
  <c r="J38" i="8"/>
  <c r="V37" i="8"/>
  <c r="L101" i="3"/>
  <c r="K101" i="3"/>
  <c r="J101" i="3"/>
  <c r="BA36" i="8"/>
  <c r="AI36" i="8"/>
  <c r="AG36" i="8"/>
  <c r="V36" i="8"/>
  <c r="P37" i="8"/>
  <c r="L37" i="8"/>
  <c r="K37" i="8"/>
  <c r="J37" i="8"/>
  <c r="Q36" i="8"/>
  <c r="L36" i="8"/>
  <c r="K36" i="8"/>
  <c r="J36" i="8"/>
  <c r="P31" i="8"/>
  <c r="L31" i="8"/>
  <c r="K31" i="8"/>
  <c r="J31" i="8"/>
  <c r="J98" i="3"/>
  <c r="K98" i="3"/>
  <c r="L98" i="3"/>
  <c r="N98" i="3"/>
  <c r="O13" i="2"/>
  <c r="K13" i="2"/>
  <c r="J13" i="2"/>
  <c r="I13" i="2"/>
  <c r="H13" i="2"/>
  <c r="AY35" i="8"/>
  <c r="AV32" i="8"/>
  <c r="BA32" i="8"/>
  <c r="AI35" i="8"/>
  <c r="AG35" i="8"/>
  <c r="AG32" i="8"/>
  <c r="V35" i="8"/>
  <c r="P35" i="8"/>
  <c r="L35" i="8"/>
  <c r="K35" i="8"/>
  <c r="J35" i="8"/>
  <c r="AV34" i="8"/>
  <c r="BC34" i="8"/>
  <c r="BA31" i="8"/>
  <c r="AI34" i="8"/>
  <c r="AG31" i="8"/>
  <c r="V34" i="8"/>
  <c r="P34" i="8"/>
  <c r="L34" i="8"/>
  <c r="K34" i="8"/>
  <c r="J34" i="8"/>
  <c r="P32" i="8"/>
  <c r="L32" i="8"/>
  <c r="K32" i="8"/>
  <c r="J32" i="8"/>
  <c r="K18" i="5"/>
  <c r="I18" i="5"/>
  <c r="H18" i="5"/>
  <c r="G18" i="5"/>
  <c r="P97" i="3"/>
  <c r="L97" i="3"/>
  <c r="K97" i="3"/>
  <c r="J97" i="3"/>
  <c r="K10" i="4"/>
  <c r="V32" i="8"/>
  <c r="K17" i="5"/>
  <c r="K16" i="5"/>
  <c r="K15" i="5"/>
  <c r="V31" i="8"/>
  <c r="U7" i="9"/>
  <c r="E31" i="1"/>
  <c r="F31" i="1"/>
  <c r="E30" i="1"/>
  <c r="F30" i="1"/>
  <c r="Q27" i="8"/>
  <c r="Q26" i="8"/>
  <c r="Q25" i="8"/>
  <c r="Q23" i="8"/>
  <c r="Q22" i="8"/>
  <c r="Q21" i="8"/>
  <c r="Q20" i="8"/>
  <c r="Q19" i="8"/>
  <c r="N91" i="3"/>
  <c r="N90" i="3"/>
  <c r="N88" i="3"/>
  <c r="N87" i="3"/>
  <c r="N86" i="3"/>
  <c r="N85" i="3"/>
  <c r="N80" i="3"/>
  <c r="N79" i="3"/>
  <c r="N78" i="3"/>
  <c r="N76" i="3"/>
  <c r="N75" i="3"/>
  <c r="N74" i="3"/>
  <c r="N73" i="3"/>
  <c r="N68" i="3"/>
  <c r="N67" i="3"/>
  <c r="N66" i="3"/>
  <c r="N64" i="3"/>
  <c r="N63" i="3"/>
  <c r="N62" i="3"/>
  <c r="N61" i="3"/>
  <c r="N56" i="3"/>
  <c r="N55" i="3"/>
  <c r="N54" i="3"/>
  <c r="N52" i="3"/>
  <c r="N51" i="3"/>
  <c r="N50" i="3"/>
  <c r="N49" i="3"/>
  <c r="N48" i="3"/>
  <c r="N44" i="3"/>
  <c r="N43" i="3"/>
  <c r="N42" i="3"/>
  <c r="N40" i="3"/>
  <c r="N39" i="3"/>
  <c r="N38" i="3"/>
  <c r="N37" i="3"/>
  <c r="N36" i="3"/>
  <c r="L93" i="3"/>
  <c r="K93" i="3"/>
  <c r="J93" i="3"/>
  <c r="M92" i="3"/>
  <c r="L92" i="3"/>
  <c r="K92" i="3"/>
  <c r="J92" i="3"/>
  <c r="L91" i="3"/>
  <c r="K91" i="3"/>
  <c r="J91" i="3"/>
  <c r="M90" i="3"/>
  <c r="L90" i="3"/>
  <c r="K90" i="3"/>
  <c r="M89" i="3"/>
  <c r="L89" i="3"/>
  <c r="J89" i="3"/>
  <c r="M87" i="3"/>
  <c r="L87" i="3"/>
  <c r="K87" i="3"/>
  <c r="J87" i="3"/>
  <c r="M86" i="3"/>
  <c r="L86" i="3"/>
  <c r="K86" i="3"/>
  <c r="J86" i="3"/>
  <c r="M85" i="3"/>
  <c r="L85" i="3"/>
  <c r="K85" i="3"/>
  <c r="J85" i="3"/>
  <c r="L81" i="3"/>
  <c r="K81" i="3"/>
  <c r="J81" i="3"/>
  <c r="L69" i="3"/>
  <c r="K69" i="3"/>
  <c r="J69" i="3"/>
  <c r="L57" i="3"/>
  <c r="K57" i="3"/>
  <c r="J57" i="3"/>
  <c r="L45" i="3"/>
  <c r="K45" i="3"/>
  <c r="J45" i="3"/>
  <c r="AI27" i="8"/>
  <c r="V27" i="8"/>
  <c r="P27" i="8"/>
  <c r="O27" i="8"/>
  <c r="AJ27" i="8"/>
  <c r="V26" i="8"/>
  <c r="P26" i="8"/>
  <c r="O26" i="8"/>
  <c r="L27" i="8"/>
  <c r="K27" i="8"/>
  <c r="J27" i="8"/>
  <c r="L26" i="8"/>
  <c r="K26" i="8"/>
  <c r="J26" i="8"/>
  <c r="M80" i="3"/>
  <c r="L80" i="3"/>
  <c r="K80" i="3"/>
  <c r="J80" i="3"/>
  <c r="M79" i="3"/>
  <c r="L79" i="3"/>
  <c r="K79" i="3"/>
  <c r="J79" i="3"/>
  <c r="M68" i="3"/>
  <c r="L68" i="3"/>
  <c r="K68" i="3"/>
  <c r="J68" i="3"/>
  <c r="M67" i="3"/>
  <c r="L67" i="3"/>
  <c r="K67" i="3"/>
  <c r="J67" i="3"/>
  <c r="M56" i="3"/>
  <c r="M55" i="3"/>
  <c r="L56" i="3"/>
  <c r="K56" i="3"/>
  <c r="J56" i="3"/>
  <c r="L55" i="3"/>
  <c r="K55" i="3"/>
  <c r="J55" i="3"/>
  <c r="M44" i="3"/>
  <c r="L44" i="3"/>
  <c r="K44" i="3"/>
  <c r="J44" i="3"/>
  <c r="M43" i="3"/>
  <c r="L43" i="3"/>
  <c r="K43" i="3"/>
  <c r="J43" i="3"/>
  <c r="K9" i="4"/>
  <c r="K13" i="5"/>
  <c r="K8" i="5"/>
  <c r="I13" i="5"/>
  <c r="H13" i="5"/>
  <c r="G13" i="5"/>
  <c r="I8" i="5"/>
  <c r="H8" i="5"/>
  <c r="G8" i="5"/>
  <c r="AI25" i="8"/>
  <c r="V25" i="8"/>
  <c r="P25" i="8"/>
  <c r="O25" i="8"/>
  <c r="L25" i="8"/>
  <c r="K25" i="8"/>
  <c r="J25" i="8"/>
  <c r="M78" i="3"/>
  <c r="L78" i="3"/>
  <c r="K78" i="3"/>
  <c r="J78" i="3"/>
  <c r="M66" i="3"/>
  <c r="L66" i="3"/>
  <c r="K66" i="3"/>
  <c r="J66" i="3"/>
  <c r="M54" i="3"/>
  <c r="L54" i="3"/>
  <c r="K54" i="3"/>
  <c r="J54" i="3"/>
  <c r="M42" i="3"/>
  <c r="L42" i="3"/>
  <c r="K42" i="3"/>
  <c r="J42" i="3"/>
  <c r="I7" i="5"/>
  <c r="H7" i="5"/>
  <c r="G7" i="5"/>
  <c r="K7" i="5"/>
  <c r="V24" i="8"/>
  <c r="P24" i="8"/>
  <c r="O24" i="8"/>
  <c r="L24" i="8"/>
  <c r="K24" i="8"/>
  <c r="J24" i="8"/>
  <c r="AI24" i="8"/>
  <c r="AJ23" i="8"/>
  <c r="AI23" i="8"/>
  <c r="AJ24" i="8"/>
  <c r="V23" i="8"/>
  <c r="P23" i="8"/>
  <c r="O23" i="8"/>
  <c r="L23" i="8"/>
  <c r="K23" i="8"/>
  <c r="J23" i="8"/>
  <c r="M77" i="3"/>
  <c r="L77" i="3"/>
  <c r="K77" i="3"/>
  <c r="M76" i="3"/>
  <c r="L76" i="3"/>
  <c r="K76" i="3"/>
  <c r="J76" i="3"/>
  <c r="M65" i="3"/>
  <c r="M64" i="3"/>
  <c r="L65" i="3"/>
  <c r="K65" i="3"/>
  <c r="J65" i="3"/>
  <c r="L64" i="3"/>
  <c r="K64" i="3"/>
  <c r="J64" i="3"/>
  <c r="M53" i="3"/>
  <c r="L53" i="3"/>
  <c r="K53" i="3"/>
  <c r="J53" i="3"/>
  <c r="M52" i="3"/>
  <c r="L52" i="3"/>
  <c r="K52" i="3"/>
  <c r="J52" i="3"/>
  <c r="M41" i="3"/>
  <c r="L41" i="3"/>
  <c r="K41" i="3"/>
  <c r="J41" i="3"/>
  <c r="M40" i="3"/>
  <c r="L40" i="3"/>
  <c r="K40" i="3"/>
  <c r="J40" i="3"/>
  <c r="AJ22" i="8"/>
  <c r="AI22" i="8"/>
  <c r="V22" i="8"/>
  <c r="P22" i="8"/>
  <c r="O22" i="8"/>
  <c r="L22" i="8"/>
  <c r="K22" i="8"/>
  <c r="J22" i="8"/>
  <c r="V21" i="8"/>
  <c r="P21" i="8"/>
  <c r="O21" i="8"/>
  <c r="L21" i="8"/>
  <c r="K21" i="8"/>
  <c r="J21" i="8"/>
  <c r="AI20" i="8"/>
  <c r="V20" i="8"/>
  <c r="P20" i="8"/>
  <c r="O20" i="8"/>
  <c r="L20" i="8"/>
  <c r="K20" i="8"/>
  <c r="J20" i="8"/>
  <c r="M75" i="3"/>
  <c r="L75" i="3"/>
  <c r="K75" i="3"/>
  <c r="J75" i="3"/>
  <c r="M74" i="3"/>
  <c r="L74" i="3"/>
  <c r="K74" i="3"/>
  <c r="J74" i="3"/>
  <c r="M73" i="3"/>
  <c r="L73" i="3"/>
  <c r="K73" i="3"/>
  <c r="J73" i="3"/>
  <c r="M62" i="3"/>
  <c r="L62" i="3"/>
  <c r="K62" i="3"/>
  <c r="J62" i="3"/>
  <c r="M63" i="3"/>
  <c r="L63" i="3"/>
  <c r="K63" i="3"/>
  <c r="J63" i="3"/>
  <c r="M61" i="3"/>
  <c r="L61" i="3"/>
  <c r="K61" i="3"/>
  <c r="J61" i="3"/>
  <c r="M51" i="3"/>
  <c r="L51" i="3"/>
  <c r="K51" i="3"/>
  <c r="J51" i="3"/>
  <c r="M49" i="3"/>
  <c r="L49" i="3"/>
  <c r="K49" i="3"/>
  <c r="M48" i="3"/>
  <c r="L48" i="3"/>
  <c r="K48" i="3"/>
  <c r="M50" i="3"/>
  <c r="L50" i="3"/>
  <c r="K50" i="3"/>
  <c r="J50" i="3"/>
  <c r="J49" i="3"/>
  <c r="J48" i="3"/>
  <c r="M39" i="3"/>
  <c r="L39" i="3"/>
  <c r="K39" i="3"/>
  <c r="J39" i="3"/>
  <c r="M38" i="3"/>
  <c r="L38" i="3"/>
  <c r="K38" i="3"/>
  <c r="J38" i="3"/>
  <c r="M37" i="3"/>
  <c r="L37" i="3"/>
  <c r="K37" i="3"/>
  <c r="J37" i="3"/>
  <c r="M36" i="3"/>
  <c r="L36" i="3"/>
  <c r="K36" i="3"/>
  <c r="J36" i="3"/>
  <c r="I5" i="5"/>
  <c r="H5" i="5"/>
  <c r="G5" i="5"/>
  <c r="K5" i="5"/>
  <c r="K8" i="4"/>
  <c r="V19" i="8"/>
  <c r="P19" i="8"/>
  <c r="L19" i="8"/>
  <c r="K19" i="8"/>
  <c r="J19" i="8"/>
  <c r="O6" i="9"/>
  <c r="E13" i="6"/>
  <c r="M6" i="9"/>
  <c r="E12" i="6"/>
  <c r="Y3" i="9"/>
  <c r="U6" i="9"/>
  <c r="J6" i="9"/>
  <c r="I6" i="9"/>
  <c r="H6" i="9"/>
  <c r="E29" i="1"/>
  <c r="E28" i="1"/>
  <c r="E27" i="1"/>
  <c r="F29" i="1"/>
  <c r="F28" i="1"/>
  <c r="F27" i="1"/>
  <c r="U5" i="9"/>
  <c r="U3" i="9"/>
  <c r="J3" i="8"/>
  <c r="J15" i="8"/>
  <c r="J14" i="8"/>
  <c r="O9" i="8"/>
  <c r="J10" i="8"/>
  <c r="J4" i="8"/>
  <c r="J8" i="8"/>
  <c r="O7" i="8"/>
  <c r="L7" i="8"/>
  <c r="J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V14" i="8"/>
  <c r="V9" i="8"/>
  <c r="V7" i="8"/>
  <c r="K7" i="8"/>
  <c r="V3" i="8"/>
  <c r="K4" i="5"/>
  <c r="M4" i="3"/>
  <c r="E10" i="6"/>
  <c r="M22" i="3"/>
  <c r="J22" i="3"/>
  <c r="E9" i="6"/>
  <c r="E8" i="6"/>
  <c r="J20" i="3"/>
  <c r="E7" i="6"/>
  <c r="E6" i="6"/>
  <c r="E5" i="6"/>
  <c r="K9" i="3"/>
  <c r="E4" i="6"/>
  <c r="E3" i="6"/>
  <c r="O5" i="2"/>
  <c r="K3" i="5"/>
  <c r="O4" i="2"/>
  <c r="O3" i="2"/>
  <c r="K7" i="4"/>
  <c r="K6" i="4"/>
  <c r="K5" i="4"/>
  <c r="K4" i="4"/>
  <c r="K3" i="4"/>
</calcChain>
</file>

<file path=xl/sharedStrings.xml><?xml version="1.0" encoding="utf-8"?>
<sst xmlns="http://schemas.openxmlformats.org/spreadsheetml/2006/main" count="13079" uniqueCount="8488">
  <si>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</si>
  <si>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</si>
  <si>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</si>
  <si>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</si>
  <si>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</si>
  <si>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</si>
  <si>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</si>
  <si>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</si>
  <si>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</si>
  <si>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</si>
  <si>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</si>
  <si>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</si>
  <si>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</si>
  <si>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</si>
  <si>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</si>
  <si>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</si>
  <si>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</si>
  <si>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</si>
  <si>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</si>
  <si>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</si>
  <si>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</si>
  <si>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</si>
  <si>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</si>
  <si>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</si>
  <si>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</si>
  <si>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</si>
  <si>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</si>
  <si>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</si>
  <si>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</si>
  <si>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</si>
  <si>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</si>
  <si>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500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</si>
  <si>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</si>
  <si>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</si>
  <si>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</si>
  <si>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</si>
  <si>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</si>
  <si>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</si>
  <si>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</si>
  <si>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</si>
  <si>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</si>
  <si>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</si>
  <si>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</si>
  <si>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</si>
  <si>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</si>
  <si>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</si>
  <si>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</si>
  <si>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</si>
  <si>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</si>
  <si>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</si>
  <si>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</si>
  <si>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</si>
  <si>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</si>
  <si>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</si>
  <si>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</si>
  <si>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</si>
  <si>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</si>
  <si>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</si>
  <si>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</si>
  <si>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</si>
  <si>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</si>
  <si>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</si>
  <si>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</si>
  <si>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</si>
  <si>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</si>
  <si>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</si>
  <si>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</si>
  <si>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</si>
  <si>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</si>
  <si>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</si>
  <si>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</si>
  <si>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</si>
  <si>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</si>
  <si>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</si>
  <si>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</si>
  <si>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</si>
  <si>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</si>
  <si>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</si>
  <si>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</si>
  <si>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</si>
  <si>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</si>
  <si>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</si>
  <si>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</si>
  <si>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</si>
  <si>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</si>
  <si>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</si>
  <si>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</si>
  <si>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</si>
  <si>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</si>
  <si>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</si>
  <si>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</si>
  <si>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</si>
  <si>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</si>
  <si>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</si>
  <si>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</si>
  <si>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</si>
  <si>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</si>
  <si>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</si>
  <si>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</si>
  <si>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</si>
  <si>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</si>
  <si>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</si>
  <si>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</si>
  <si>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</si>
  <si>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</si>
  <si>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</si>
  <si>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</si>
  <si>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</si>
  <si>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</si>
  <si>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</si>
  <si>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</si>
  <si>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</si>
  <si>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</si>
  <si>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</si>
  <si>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</si>
  <si>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</si>
  <si>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</si>
  <si>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</si>
  <si>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</si>
  <si>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</si>
  <si>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</si>
  <si>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</si>
  <si>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</si>
  <si>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</si>
  <si>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</si>
  <si>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</si>
  <si>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</si>
  <si>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</si>
  <si>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</si>
  <si>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</si>
  <si>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</si>
  <si>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</si>
  <si>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</si>
  <si>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</si>
  <si>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</si>
  <si>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</si>
  <si>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</si>
  <si>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</si>
  <si>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</si>
  <si>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</si>
  <si>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</si>
  <si>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</si>
  <si>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</si>
  <si>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</si>
  <si>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</si>
  <si>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</si>
  <si>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</si>
  <si>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</si>
  <si>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</si>
  <si>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</si>
  <si>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</si>
  <si>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</si>
  <si>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</si>
  <si>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</si>
  <si>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</si>
  <si>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</si>
  <si>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</si>
  <si>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</si>
  <si>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</si>
  <si>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</si>
  <si>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</si>
  <si>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</si>
  <si>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</si>
  <si>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</si>
  <si>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</si>
  <si>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</si>
  <si>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</si>
  <si>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</si>
  <si>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</si>
  <si>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</si>
  <si>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</si>
  <si>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</si>
  <si>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</si>
  <si>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</si>
  <si>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</si>
  <si>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</si>
  <si>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</si>
  <si>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</si>
  <si>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</si>
  <si>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</si>
  <si>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</si>
  <si>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</si>
  <si>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</si>
  <si>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</si>
  <si>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</si>
  <si>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</si>
  <si>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</si>
  <si>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</si>
  <si>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</si>
  <si>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</si>
  <si>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</si>
  <si>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</si>
  <si>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</si>
  <si>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</si>
  <si>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</si>
  <si>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</si>
  <si>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</si>
  <si>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</si>
  <si>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</si>
  <si>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</si>
  <si>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</si>
  <si>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</si>
  <si>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</si>
  <si>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</si>
  <si>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</si>
  <si>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</si>
  <si>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</si>
  <si>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</si>
  <si>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</si>
  <si>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</si>
  <si>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</si>
  <si>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</si>
  <si>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</si>
  <si>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</si>
  <si>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</si>
  <si>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</si>
  <si>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</si>
  <si>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</si>
  <si>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</si>
  <si>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</si>
  <si>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</si>
  <si>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</si>
  <si>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</si>
  <si>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</si>
  <si>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</si>
  <si>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</si>
  <si>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</si>
  <si>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</si>
  <si>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</si>
  <si>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</si>
  <si>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</si>
  <si>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</si>
  <si>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</si>
  <si>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</si>
  <si>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</si>
  <si>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</si>
  <si>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</si>
  <si>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</si>
  <si>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</si>
  <si>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</si>
  <si>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</si>
  <si>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</si>
  <si>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</si>
  <si>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</si>
  <si>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</si>
  <si>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</si>
  <si>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</si>
  <si>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</si>
  <si>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</si>
  <si>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</si>
  <si>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</si>
  <si>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</si>
  <si>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</si>
  <si>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</si>
  <si>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</si>
  <si>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</si>
  <si>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</si>
  <si>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</si>
  <si>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</si>
  <si>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</si>
  <si>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</si>
  <si>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</si>
  <si>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</si>
  <si>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</si>
  <si>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</si>
  <si>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</si>
  <si>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</si>
  <si>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</si>
  <si>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</si>
  <si>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</si>
  <si>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</si>
  <si>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</si>
  <si>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</si>
  <si>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</si>
  <si>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</si>
  <si>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</si>
  <si>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</si>
  <si>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</si>
  <si>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</si>
  <si>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</si>
  <si>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</si>
  <si>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</si>
  <si>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</si>
  <si>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</si>
  <si>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</si>
  <si>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</si>
  <si>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</si>
  <si>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</si>
  <si>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</si>
  <si>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</si>
  <si>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</si>
  <si>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</si>
  <si>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</si>
  <si>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</si>
  <si>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</si>
  <si>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</si>
  <si>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</si>
  <si>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</si>
  <si>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</si>
  <si>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</si>
  <si>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</si>
  <si>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</si>
  <si>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</si>
  <si>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</si>
  <si>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</si>
  <si>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</si>
  <si>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</si>
  <si>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</si>
  <si>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</si>
  <si>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</si>
  <si>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</si>
  <si>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</si>
  <si>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</si>
  <si>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</si>
  <si>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</si>
  <si>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</si>
  <si>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</si>
  <si>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</si>
  <si>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</si>
  <si>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</si>
  <si>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</si>
  <si>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</si>
  <si>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</si>
  <si>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</si>
  <si>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</si>
  <si>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</si>
  <si>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</si>
  <si>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</si>
  <si>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</si>
  <si>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</si>
  <si>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</si>
  <si>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</si>
  <si>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</si>
  <si>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</si>
  <si>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</si>
  <si>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</si>
  <si>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</si>
  <si>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</si>
  <si>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</si>
  <si>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</si>
  <si>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</si>
  <si>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</si>
  <si>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</si>
  <si>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</si>
  <si>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</si>
  <si>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</si>
  <si>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</si>
  <si>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</si>
  <si>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</si>
  <si>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</si>
  <si>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</si>
  <si>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</si>
  <si>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</si>
  <si>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</si>
  <si>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</si>
  <si>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</si>
  <si>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</si>
  <si>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</si>
  <si>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</si>
  <si>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</si>
  <si>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</si>
  <si>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</si>
  <si>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</si>
  <si>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</si>
  <si>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</si>
  <si>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</si>
  <si>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</si>
  <si>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</si>
  <si>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</si>
  <si>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</si>
  <si>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</si>
  <si>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</si>
  <si>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</si>
  <si>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</si>
  <si>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</si>
  <si>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</si>
  <si>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</si>
  <si>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</si>
  <si>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</si>
  <si>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</si>
  <si>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</si>
  <si>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</si>
  <si>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</si>
  <si>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</si>
  <si>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</si>
  <si>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</si>
  <si>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</si>
  <si>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</si>
  <si>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</si>
  <si>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</si>
  <si>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</si>
  <si>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</si>
  <si>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</si>
  <si>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</si>
  <si>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</si>
  <si>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</si>
  <si>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</si>
  <si>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</si>
  <si>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</si>
  <si>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</si>
  <si>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</si>
  <si>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</si>
  <si>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</si>
  <si>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</si>
  <si>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</si>
  <si>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</si>
  <si>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</si>
  <si>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</si>
  <si>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</si>
  <si>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</si>
  <si>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</si>
  <si>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</si>
  <si>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</si>
  <si>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</si>
  <si>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</si>
  <si>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</si>
  <si>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</si>
  <si>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</si>
  <si>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</si>
  <si>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</si>
  <si>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</si>
  <si>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</si>
  <si>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</si>
  <si>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</si>
  <si>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</si>
  <si>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</si>
  <si>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</si>
  <si>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</si>
  <si>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</si>
  <si>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</si>
  <si>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</si>
  <si>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</si>
  <si>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</si>
  <si>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</si>
  <si>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</si>
  <si>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</si>
  <si>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</si>
  <si>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</si>
  <si>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</si>
  <si>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</si>
  <si>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t>
  </si>
  <si>
    <t>Representative Concentration Pathway 8.5, future, 21st century, SSP5, RCP8.5, Land Use</t>
  </si>
  <si>
    <t>RCP70land</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</si>
  <si>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</si>
  <si>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</si>
  <si>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</si>
  <si>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</si>
  <si>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</si>
  <si>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</si>
  <si>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</si>
  <si>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</si>
  <si>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</si>
  <si>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</si>
  <si>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</si>
  <si>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</si>
  <si>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</si>
  <si>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</si>
  <si>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</si>
  <si>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</si>
  <si>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</si>
  <si>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</si>
  <si>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</si>
  <si>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</si>
  <si>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</si>
  <si>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</si>
  <si>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</si>
  <si>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</si>
  <si>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</si>
  <si>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</si>
  <si>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</si>
  <si>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</si>
  <si>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</si>
  <si>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</si>
  <si>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</si>
  <si>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</si>
  <si>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</si>
  <si>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</si>
  <si>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</si>
  <si>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</si>
  <si>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</si>
  <si>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</si>
  <si>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</si>
  <si>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</si>
  <si>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</si>
  <si>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</si>
  <si>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</si>
  <si>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</si>
  <si>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</si>
  <si>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</si>
  <si>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</si>
  <si>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</si>
  <si>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</si>
  <si>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</si>
  <si>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</si>
  <si>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</si>
  <si>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</si>
  <si>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</si>
  <si>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</si>
  <si>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</si>
  <si>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</si>
  <si>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</si>
  <si>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</si>
  <si>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</si>
  <si>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</si>
  <si>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</si>
  <si>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</si>
  <si>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</si>
  <si>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</si>
  <si>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</si>
  <si>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</si>
  <si>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</si>
  <si>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</si>
  <si>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</si>
  <si>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</si>
  <si>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</si>
  <si>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</si>
  <si>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</si>
  <si>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</si>
  <si>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</si>
  <si>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</si>
  <si>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</si>
  <si>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</si>
  <si>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</si>
  <si>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</si>
  <si>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</si>
  <si>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</si>
  <si>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</si>
  <si>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</si>
  <si>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</si>
  <si>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</si>
  <si>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</si>
  <si>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</si>
  <si>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</si>
  <si>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</si>
  <si>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</si>
  <si>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</si>
  <si>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</si>
  <si>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</si>
  <si>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</si>
  <si>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</si>
  <si>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</si>
  <si>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</si>
  <si>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</si>
  <si>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</si>
  <si>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</si>
  <si>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</si>
  <si>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</si>
  <si>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</si>
  <si>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</si>
  <si>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</si>
  <si>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</si>
  <si>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</si>
  <si>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</si>
  <si>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</si>
  <si>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</si>
  <si>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</si>
  <si>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</si>
  <si>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</si>
  <si>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</si>
  <si>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</si>
  <si>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</si>
  <si>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</si>
  <si>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</si>
  <si>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</si>
  <si>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</si>
  <si>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</si>
  <si>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</si>
  <si>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</si>
  <si>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</si>
  <si>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</si>
  <si>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</si>
  <si>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</si>
  <si>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</si>
  <si>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</si>
  <si>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</si>
  <si>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</si>
  <si>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</si>
  <si>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</si>
  <si>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</si>
  <si>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</si>
  <si>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</si>
  <si>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</si>
  <si>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</si>
  <si>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</si>
  <si>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</si>
  <si>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</si>
  <si>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</si>
  <si>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</si>
  <si>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</si>
  <si>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</si>
  <si>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</si>
  <si>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</si>
  <si>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</si>
  <si>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</si>
  <si>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</si>
  <si>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</si>
  <si>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</si>
  <si>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</si>
  <si>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</si>
  <si>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</si>
  <si>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</si>
  <si>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</si>
  <si>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</si>
  <si>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</si>
  <si>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</si>
  <si>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</si>
  <si>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</si>
  <si>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</si>
  <si>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</si>
  <si>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</si>
  <si>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</si>
  <si>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</si>
  <si>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</si>
  <si>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</si>
  <si>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</si>
  <si>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</si>
  <si>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</si>
  <si>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</si>
  <si>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</si>
  <si>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</si>
  <si>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</si>
  <si>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</si>
  <si>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</si>
  <si>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</si>
  <si>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</si>
  <si>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</si>
  <si>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</si>
  <si>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</si>
  <si>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</si>
  <si>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</si>
  <si>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</si>
  <si>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</si>
  <si>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</si>
  <si>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</si>
  <si>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</si>
  <si>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</si>
  <si>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</si>
  <si>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</si>
  <si>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</si>
  <si>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</si>
  <si>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</si>
  <si>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</si>
  <si>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</si>
  <si>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</si>
  <si>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</si>
  <si>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</si>
  <si>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</si>
  <si>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</si>
  <si>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</si>
  <si>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</si>
  <si>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</si>
  <si>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</si>
  <si>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</si>
  <si>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</si>
  <si>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</si>
  <si>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</si>
  <si>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</si>
  <si>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</si>
  <si>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</si>
  <si>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</si>
  <si>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</si>
  <si>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</si>
  <si>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</si>
  <si>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</si>
  <si>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</si>
  <si>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</si>
  <si>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</si>
  <si>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</si>
  <si>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</si>
  <si>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</si>
  <si>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</si>
  <si>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</si>
  <si>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</si>
  <si>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</si>
  <si>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</si>
  <si>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</si>
  <si>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</si>
  <si>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</si>
  <si>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</si>
  <si>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</si>
  <si>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</si>
  <si>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</si>
  <si>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</si>
  <si>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</si>
  <si>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</si>
  <si>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</si>
  <si>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</si>
  <si>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</si>
  <si>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</si>
  <si>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</si>
  <si>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</si>
  <si>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</si>
  <si>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</si>
  <si>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</si>
  <si>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</si>
  <si>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</si>
  <si>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</si>
  <si>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</si>
  <si>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</si>
  <si>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</si>
  <si>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</si>
  <si>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</si>
  <si>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</si>
  <si>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</si>
  <si>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</si>
  <si>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</si>
  <si>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</si>
  <si>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</si>
  <si>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</si>
  <si>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</si>
  <si>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</si>
  <si>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</si>
  <si>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</si>
  <si>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</si>
  <si>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</si>
  <si>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</si>
  <si>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</si>
  <si>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</si>
  <si>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</si>
  <si>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</si>
  <si>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</si>
  <si>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</si>
  <si>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</si>
  <si>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</si>
  <si>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</si>
  <si>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</si>
  <si>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</si>
  <si>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</si>
  <si>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</si>
  <si>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</si>
  <si>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</si>
  <si>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</si>
  <si>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</si>
  <si>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</si>
  <si>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</si>
  <si>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</si>
  <si>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</si>
  <si>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</si>
  <si>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</si>
  <si>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</si>
  <si>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</si>
  <si>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</si>
  <si>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</si>
  <si>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</si>
  <si>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</si>
  <si>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</si>
  <si>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</si>
  <si>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</si>
  <si>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</si>
  <si>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</si>
  <si>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</si>
  <si>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</si>
  <si>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</si>
  <si>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</si>
  <si>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</si>
  <si>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</si>
  <si>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</si>
  <si>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</si>
  <si>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</si>
  <si>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</si>
  <si>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</si>
  <si>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</si>
  <si>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</si>
  <si>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</si>
  <si>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</si>
  <si>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</si>
  <si>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</si>
  <si>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</si>
  <si>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</si>
  <si>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</si>
  <si>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</si>
  <si>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</si>
  <si>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</si>
  <si>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</si>
  <si>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</si>
  <si>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</si>
  <si>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</si>
  <si>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</si>
  <si>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</si>
  <si>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1850-2014 165yrs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</si>
  <si>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</si>
  <si>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</si>
  <si>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</si>
  <si>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</si>
  <si>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</si>
  <si>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</si>
  <si>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</si>
  <si>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</si>
  <si>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</si>
  <si>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</si>
  <si>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</si>
  <si>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</si>
  <si>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</si>
  <si>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</si>
  <si>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</si>
  <si>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</si>
  <si>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</si>
  <si>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</si>
  <si>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</si>
  <si>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</si>
  <si>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</si>
  <si>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</si>
  <si>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</si>
  <si>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</si>
  <si>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</si>
  <si>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</si>
  <si>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</si>
  <si>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</si>
  <si>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</si>
  <si>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</si>
  <si>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</si>
  <si>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</si>
  <si>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</si>
  <si>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</si>
  <si>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</si>
  <si>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</si>
  <si>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</si>
  <si>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</si>
  <si>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</si>
  <si>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</si>
  <si>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</si>
  <si>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</si>
  <si>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</si>
  <si>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</si>
  <si>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</si>
  <si>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</si>
  <si>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</si>
  <si>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</si>
  <si>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</si>
  <si>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</si>
  <si>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</si>
  <si>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</si>
  <si>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</si>
  <si>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</si>
  <si>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</si>
  <si>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</si>
  <si>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</si>
  <si>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</si>
  <si>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</si>
  <si>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</si>
  <si>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</si>
  <si>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</si>
  <si>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</si>
  <si>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</si>
  <si>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</si>
  <si>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</si>
  <si>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</si>
  <si>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</si>
  <si>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</si>
  <si>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</si>
  <si>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</si>
  <si>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</si>
  <si>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</si>
  <si>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</si>
  <si>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</si>
  <si>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</si>
  <si>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</si>
  <si>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</si>
  <si>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</si>
  <si>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</si>
  <si>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</si>
  <si>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</si>
  <si>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</si>
  <si>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</si>
  <si>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</si>
  <si>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</si>
  <si>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</si>
  <si>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</si>
  <si>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</si>
  <si>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</si>
  <si>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</si>
  <si>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</si>
  <si>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</si>
  <si>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</si>
  <si>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</si>
  <si>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</si>
  <si>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</si>
  <si>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</si>
  <si>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</si>
  <si>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</si>
  <si>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</si>
  <si>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</si>
  <si>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</si>
  <si>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</si>
  <si>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</si>
  <si>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</si>
  <si>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</si>
  <si>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</si>
  <si>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</si>
  <si>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</si>
  <si>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</si>
  <si>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</si>
  <si>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</si>
  <si>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</si>
  <si>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</si>
  <si>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</si>
  <si>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</si>
  <si>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</si>
  <si>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</si>
  <si>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</si>
  <si>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</si>
  <si>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</si>
  <si>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</si>
  <si>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</si>
  <si>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</si>
  <si>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</si>
  <si>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</si>
  <si>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</si>
  <si>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</si>
  <si>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</si>
  <si>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</si>
  <si>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</si>
  <si>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</si>
  <si>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</si>
  <si>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</si>
  <si>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</si>
  <si>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</si>
  <si>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</si>
  <si>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</si>
  <si>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</si>
  <si>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</si>
  <si>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</si>
  <si>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</si>
  <si>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</si>
  <si>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</si>
  <si>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</si>
  <si>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</si>
  <si>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</si>
  <si>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</si>
  <si>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</si>
  <si>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</si>
  <si>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</si>
  <si>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</si>
  <si>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</si>
  <si>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</si>
  <si>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</si>
  <si>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</si>
  <si>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</si>
  <si>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</si>
  <si>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</si>
  <si>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</si>
  <si>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</si>
  <si>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</si>
  <si>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</si>
  <si>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</si>
  <si>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</si>
  <si>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</si>
  <si>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</si>
  <si>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</si>
  <si>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</si>
  <si>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</si>
  <si>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</si>
  <si>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</si>
  <si>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</si>
  <si>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</si>
  <si>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</si>
  <si>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</si>
  <si>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</si>
  <si>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</si>
  <si>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</si>
  <si>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</si>
  <si>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</si>
  <si>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</si>
  <si>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</si>
  <si>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</si>
  <si>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</si>
  <si>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</si>
  <si>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</si>
  <si>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</si>
  <si>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20 years</t>
  </si>
  <si>
    <t>1850-1851, idealised, 50 years</t>
  </si>
  <si>
    <t>1850-1851, idealised, 70 years</t>
  </si>
  <si>
    <t>Idealised temporal constraint, repeating 1850 for 70 years</t>
  </si>
  <si>
    <t>70 years</t>
  </si>
  <si>
    <t>165yrs1850-2014</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</si>
  <si>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</si>
  <si>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</si>
  <si>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</si>
  <si>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</si>
  <si>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</si>
  <si>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</si>
  <si>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</si>
  <si>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</si>
  <si>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</si>
  <si>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</si>
  <si>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</si>
  <si>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</si>
  <si>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</si>
  <si>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</si>
  <si>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</si>
  <si>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</si>
  <si>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</si>
  <si>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</si>
  <si>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</si>
  <si>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</si>
  <si>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</si>
  <si>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</si>
  <si>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</si>
  <si>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</si>
  <si>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</si>
  <si>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</si>
  <si>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</si>
  <si>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</si>
  <si>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</si>
  <si>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</si>
  <si>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</si>
  <si>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</si>
  <si>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</si>
  <si>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</si>
  <si>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</si>
  <si>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</si>
  <si>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</si>
  <si>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</si>
  <si>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</si>
  <si>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</si>
  <si>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</si>
  <si>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</si>
  <si>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</si>
  <si>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</si>
  <si>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</si>
  <si>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</si>
  <si>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</si>
  <si>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</si>
  <si>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</si>
  <si>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</si>
  <si>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</si>
  <si>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</si>
  <si>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</si>
  <si>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</si>
  <si>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</si>
  <si>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</si>
  <si>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</si>
  <si>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</si>
  <si>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</si>
  <si>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</si>
  <si>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</si>
  <si>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</si>
  <si>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</si>
  <si>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</si>
  <si>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</si>
  <si>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</si>
  <si>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</si>
  <si>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</si>
  <si>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</si>
  <si>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</si>
  <si>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</si>
  <si>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</si>
  <si>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10.1002/2013JD021063</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</si>
  <si>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</si>
  <si>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</si>
  <si>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</si>
  <si>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GeoMIP, cirrus thinning, increase cirrus sedimentation velocity</t>
  </si>
  <si>
    <t>increaseCirrusSedimentationVelocity</t>
  </si>
  <si>
    <t>10.5194/gmd-8-43-2015</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</si>
  <si>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</si>
  <si>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</si>
  <si>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</si>
  <si>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</si>
  <si>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</si>
  <si>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</si>
  <si>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</si>
  <si>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</si>
  <si>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</si>
  <si>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</si>
  <si>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</si>
  <si>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</si>
  <si>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</si>
  <si>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</si>
  <si>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</si>
  <si>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</si>
  <si>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</si>
  <si>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</si>
  <si>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</si>
  <si>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</si>
  <si>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</si>
  <si>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</si>
  <si>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</si>
  <si>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</si>
  <si>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</si>
  <si>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</si>
  <si>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</si>
  <si>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</si>
  <si>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</si>
  <si>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</si>
  <si>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</si>
  <si>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</si>
  <si>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</si>
  <si>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</si>
  <si>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</si>
  <si>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</si>
  <si>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</si>
  <si>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</si>
  <si>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</si>
  <si>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</si>
  <si>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</si>
  <si>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</si>
  <si>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</si>
  <si>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</si>
  <si>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</si>
  <si>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</si>
  <si>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</si>
  <si>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</si>
  <si>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</si>
  <si>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</si>
  <si>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</si>
  <si>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</si>
  <si>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</si>
  <si>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</si>
  <si>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</si>
  <si>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</si>
  <si>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</si>
  <si>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</si>
  <si>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</si>
  <si>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</si>
  <si>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</si>
  <si>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</si>
  <si>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</si>
  <si>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</si>
  <si>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</si>
  <si>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</si>
  <si>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</si>
  <si>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</si>
  <si>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</si>
  <si>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</si>
  <si>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</si>
  <si>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</si>
  <si>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</si>
  <si>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</si>
  <si>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</si>
  <si>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</si>
  <si>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</si>
  <si>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</si>
  <si>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</si>
  <si>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</si>
  <si>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</si>
  <si>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</si>
  <si>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</si>
  <si>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</si>
  <si>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</si>
  <si>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</si>
  <si>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</si>
  <si>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</si>
  <si>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</si>
  <si>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</si>
  <si>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</si>
  <si>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</si>
  <si>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</si>
  <si>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</si>
  <si>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</si>
  <si>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</si>
  <si>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</si>
  <si>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</si>
  <si>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</si>
  <si>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</si>
  <si>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</si>
  <si>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</si>
  <si>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</si>
  <si>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</si>
  <si>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</si>
  <si>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</si>
  <si>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</si>
  <si>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</si>
  <si>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</si>
  <si>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</si>
  <si>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</si>
  <si>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</si>
  <si>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</si>
  <si>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</si>
  <si>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</si>
  <si>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</si>
  <si>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</si>
  <si>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</si>
  <si>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</si>
  <si>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</si>
  <si>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</si>
  <si>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Describes the GMMIP project</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</si>
  <si>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</si>
  <si>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</si>
  <si>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</si>
  <si>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</si>
  <si>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</si>
  <si>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</si>
  <si>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</si>
  <si>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</si>
  <si>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</si>
  <si>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</si>
  <si>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</si>
  <si>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</si>
  <si>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</si>
  <si>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</si>
  <si>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</si>
  <si>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</si>
  <si>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</si>
  <si>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</si>
  <si>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</si>
  <si>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</si>
  <si>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</si>
  <si>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</si>
  <si>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</si>
  <si>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</si>
  <si>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</si>
  <si>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</si>
  <si>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</si>
  <si>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</si>
  <si>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</si>
  <si>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</si>
  <si>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</si>
  <si>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</si>
  <si>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</si>
  <si>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</si>
  <si>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</si>
  <si>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</si>
  <si>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</si>
  <si>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10.1029/2001GL014201</t>
  </si>
  <si>
    <t>Relative influences of the Interdecadal Pacific Oscillation and ENSO on the South Pacific Convergence Zone</t>
  </si>
  <si>
    <t>Relative influences of the IPO and ENSO on the South Pacific Convergence Zone</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</si>
  <si>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</si>
  <si>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</si>
  <si>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</si>
  <si>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</si>
  <si>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</si>
  <si>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</si>
  <si>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</si>
  <si>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</si>
  <si>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</si>
  <si>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</si>
  <si>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</si>
  <si>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</si>
  <si>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</si>
  <si>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</si>
  <si>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</si>
  <si>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</si>
  <si>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</si>
  <si>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</si>
  <si>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</si>
  <si>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</si>
  <si>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</si>
  <si>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</si>
  <si>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</si>
  <si>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</si>
  <si>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</si>
  <si>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</si>
  <si>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</si>
  <si>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</si>
  <si>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</si>
  <si>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</si>
  <si>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</si>
  <si>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</si>
  <si>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</si>
  <si>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</si>
  <si>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</si>
  <si>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</si>
  <si>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</si>
  <si>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</si>
  <si>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</si>
  <si>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</si>
  <si>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</si>
  <si>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none</t>
  </si>
  <si>
    <t>HighAndStandardResolution</t>
  </si>
  <si>
    <t>highStandardRes</t>
  </si>
  <si>
    <t>standardResolution</t>
  </si>
  <si>
    <t>Standard model resolution</t>
  </si>
  <si>
    <t>Standard Model Resolution</t>
  </si>
  <si>
    <t>standard model resolution</t>
  </si>
  <si>
    <t>Improved Atlantic winter blocking in a climate model</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</si>
  <si>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</si>
  <si>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</si>
  <si>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</si>
  <si>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</si>
  <si>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</si>
  <si>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</si>
  <si>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</si>
  <si>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</si>
  <si>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</si>
  <si>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</si>
  <si>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</si>
  <si>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</si>
  <si>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</si>
  <si>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</si>
  <si>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</si>
  <si>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</si>
  <si>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</si>
  <si>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</si>
  <si>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</si>
  <si>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</si>
  <si>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</si>
  <si>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</si>
  <si>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</si>
  <si>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</si>
  <si>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</si>
  <si>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</si>
  <si>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</si>
  <si>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</si>
  <si>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</si>
  <si>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</si>
  <si>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</si>
  <si>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</si>
  <si>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</si>
  <si>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</si>
  <si>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</si>
  <si>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</si>
  <si>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</si>
  <si>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</si>
  <si>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</si>
  <si>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</si>
  <si>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</si>
  <si>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</si>
  <si>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</si>
  <si>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</si>
  <si>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</si>
  <si>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</si>
  <si>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</si>
  <si>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</si>
  <si>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</si>
  <si>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</si>
  <si>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</si>
  <si>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</si>
  <si>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</si>
  <si>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</si>
  <si>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</si>
  <si>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</si>
  <si>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</si>
  <si>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</si>
  <si>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</si>
  <si>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</si>
  <si>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</si>
  <si>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</si>
  <si>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</si>
  <si>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</si>
  <si>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</si>
  <si>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</si>
  <si>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</si>
  <si>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</si>
  <si>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</si>
  <si>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</si>
  <si>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</si>
  <si>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</si>
  <si>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</si>
  <si>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</si>
  <si>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</si>
  <si>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</si>
  <si>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</si>
  <si>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</si>
  <si>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</si>
  <si>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</si>
  <si>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</si>
  <si>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</si>
  <si>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</si>
  <si>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</si>
  <si>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</si>
  <si>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</si>
  <si>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</si>
  <si>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</si>
  <si>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</si>
  <si>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</si>
  <si>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</si>
  <si>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</si>
  <si>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</si>
  <si>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</si>
  <si>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</si>
  <si>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</si>
  <si>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</si>
  <si>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</si>
  <si>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</si>
  <si>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</si>
  <si>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</si>
  <si>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</si>
  <si>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</si>
  <si>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</si>
  <si>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</si>
  <si>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</si>
  <si>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</si>
  <si>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</si>
  <si>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</si>
  <si>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</si>
  <si>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</si>
  <si>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</si>
  <si>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</si>
  <si>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</si>
  <si>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</si>
  <si>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</si>
  <si>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</si>
  <si>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</si>
  <si>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</si>
  <si>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</si>
  <si>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</si>
  <si>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</si>
  <si>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</si>
  <si>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</si>
  <si>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</si>
  <si>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</si>
  <si>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</si>
  <si>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</si>
  <si>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</si>
  <si>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</si>
  <si>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</si>
  <si>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</si>
  <si>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</si>
  <si>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</si>
  <si>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</si>
  <si>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</si>
  <si>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</si>
  <si>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</si>
  <si>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</si>
  <si>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</si>
  <si>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</si>
  <si>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</si>
  <si>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</si>
  <si>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</si>
  <si>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</si>
  <si>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</si>
  <si>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</si>
  <si>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</si>
  <si>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</si>
  <si>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</si>
  <si>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</si>
  <si>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</si>
  <si>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</si>
  <si>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</si>
  <si>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</si>
  <si>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</si>
  <si>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</si>
  <si>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</si>
  <si>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</si>
  <si>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</si>
  <si>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</si>
  <si>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</si>
  <si>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</si>
  <si>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</si>
  <si>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</si>
  <si>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</si>
  <si>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</si>
  <si>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</si>
  <si>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</si>
  <si>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</si>
  <si>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</si>
  <si>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</si>
  <si>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</si>
  <si>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</si>
  <si>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</si>
  <si>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</si>
  <si>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</si>
  <si>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</si>
  <si>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</si>
  <si>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</si>
  <si>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</si>
  <si>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</si>
  <si>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</si>
  <si>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</si>
  <si>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</si>
  <si>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</si>
  <si>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</si>
  <si>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</si>
  <si>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</si>
  <si>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</si>
  <si>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</si>
  <si>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</si>
  <si>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</si>
  <si>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</si>
  <si>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</si>
  <si>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</si>
  <si>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</si>
  <si>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</si>
  <si>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</si>
  <si>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</si>
  <si>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</si>
  <si>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</si>
  <si>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</si>
  <si>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</si>
  <si>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</si>
  <si>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</si>
  <si>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</si>
  <si>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</si>
  <si>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</si>
  <si>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</si>
  <si>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</si>
  <si>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</si>
  <si>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</si>
  <si>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</si>
  <si>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</si>
  <si>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</si>
  <si>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</si>
  <si>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</si>
  <si>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</si>
  <si>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</si>
  <si>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</si>
  <si>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</si>
  <si>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</si>
  <si>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</si>
  <si>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</si>
  <si>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</si>
  <si>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</si>
  <si>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</si>
  <si>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</si>
  <si>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</si>
  <si>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</si>
  <si>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</si>
  <si>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</si>
  <si>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</si>
  <si>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</si>
  <si>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</si>
  <si>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</si>
  <si>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</si>
  <si>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</si>
  <si>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</si>
  <si>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</si>
  <si>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</si>
  <si>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</si>
  <si>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</si>
  <si>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</si>
  <si>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</si>
  <si>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</si>
  <si>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</si>
  <si>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</si>
  <si>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</si>
  <si>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</si>
  <si>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</si>
  <si>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</si>
  <si>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</si>
  <si>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</si>
  <si>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</si>
  <si>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</si>
  <si>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</si>
  <si>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</si>
  <si>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</si>
  <si>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</si>
  <si>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</si>
  <si>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</si>
  <si>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</si>
  <si>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</si>
  <si>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</si>
  <si>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</si>
  <si>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</si>
  <si>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</si>
  <si>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</si>
  <si>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</si>
  <si>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</si>
  <si>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</si>
  <si>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</si>
  <si>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</si>
  <si>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</si>
  <si>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</si>
  <si>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</si>
  <si>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</si>
  <si>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</si>
  <si>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</si>
  <si>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</si>
  <si>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</si>
  <si>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</si>
  <si>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</si>
  <si>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</si>
  <si>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</si>
  <si>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</si>
  <si>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</si>
  <si>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</si>
  <si>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</si>
  <si>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</si>
  <si>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</si>
  <si>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</si>
  <si>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</si>
  <si>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</si>
  <si>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</si>
  <si>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</si>
  <si>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</si>
  <si>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</si>
  <si>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</si>
  <si>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</si>
  <si>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</si>
  <si>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</si>
  <si>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</si>
  <si>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</si>
  <si>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</si>
  <si>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</si>
  <si>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</si>
  <si>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</si>
  <si>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</si>
  <si>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</si>
  <si>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</si>
  <si>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</si>
  <si>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</si>
  <si>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</si>
  <si>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</si>
  <si>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</si>
  <si>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</si>
  <si>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</si>
  <si>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</si>
  <si>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</si>
  <si>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</si>
  <si>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</si>
  <si>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</si>
  <si>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</si>
  <si>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</si>
  <si>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</si>
  <si>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To compute the ERF for 1850 and 2014.</t>
  </si>
  <si>
    <t>To compute the ERF for 1850 and 2014</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</si>
  <si>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</si>
  <si>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</si>
  <si>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</si>
  <si>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</si>
  <si>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</si>
  <si>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</si>
  <si>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</si>
  <si>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To estimate the ERF of methane.</t>
  </si>
  <si>
    <t xml:space="preserve">How have aerosols contributed to global ERF and affected regional climate over the historical period? </t>
  </si>
  <si>
    <t xml:space="preserve">Historical atmosphere only simulation with historical WMGHG, transient historical SSTs.  Aerosol emissions (except NOx) fixed at 1850 emission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</si>
  <si>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</si>
  <si>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</si>
  <si>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</si>
  <si>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</si>
  <si>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</si>
  <si>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</si>
  <si>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</si>
  <si>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</si>
  <si>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</si>
  <si>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</si>
  <si>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</si>
  <si>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</si>
  <si>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</si>
  <si>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</si>
  <si>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</si>
  <si>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</si>
  <si>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</si>
  <si>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</si>
  <si>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</si>
  <si>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</si>
  <si>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</si>
  <si>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</si>
  <si>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</si>
  <si>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</si>
  <si>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</si>
  <si>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</si>
  <si>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</si>
  <si>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</si>
  <si>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</si>
  <si>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</si>
  <si>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</si>
  <si>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</si>
  <si>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</si>
  <si>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</si>
  <si>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</si>
  <si>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</si>
  <si>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</si>
  <si>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</si>
  <si>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</si>
  <si>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</si>
  <si>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</si>
  <si>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</si>
  <si>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</si>
  <si>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</si>
  <si>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</si>
  <si>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</si>
  <si>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</si>
  <si>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</si>
  <si>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</si>
  <si>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</si>
  <si>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</si>
  <si>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</si>
  <si>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</si>
  <si>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</si>
  <si>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</si>
  <si>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</si>
  <si>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</si>
  <si>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</si>
  <si>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</si>
  <si>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</si>
  <si>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</si>
  <si>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</si>
  <si>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</si>
  <si>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</si>
  <si>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</si>
  <si>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</si>
  <si>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</si>
  <si>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</si>
  <si>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</si>
  <si>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</si>
  <si>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</si>
  <si>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</si>
  <si>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</si>
  <si>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</si>
  <si>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</si>
  <si>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</si>
  <si>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</si>
  <si>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</si>
  <si>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</si>
  <si>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</si>
  <si>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</si>
  <si>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</si>
  <si>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</si>
  <si>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</si>
  <si>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</si>
  <si>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</si>
  <si>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</si>
  <si>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</si>
  <si>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</si>
  <si>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</si>
  <si>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</si>
  <si>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</si>
  <si>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</si>
  <si>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</si>
  <si>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</si>
  <si>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</si>
  <si>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</si>
  <si>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</si>
  <si>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</si>
  <si>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</si>
  <si>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</si>
  <si>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</si>
  <si>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</si>
  <si>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</si>
  <si>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</si>
  <si>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</si>
  <si>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</si>
  <si>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</si>
  <si>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</si>
  <si>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</si>
  <si>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</si>
  <si>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</si>
  <si>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</si>
  <si>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</si>
  <si>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</si>
  <si>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</si>
  <si>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</si>
  <si>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</si>
  <si>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</si>
  <si>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</si>
  <si>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Pre-industrial control.</t>
  </si>
  <si>
    <t>Repeating 1850 seasonal forcing.</t>
  </si>
  <si>
    <t>Pre-Industrial Control.</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</si>
  <si>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</si>
  <si>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</si>
  <si>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</si>
  <si>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</si>
  <si>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</si>
  <si>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</si>
  <si>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</si>
  <si>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</si>
  <si>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</si>
  <si>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</si>
  <si>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</si>
  <si>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</si>
  <si>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</si>
  <si>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</si>
  <si>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</si>
  <si>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</si>
  <si>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</si>
  <si>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</si>
  <si>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</si>
  <si>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</si>
  <si>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</si>
  <si>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</si>
  <si>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</si>
  <si>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</si>
  <si>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</si>
  <si>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</si>
  <si>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</si>
  <si>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</si>
  <si>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</si>
  <si>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</si>
  <si>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</si>
  <si>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</si>
  <si>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</si>
  <si>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</si>
  <si>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</si>
  <si>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</si>
  <si>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</si>
  <si>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</si>
  <si>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</si>
  <si>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</si>
  <si>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</si>
  <si>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</si>
  <si>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</si>
  <si>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</si>
  <si>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</si>
  <si>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</si>
  <si>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</si>
  <si>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</si>
  <si>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</si>
  <si>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</si>
  <si>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</si>
  <si>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</si>
  <si>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</si>
  <si>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</si>
  <si>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</si>
  <si>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</si>
  <si>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</si>
  <si>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</si>
  <si>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</si>
  <si>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</si>
  <si>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</si>
  <si>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</si>
  <si>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</si>
  <si>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</si>
  <si>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</si>
  <si>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</si>
  <si>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</si>
  <si>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</si>
  <si>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</si>
  <si>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</si>
  <si>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</si>
  <si>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</si>
  <si>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</si>
  <si>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</si>
  <si>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</si>
  <si>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Impose changing concentrations of reduced RCP7.0 Near Term Climate Forcers (NTCF). Beginning in 2014 with air quality policies (or maximum feasible reductions) applied to the SSP3-7 NTCF emissions.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</si>
  <si>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</si>
  <si>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</si>
  <si>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</si>
  <si>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</si>
  <si>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</si>
  <si>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</si>
  <si>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</si>
  <si>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</si>
  <si>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</si>
  <si>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</si>
  <si>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</si>
  <si>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</si>
  <si>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</si>
  <si>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</si>
  <si>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</si>
  <si>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</si>
  <si>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</si>
  <si>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</si>
  <si>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</si>
  <si>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</si>
  <si>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</si>
  <si>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</si>
  <si>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</si>
  <si>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</si>
  <si>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</si>
  <si>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</si>
  <si>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</si>
  <si>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</si>
  <si>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</si>
  <si>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</si>
  <si>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</si>
  <si>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</si>
  <si>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</si>
  <si>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</si>
  <si>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</si>
  <si>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</si>
  <si>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</si>
  <si>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</si>
  <si>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</si>
  <si>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</si>
  <si>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</si>
  <si>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</si>
  <si>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Boreal Deforestation</t>
  </si>
  <si>
    <t>IdealisedBorealDeforestation</t>
  </si>
  <si>
    <t>Temperate Deforestation</t>
  </si>
  <si>
    <t>IdealisedTemperateDeforestation</t>
  </si>
  <si>
    <t>LUMIP, idealised temperate regional deforestation, recent past</t>
  </si>
  <si>
    <t>LUMIP, idealised boreal regional deforestation, recent past</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</si>
  <si>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</si>
  <si>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</si>
  <si>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</si>
  <si>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</si>
  <si>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</si>
  <si>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</si>
  <si>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</si>
  <si>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</si>
  <si>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</si>
  <si>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</si>
  <si>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</si>
  <si>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</si>
  <si>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</si>
  <si>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</si>
  <si>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</si>
  <si>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</si>
  <si>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</si>
  <si>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</si>
  <si>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</si>
  <si>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</si>
  <si>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</si>
  <si>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</si>
  <si>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</si>
  <si>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</si>
  <si>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</si>
  <si>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</si>
  <si>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</si>
  <si>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</si>
  <si>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</si>
  <si>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</si>
  <si>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</si>
  <si>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</si>
  <si>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</si>
  <si>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</si>
  <si>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</si>
  <si>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</si>
  <si>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</si>
  <si>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</si>
  <si>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</si>
  <si>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</si>
  <si>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</si>
  <si>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</si>
  <si>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</si>
  <si>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</si>
  <si>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</si>
  <si>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</si>
  <si>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</si>
  <si>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</si>
  <si>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</si>
  <si>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</si>
  <si>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</si>
  <si>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</si>
  <si>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</si>
  <si>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</si>
  <si>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</si>
  <si>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</si>
  <si>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</si>
  <si>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</si>
  <si>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</si>
  <si>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</si>
  <si>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</si>
  <si>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</si>
  <si>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</si>
  <si>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</si>
  <si>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</si>
  <si>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</si>
  <si>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</si>
  <si>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</si>
  <si>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</si>
  <si>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</si>
  <si>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</si>
  <si>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</si>
  <si>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</si>
  <si>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</si>
  <si>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</si>
  <si>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</si>
  <si>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</si>
  <si>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</si>
  <si>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</si>
  <si>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</si>
  <si>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</si>
  <si>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</si>
  <si>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</si>
  <si>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</si>
  <si>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</si>
  <si>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</si>
  <si>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</si>
  <si>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</si>
  <si>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</si>
  <si>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</si>
  <si>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</si>
  <si>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</si>
  <si>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</si>
  <si>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</si>
  <si>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</si>
  <si>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</si>
  <si>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</si>
  <si>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</si>
  <si>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</si>
  <si>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</si>
  <si>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</si>
  <si>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</si>
  <si>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</si>
  <si>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</si>
  <si>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</si>
  <si>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</si>
  <si>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</si>
  <si>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</si>
  <si>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</si>
  <si>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</si>
  <si>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</si>
  <si>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</si>
  <si>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</si>
  <si>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</si>
  <si>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</si>
  <si>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</si>
  <si>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</si>
  <si>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</si>
  <si>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</si>
  <si>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</si>
  <si>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</si>
  <si>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</si>
  <si>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</si>
  <si>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</si>
  <si>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</si>
  <si>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</si>
  <si>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</si>
  <si>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</si>
  <si>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</si>
  <si>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</si>
  <si>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</si>
  <si>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</si>
  <si>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</si>
  <si>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</si>
  <si>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</si>
  <si>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</si>
  <si>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</si>
  <si>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</si>
  <si>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</si>
  <si>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</si>
  <si>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</si>
  <si>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</si>
  <si>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</si>
  <si>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</si>
  <si>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</si>
  <si>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</si>
  <si>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</si>
  <si>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</si>
  <si>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</si>
  <si>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</si>
  <si>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</si>
  <si>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</si>
  <si>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</si>
  <si>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</si>
  <si>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</si>
  <si>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</si>
  <si>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</si>
  <si>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</si>
  <si>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</si>
  <si>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</si>
  <si>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</si>
  <si>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</si>
  <si>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</si>
  <si>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</si>
  <si>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</si>
  <si>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</si>
  <si>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</si>
  <si>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</si>
  <si>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</si>
  <si>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</si>
  <si>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</si>
  <si>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</si>
  <si>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</si>
  <si>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</si>
  <si>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</si>
  <si>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</si>
  <si>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</si>
  <si>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</si>
  <si>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</si>
  <si>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</si>
  <si>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</si>
  <si>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</si>
  <si>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</si>
  <si>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</si>
  <si>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</si>
  <si>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</si>
  <si>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</si>
  <si>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</si>
  <si>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</si>
  <si>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</si>
  <si>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</si>
  <si>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</si>
  <si>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</si>
  <si>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</si>
  <si>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</si>
  <si>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</si>
  <si>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</si>
  <si>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</si>
  <si>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</si>
  <si>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</si>
  <si>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</si>
  <si>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</si>
  <si>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</si>
  <si>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</si>
  <si>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</si>
  <si>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</si>
  <si>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</si>
  <si>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</si>
  <si>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Ocean-SeaIceConfiguration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</si>
  <si>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</si>
  <si>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</si>
  <si>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</si>
  <si>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</si>
  <si>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</si>
  <si>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</si>
  <si>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</si>
  <si>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</si>
  <si>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</si>
  <si>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</si>
  <si>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</si>
  <si>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</si>
  <si>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</si>
  <si>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</si>
  <si>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310 years</t>
  </si>
  <si>
    <t>1948-01-01</t>
  </si>
  <si>
    <t>BGCIronInitialisation</t>
  </si>
  <si>
    <t>Biogeochemical Iron Initialisation</t>
  </si>
  <si>
    <t>OMIP2.1</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</si>
  <si>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</si>
  <si>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</si>
  <si>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</si>
  <si>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</si>
  <si>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</si>
  <si>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</si>
  <si>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</si>
  <si>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</si>
  <si>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</si>
  <si>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</si>
  <si>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</si>
  <si>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</si>
  <si>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</si>
  <si>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</si>
  <si>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</si>
  <si>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</si>
  <si>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</si>
  <si>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</si>
  <si>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</si>
  <si>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</si>
  <si>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</si>
  <si>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</si>
  <si>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</si>
  <si>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</si>
  <si>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</si>
  <si>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</si>
  <si>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</si>
  <si>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</si>
  <si>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</si>
  <si>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</si>
  <si>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</si>
  <si>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</si>
  <si>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</si>
  <si>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</si>
  <si>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</si>
  <si>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</si>
  <si>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</si>
  <si>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</si>
  <si>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</si>
  <si>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</si>
  <si>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</si>
  <si>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</si>
  <si>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</si>
  <si>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</si>
  <si>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</si>
  <si>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</si>
  <si>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</si>
  <si>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</si>
  <si>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</si>
  <si>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</si>
  <si>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</si>
  <si>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</si>
  <si>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</si>
  <si>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</si>
  <si>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</si>
  <si>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</si>
  <si>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</si>
  <si>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</si>
  <si>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</si>
  <si>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</si>
  <si>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</si>
  <si>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</si>
  <si>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</si>
  <si>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</si>
  <si>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</si>
  <si>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</si>
  <si>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</si>
  <si>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</si>
  <si>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InitialHistoricalForcingMaintained</t>
  </si>
  <si>
    <t xml:space="preserve">Initial Historical forcing information maintained </t>
  </si>
  <si>
    <t xml:space="preserve">Initial RCP 4.5 forcing information maintained </t>
  </si>
  <si>
    <t>InitialRCPForcingMaintained</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</si>
  <si>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</si>
  <si>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</si>
  <si>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</si>
  <si>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</si>
  <si>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</si>
  <si>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</si>
  <si>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</si>
  <si>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</si>
  <si>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</si>
  <si>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</si>
  <si>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</si>
  <si>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</si>
  <si>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</si>
  <si>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</si>
  <si>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</si>
  <si>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</si>
  <si>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</si>
  <si>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</si>
  <si>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</si>
  <si>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</si>
  <si>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</si>
  <si>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</si>
  <si>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</si>
  <si>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</si>
  <si>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</si>
  <si>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</si>
  <si>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</si>
  <si>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</si>
  <si>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</si>
  <si>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</si>
  <si>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</si>
  <si>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</si>
  <si>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</si>
  <si>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</si>
  <si>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</si>
  <si>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</si>
  <si>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</si>
  <si>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</si>
  <si>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</si>
  <si>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</si>
  <si>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</si>
  <si>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</si>
  <si>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</si>
  <si>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</si>
  <si>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</si>
  <si>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</si>
  <si>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</si>
  <si>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</si>
  <si>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</si>
  <si>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</si>
  <si>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</si>
  <si>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</si>
  <si>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</si>
  <si>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</si>
  <si>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</si>
  <si>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</si>
  <si>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</si>
  <si>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</si>
  <si>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</si>
  <si>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</si>
  <si>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</si>
  <si>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</si>
  <si>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</si>
  <si>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</si>
  <si>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</si>
  <si>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</si>
  <si>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</si>
  <si>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</si>
  <si>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</si>
  <si>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</si>
  <si>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</si>
  <si>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</si>
  <si>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</si>
  <si>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</si>
  <si>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</si>
  <si>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</si>
  <si>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</si>
  <si>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</si>
  <si>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</si>
  <si>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</si>
  <si>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</si>
  <si>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</si>
  <si>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</si>
  <si>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</si>
  <si>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</si>
  <si>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</si>
  <si>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</si>
  <si>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</si>
  <si>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</si>
  <si>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</si>
  <si>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</si>
  <si>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</si>
  <si>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</si>
  <si>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</si>
  <si>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</si>
  <si>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</si>
  <si>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</si>
  <si>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</si>
  <si>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</si>
  <si>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</si>
  <si>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</si>
  <si>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</si>
  <si>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</si>
  <si>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</si>
  <si>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</si>
  <si>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</si>
  <si>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</si>
  <si>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</si>
  <si>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</si>
  <si>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</si>
  <si>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</si>
  <si>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</si>
  <si>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</si>
  <si>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</si>
  <si>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</si>
  <si>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</si>
  <si>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</si>
  <si>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</si>
  <si>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</si>
  <si>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</si>
  <si>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</si>
  <si>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</si>
  <si>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</si>
  <si>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</si>
  <si>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</si>
  <si>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</si>
  <si>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</si>
  <si>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</si>
  <si>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</si>
  <si>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</si>
  <si>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</si>
  <si>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</si>
  <si>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</si>
  <si>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</si>
  <si>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</si>
  <si>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</si>
  <si>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</si>
  <si>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</si>
  <si>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</si>
  <si>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</si>
  <si>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</si>
  <si>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</si>
  <si>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</si>
  <si>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</si>
  <si>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</si>
  <si>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</si>
  <si>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</si>
  <si>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</si>
  <si>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</si>
  <si>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</si>
  <si>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</si>
  <si>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</si>
  <si>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</si>
  <si>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</si>
  <si>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</si>
  <si>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</si>
  <si>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</si>
  <si>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</si>
  <si>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</si>
  <si>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</si>
  <si>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</si>
  <si>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</si>
  <si>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</si>
  <si>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</si>
  <si>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</si>
  <si>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</si>
  <si>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</si>
  <si>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</si>
  <si>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</si>
  <si>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</si>
  <si>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</si>
  <si>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</si>
  <si>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</si>
  <si>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</si>
  <si>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</si>
  <si>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</si>
  <si>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</si>
  <si>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</si>
  <si>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</si>
  <si>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</si>
  <si>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</si>
  <si>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</si>
  <si>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</si>
  <si>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</si>
  <si>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</si>
  <si>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</si>
  <si>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</si>
  <si>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</si>
  <si>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</si>
  <si>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</si>
  <si>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</si>
  <si>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</si>
  <si>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</si>
  <si>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</si>
  <si>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</si>
  <si>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</si>
  <si>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</si>
  <si>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</si>
  <si>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</si>
  <si>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</si>
  <si>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</si>
  <si>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</si>
  <si>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</si>
  <si>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</si>
  <si>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</si>
  <si>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</si>
  <si>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</si>
  <si>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</si>
  <si>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</si>
  <si>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</si>
  <si>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</si>
  <si>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</si>
  <si>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</si>
  <si>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</si>
  <si>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</si>
  <si>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</si>
  <si>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</si>
  <si>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</si>
  <si>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</si>
  <si>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</si>
  <si>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</si>
  <si>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</si>
  <si>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</si>
  <si>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</si>
  <si>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</si>
  <si>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</si>
  <si>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</si>
  <si>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</si>
  <si>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</si>
  <si>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</si>
  <si>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</si>
  <si>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</si>
  <si>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</si>
  <si>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</si>
  <si>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</si>
  <si>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</si>
  <si>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</si>
  <si>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</si>
  <si>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</si>
  <si>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</si>
  <si>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</si>
  <si>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</si>
  <si>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</si>
  <si>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</si>
  <si>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</si>
  <si>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</si>
  <si>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</si>
  <si>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</si>
  <si>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</si>
  <si>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</si>
  <si>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</si>
  <si>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</si>
  <si>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</si>
  <si>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</si>
  <si>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</si>
  <si>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</si>
  <si>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</si>
  <si>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</si>
  <si>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</si>
  <si>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</si>
  <si>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</si>
  <si>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</si>
  <si>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</si>
  <si>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</si>
  <si>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PMIP, solar variability, past 1000, last millenium, 850-1850</t>
  </si>
  <si>
    <t>PMIP, land use, past 1000, last millenium, 850-1850</t>
  </si>
  <si>
    <t>PMIP, WMGHG, well-mixed greenhouse gases, past 1000, last millenium, 850-1850</t>
  </si>
  <si>
    <t>PMIP, volcanic aerosols, past 1000,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</si>
  <si>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</si>
  <si>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</si>
  <si>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</si>
  <si>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</si>
  <si>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</si>
  <si>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</si>
  <si>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</si>
  <si>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</si>
  <si>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</si>
  <si>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</si>
  <si>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</si>
  <si>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</si>
  <si>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</si>
  <si>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</si>
  <si>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</si>
  <si>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</si>
  <si>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</si>
  <si>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</si>
  <si>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</si>
  <si>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</si>
  <si>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</si>
  <si>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</si>
  <si>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</si>
  <si>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</si>
  <si>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</si>
  <si>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</si>
  <si>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</si>
  <si>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</si>
  <si>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</si>
  <si>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</si>
  <si>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</si>
  <si>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</si>
  <si>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</si>
  <si>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</si>
  <si>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</si>
  <si>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</si>
  <si>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</si>
  <si>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</si>
  <si>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</si>
  <si>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</si>
  <si>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</si>
  <si>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</si>
  <si>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</si>
  <si>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</si>
  <si>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</si>
  <si>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</si>
  <si>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</si>
  <si>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</si>
  <si>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</si>
  <si>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</si>
  <si>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</si>
  <si>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</si>
  <si>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</si>
  <si>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1850GHG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</si>
  <si>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</si>
  <si>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</si>
  <si>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</si>
  <si>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</si>
  <si>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</si>
  <si>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</si>
  <si>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</si>
  <si>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</si>
  <si>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</si>
  <si>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</si>
  <si>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</si>
  <si>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</si>
  <si>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</si>
  <si>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</si>
  <si>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</si>
  <si>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</si>
  <si>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</si>
  <si>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</si>
  <si>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</si>
  <si>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</si>
  <si>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</si>
  <si>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</si>
  <si>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</si>
  <si>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</si>
  <si>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</si>
  <si>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</si>
  <si>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</si>
  <si>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</si>
  <si>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</si>
  <si>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</si>
  <si>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</si>
  <si>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</si>
  <si>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</si>
  <si>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</si>
  <si>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</si>
  <si>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</si>
  <si>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</si>
  <si>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</si>
  <si>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</si>
  <si>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</si>
  <si>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</si>
  <si>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</si>
  <si>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</si>
  <si>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</si>
  <si>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</si>
  <si>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</si>
  <si>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</si>
  <si>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</si>
  <si>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</si>
  <si>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</si>
  <si>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</si>
  <si>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</si>
  <si>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</si>
  <si>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</si>
  <si>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</si>
  <si>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</si>
  <si>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</si>
  <si>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</si>
  <si>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</si>
  <si>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</si>
  <si>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</si>
  <si>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</si>
  <si>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</si>
  <si>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</si>
  <si>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</si>
  <si>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</si>
  <si>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</si>
  <si>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</si>
  <si>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</si>
  <si>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</si>
  <si>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</si>
  <si>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</si>
  <si>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</si>
  <si>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</si>
  <si>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</si>
  <si>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</si>
  <si>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</si>
  <si>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</si>
  <si>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</si>
  <si>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</si>
  <si>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</si>
  <si>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</si>
  <si>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</si>
  <si>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</si>
  <si>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</si>
  <si>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</si>
  <si>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</si>
  <si>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</si>
  <si>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</si>
  <si>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</si>
  <si>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</si>
  <si>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</si>
  <si>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</si>
  <si>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</si>
  <si>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</si>
  <si>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</si>
  <si>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</si>
  <si>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</si>
  <si>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</si>
  <si>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</si>
  <si>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</si>
  <si>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</si>
  <si>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</si>
  <si>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</si>
  <si>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</si>
  <si>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</si>
  <si>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</si>
  <si>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</si>
  <si>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</si>
  <si>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</si>
  <si>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</si>
  <si>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</si>
  <si>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</si>
  <si>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</si>
  <si>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</si>
  <si>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</si>
  <si>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</si>
  <si>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</si>
  <si>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</si>
  <si>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</si>
  <si>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</si>
  <si>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</si>
  <si>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</si>
  <si>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</si>
  <si>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</si>
  <si>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1980-2009 30yrs</t>
  </si>
  <si>
    <t>1700/01/01-2015/01/01</t>
  </si>
  <si>
    <t>1850-2029 180yrs</t>
  </si>
  <si>
    <t>180yrs1840-2029</t>
  </si>
  <si>
    <t>850-1849 1000yrs</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</si>
  <si>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</si>
  <si>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</si>
  <si>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</si>
  <si>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</si>
  <si>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</si>
  <si>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</si>
  <si>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</si>
  <si>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</si>
  <si>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</si>
  <si>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</si>
  <si>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</si>
  <si>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</si>
  <si>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</si>
  <si>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</si>
  <si>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</si>
  <si>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</si>
  <si>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</si>
  <si>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</si>
  <si>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</si>
  <si>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</si>
  <si>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</si>
  <si>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</si>
  <si>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</si>
  <si>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</si>
  <si>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</si>
  <si>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</si>
  <si>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</si>
  <si>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</si>
  <si>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</si>
  <si>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</si>
  <si>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</si>
  <si>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</si>
  <si>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</si>
  <si>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</si>
  <si>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</si>
  <si>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</si>
  <si>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</si>
  <si>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</si>
  <si>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</si>
  <si>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</si>
  <si>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</si>
  <si>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</si>
  <si>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</si>
  <si>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</si>
  <si>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</si>
  <si>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</si>
  <si>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</si>
  <si>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</si>
  <si>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</si>
  <si>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</si>
  <si>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</si>
  <si>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</si>
  <si>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</si>
  <si>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</si>
  <si>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</si>
  <si>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</si>
  <si>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</si>
  <si>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</si>
  <si>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</si>
  <si>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</si>
  <si>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</si>
  <si>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</si>
  <si>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</si>
  <si>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</si>
  <si>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</si>
  <si>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</si>
  <si>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</si>
  <si>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</si>
  <si>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</si>
  <si>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</si>
  <si>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</si>
  <si>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</si>
  <si>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</si>
  <si>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</si>
  <si>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</si>
  <si>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</si>
  <si>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</si>
  <si>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</si>
  <si>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</si>
  <si>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</si>
  <si>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</si>
  <si>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</si>
  <si>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</si>
  <si>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</si>
  <si>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</si>
  <si>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</si>
  <si>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</si>
  <si>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</si>
  <si>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</si>
  <si>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</si>
  <si>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</si>
  <si>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</si>
  <si>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</si>
  <si>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</si>
  <si>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</si>
  <si>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</si>
  <si>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</si>
  <si>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</si>
  <si>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</si>
  <si>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</si>
  <si>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</si>
  <si>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</si>
  <si>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</si>
  <si>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</si>
  <si>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</si>
  <si>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</si>
  <si>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</si>
  <si>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</si>
  <si>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</si>
  <si>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</si>
  <si>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</si>
  <si>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</si>
  <si>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</si>
  <si>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</si>
  <si>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</si>
  <si>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</si>
  <si>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</si>
  <si>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</si>
  <si>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</si>
  <si>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</si>
  <si>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</si>
  <si>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</si>
  <si>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</si>
  <si>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</si>
  <si>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</si>
  <si>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</si>
  <si>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</si>
  <si>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</si>
  <si>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</si>
  <si>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</si>
  <si>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</si>
  <si>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</si>
  <si>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</si>
  <si>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</si>
  <si>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</si>
  <si>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</si>
  <si>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</si>
  <si>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</si>
  <si>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</si>
  <si>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</si>
  <si>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</si>
  <si>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</si>
  <si>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</si>
  <si>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</si>
  <si>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</si>
  <si>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</si>
  <si>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</si>
  <si>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</si>
  <si>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</si>
  <si>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</si>
  <si>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</si>
  <si>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</si>
  <si>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</si>
  <si>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</si>
  <si>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</si>
  <si>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</si>
  <si>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</si>
  <si>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</si>
  <si>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</si>
  <si>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</si>
  <si>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</si>
  <si>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</si>
  <si>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</si>
  <si>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</si>
  <si>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</si>
  <si>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</si>
  <si>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</si>
  <si>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</si>
  <si>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</si>
  <si>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</si>
  <si>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</si>
  <si>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</si>
  <si>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</si>
  <si>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</si>
  <si>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</si>
  <si>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</si>
  <si>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</si>
  <si>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</si>
  <si>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</si>
  <si>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</si>
  <si>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</si>
  <si>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</si>
  <si>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</si>
  <si>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</si>
  <si>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</si>
  <si>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</si>
  <si>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</si>
  <si>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</si>
  <si>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</si>
  <si>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</si>
  <si>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</si>
  <si>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</si>
  <si>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</si>
  <si>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</si>
  <si>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</si>
  <si>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</si>
  <si>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</si>
  <si>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</si>
  <si>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</si>
  <si>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</si>
  <si>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</si>
  <si>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</si>
  <si>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</si>
  <si>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</si>
  <si>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</si>
  <si>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</si>
  <si>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</si>
  <si>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</si>
  <si>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</si>
  <si>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</si>
  <si>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</si>
  <si>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</si>
  <si>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</si>
  <si>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</si>
  <si>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</si>
  <si>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</si>
  <si>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</si>
  <si>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</si>
  <si>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</si>
  <si>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</si>
  <si>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</si>
  <si>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</si>
  <si>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</si>
  <si>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</si>
  <si>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</si>
  <si>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</si>
  <si>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</si>
  <si>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</si>
  <si>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</si>
  <si>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</si>
  <si>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</si>
  <si>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</si>
  <si>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</si>
  <si>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</si>
  <si>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</si>
  <si>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</si>
  <si>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</si>
  <si>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</si>
  <si>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</si>
  <si>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</si>
  <si>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</si>
  <si>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</si>
  <si>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</si>
  <si>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</si>
  <si>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</si>
  <si>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</si>
  <si>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</si>
  <si>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</si>
  <si>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</si>
  <si>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</si>
  <si>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</si>
  <si>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</si>
  <si>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</si>
  <si>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</si>
  <si>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</si>
  <si>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</si>
  <si>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</si>
  <si>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</si>
  <si>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</si>
  <si>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</si>
  <si>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</si>
  <si>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</si>
  <si>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</si>
  <si>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</si>
  <si>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</si>
  <si>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</si>
  <si>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</si>
  <si>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</si>
  <si>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</si>
  <si>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</si>
  <si>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</si>
  <si>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</si>
  <si>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</si>
  <si>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</si>
  <si>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</si>
  <si>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</si>
  <si>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</si>
  <si>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</si>
  <si>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</si>
  <si>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</si>
  <si>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</si>
  <si>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</si>
  <si>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</si>
  <si>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</si>
  <si>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</si>
  <si>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</si>
  <si>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</si>
  <si>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</si>
  <si>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</si>
  <si>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</si>
  <si>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</si>
  <si>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</si>
  <si>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</si>
  <si>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</si>
  <si>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</si>
  <si>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</si>
  <si>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</si>
  <si>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</si>
  <si>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</si>
  <si>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</si>
  <si>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</si>
  <si>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</si>
  <si>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</si>
  <si>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</si>
  <si>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</si>
  <si>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</si>
  <si>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</si>
  <si>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</si>
  <si>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</si>
  <si>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</si>
  <si>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</si>
  <si>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</si>
  <si>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</si>
  <si>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</si>
  <si>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</si>
  <si>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</si>
  <si>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</si>
  <si>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</si>
  <si>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</si>
  <si>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</si>
  <si>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</si>
  <si>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</si>
  <si>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</si>
  <si>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</si>
  <si>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</si>
  <si>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</si>
  <si>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</si>
  <si>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</si>
  <si>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</si>
  <si>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</si>
  <si>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</si>
  <si>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</si>
  <si>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</si>
  <si>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</si>
  <si>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</si>
  <si>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</si>
  <si>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</si>
  <si>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</si>
  <si>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</si>
  <si>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</si>
  <si>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</si>
  <si>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</si>
  <si>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</si>
  <si>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</si>
  <si>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</si>
  <si>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</si>
  <si>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</si>
  <si>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</si>
  <si>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</si>
  <si>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</si>
  <si>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</si>
  <si>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</si>
  <si>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</si>
  <si>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</si>
  <si>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</si>
  <si>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</si>
  <si>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</si>
  <si>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</si>
  <si>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</si>
  <si>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</si>
  <si>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</si>
  <si>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</si>
  <si>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preindustrial control SSTs with quadrupled CO2 + solar reduction</t>
  </si>
  <si>
    <t>piSST-4xCO2-solar</t>
  </si>
  <si>
    <t>futureSST-4xCO2-solar</t>
  </si>
  <si>
    <t>year 100 SSTs from abrupt4xCO2 with quadrupled CO2 + solar reduction</t>
  </si>
  <si>
    <t>G6SST1</t>
  </si>
  <si>
    <t>SSTs, forcings, and other prescribed conditions from year 2020 of SSP5-8.5</t>
  </si>
  <si>
    <t>GeoMIP, Tier2, timeslice, 2020, SSP585</t>
  </si>
  <si>
    <t>GeoMIP, Tier2, timeslice, G1</t>
  </si>
  <si>
    <t>G6SST2-sulfur</t>
  </si>
  <si>
    <t>SSTs from year 2100 of SSP5-8.5; forcings and other prescribed conditions from year 2100 of G6sulfur</t>
  </si>
  <si>
    <t>G6SST2-solar</t>
  </si>
  <si>
    <t>SSTs from year 2100 of SSP5-8.5; forcings and other prescribed conditions from year 2100 of G6solar</t>
  </si>
  <si>
    <t>GeoMIP, Tier2, timeslice, G6sulfur, 2100</t>
  </si>
  <si>
    <t>GeoMIP, Tier2, timeslice, G6solar, 2100</t>
  </si>
  <si>
    <t>G7SST1-cirrus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</si>
  <si>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</si>
  <si>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</si>
  <si>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</si>
  <si>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</si>
  <si>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</si>
  <si>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</si>
  <si>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</si>
  <si>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</si>
  <si>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</si>
  <si>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</si>
  <si>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</si>
  <si>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HIST-IPO</t>
  </si>
  <si>
    <t>HIST-AMO</t>
  </si>
  <si>
    <t>Tibetan Plateau sensible heat flux to atmosphere is zero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</si>
  <si>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</si>
  <si>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</si>
  <si>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</si>
  <si>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</si>
  <si>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</si>
  <si>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</si>
  <si>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</si>
  <si>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</si>
  <si>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</si>
  <si>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</si>
  <si>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</si>
  <si>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</si>
  <si>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</si>
  <si>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</si>
  <si>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</si>
  <si>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amip-lfmip-pdLC</t>
  </si>
  <si>
    <t>lfmip-rmLC</t>
  </si>
  <si>
    <t>amip-lfmip-rmLC</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</si>
  <si>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</si>
  <si>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</si>
  <si>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</si>
  <si>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</si>
  <si>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</si>
  <si>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</si>
  <si>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</si>
  <si>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</si>
  <si>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</si>
  <si>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</si>
  <si>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</si>
  <si>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</si>
  <si>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</si>
  <si>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</si>
  <si>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</si>
  <si>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</si>
  <si>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</si>
  <si>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</si>
  <si>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</si>
  <si>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</si>
  <si>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</si>
  <si>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</si>
  <si>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</si>
  <si>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</si>
  <si>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</si>
  <si>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</si>
  <si>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</si>
  <si>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</si>
  <si>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</si>
  <si>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</si>
  <si>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</si>
  <si>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</si>
  <si>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</si>
  <si>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</si>
  <si>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</si>
  <si>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</si>
  <si>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</si>
  <si>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</si>
  <si>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</si>
  <si>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</si>
  <si>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</si>
  <si>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</si>
  <si>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</si>
  <si>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</si>
  <si>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</si>
  <si>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</si>
  <si>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</si>
  <si>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</si>
  <si>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</si>
  <si>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</si>
  <si>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</si>
  <si>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</si>
  <si>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</si>
  <si>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</si>
  <si>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</si>
  <si>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</si>
  <si>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</si>
  <si>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</si>
  <si>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</si>
  <si>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</si>
  <si>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</si>
  <si>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</si>
  <si>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 Tier 3, hindcasts, forecasts, mid-1990s, yearly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</si>
  <si>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</si>
  <si>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</si>
  <si>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</si>
  <si>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</si>
  <si>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</si>
  <si>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</si>
  <si>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</si>
  <si>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</si>
  <si>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</si>
  <si>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</si>
  <si>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</si>
  <si>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</si>
  <si>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</si>
  <si>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</si>
  <si>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</si>
  <si>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</si>
  <si>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</si>
  <si>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</si>
  <si>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</si>
  <si>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</si>
  <si>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</si>
  <si>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</si>
  <si>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</si>
  <si>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</si>
  <si>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</si>
  <si>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</si>
  <si>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</si>
  <si>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</si>
  <si>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</si>
  <si>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</si>
  <si>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</si>
  <si>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</si>
  <si>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</si>
  <si>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</si>
  <si>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</si>
  <si>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Quantify the effective radiative forcing (ERF) of 4xCO2.</t>
  </si>
  <si>
    <t>Quantify present-day total anthropogenic effective radiative forcing (ERF).</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</si>
  <si>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</si>
  <si>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</si>
  <si>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</si>
  <si>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</si>
  <si>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</si>
  <si>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</si>
  <si>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</si>
  <si>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</si>
  <si>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</si>
  <si>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</si>
  <si>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</si>
  <si>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For use in the RFMIP specified aerosol experiments.</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</si>
  <si>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</si>
  <si>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</si>
  <si>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</si>
  <si>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</si>
  <si>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</si>
  <si>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</si>
  <si>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</si>
  <si>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</si>
  <si>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</si>
  <si>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</si>
  <si>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</si>
  <si>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</si>
  <si>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</si>
  <si>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</si>
  <si>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</si>
  <si>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</si>
  <si>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</si>
  <si>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</si>
  <si>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</si>
  <si>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</si>
  <si>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</si>
  <si>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</si>
  <si>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</si>
  <si>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</si>
  <si>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</si>
  <si>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</si>
  <si>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</si>
  <si>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</si>
  <si>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</si>
  <si>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</si>
  <si>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</si>
  <si>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</si>
  <si>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</si>
  <si>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</si>
  <si>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</si>
  <si>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</si>
  <si>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</si>
  <si>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</si>
  <si>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</si>
  <si>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</si>
  <si>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</si>
  <si>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</si>
  <si>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</si>
  <si>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</si>
  <si>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</si>
  <si>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</si>
  <si>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</si>
  <si>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</si>
  <si>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</si>
  <si>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</si>
  <si>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</si>
  <si>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</si>
  <si>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</si>
  <si>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</si>
  <si>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</si>
  <si>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</si>
  <si>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</si>
  <si>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</si>
  <si>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</si>
  <si>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</si>
  <si>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</si>
  <si>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</si>
  <si>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</si>
  <si>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</si>
  <si>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</si>
  <si>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</si>
  <si>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</si>
  <si>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</si>
  <si>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</si>
  <si>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</si>
  <si>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</si>
  <si>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</si>
  <si>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</si>
  <si>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</si>
  <si>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</si>
  <si>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</si>
  <si>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</si>
  <si>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</si>
  <si>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</si>
  <si>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</si>
  <si>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</si>
  <si>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</si>
  <si>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</si>
  <si>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</si>
  <si>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</si>
  <si>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</si>
  <si>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</si>
  <si>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</si>
  <si>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</si>
  <si>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</si>
  <si>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</si>
  <si>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</si>
  <si>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</si>
  <si>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</si>
  <si>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</si>
  <si>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</si>
  <si>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</si>
  <si>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</si>
  <si>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</si>
  <si>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</si>
  <si>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</si>
  <si>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</si>
  <si>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</si>
  <si>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</si>
  <si>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</si>
  <si>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</si>
  <si>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</si>
  <si>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</si>
  <si>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</si>
  <si>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</si>
  <si>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</si>
  <si>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</si>
  <si>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</si>
  <si>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</si>
  <si>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</si>
  <si>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</si>
  <si>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</si>
  <si>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</si>
  <si>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</si>
  <si>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</si>
  <si>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</si>
  <si>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</si>
  <si>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ScenarioMIP, Tier 2, Scenario, SSP, RCP, SSPX, RCPY, low forcing, probably SSP1, RCP around or below 2.0</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</si>
  <si>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</si>
  <si>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</si>
  <si>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</si>
  <si>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</si>
  <si>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Representative Concentration Pathway 8.5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</si>
  <si>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</si>
  <si>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</si>
  <si>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</si>
  <si>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</si>
  <si>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</si>
  <si>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</si>
  <si>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</si>
  <si>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</si>
  <si>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</si>
  <si>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</si>
  <si>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</si>
  <si>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</si>
  <si>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</si>
  <si>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</si>
  <si>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</si>
  <si>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</si>
  <si>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</si>
  <si>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</si>
  <si>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</si>
  <si>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</si>
  <si>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</si>
  <si>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</si>
  <si>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</si>
  <si>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</si>
  <si>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</si>
  <si>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</si>
  <si>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</si>
  <si>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</si>
  <si>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</si>
  <si>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</si>
  <si>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</si>
  <si>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</si>
  <si>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</si>
  <si>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</si>
  <si>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</si>
  <si>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</si>
  <si>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</si>
  <si>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</si>
  <si>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</si>
  <si>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</si>
  <si>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</si>
  <si>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</si>
  <si>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</si>
  <si>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</si>
  <si>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</si>
  <si>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Represents a very low forcing scenario with the goal of limiting global mean warming to 1.5°C above pre-industrial levels based on the Paris COP21 agreement. </t>
  </si>
  <si>
    <t>RCP34oversls</t>
  </si>
  <si>
    <t xml:space="preserve">Impose changing emissions of RCP8.5 aerosols including BC and OC.
</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</si>
  <si>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</si>
  <si>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</si>
  <si>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</si>
  <si>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</si>
  <si>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</si>
  <si>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</si>
  <si>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</si>
  <si>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</si>
  <si>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</si>
  <si>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</si>
  <si>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</si>
  <si>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</si>
  <si>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</si>
  <si>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</si>
  <si>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</si>
  <si>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</si>
  <si>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</si>
  <si>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</si>
  <si>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</si>
  <si>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</si>
  <si>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</si>
  <si>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Spans the period of extensive instrumental temperature measurements from 1850 to the present. Evaluate model performance against present climate and observed climate change.</t>
  </si>
  <si>
    <t>Control experiment against which perturbations are compared, it serves as a base- line for experiments that branch from it.  To allow us to determine unforced model variability.</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</si>
  <si>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</si>
  <si>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</si>
  <si>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</si>
  <si>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</si>
  <si>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</si>
  <si>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</si>
  <si>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</si>
  <si>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</si>
  <si>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</si>
  <si>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</si>
  <si>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</si>
  <si>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</si>
  <si>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</si>
  <si>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</si>
  <si>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</si>
  <si>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</si>
  <si>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</si>
  <si>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</si>
  <si>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</si>
  <si>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</si>
  <si>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</si>
  <si>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</si>
  <si>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</si>
  <si>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</si>
  <si>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</si>
  <si>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</si>
  <si>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</si>
  <si>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</si>
  <si>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</si>
  <si>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</si>
  <si>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</si>
  <si>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</si>
  <si>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</si>
  <si>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</si>
  <si>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</si>
  <si>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</si>
  <si>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</si>
  <si>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</si>
  <si>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</si>
  <si>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</si>
  <si>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</si>
  <si>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</si>
  <si>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</si>
  <si>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</si>
  <si>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</si>
  <si>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</si>
  <si>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</si>
  <si>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</si>
  <si>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</si>
  <si>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</si>
  <si>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</si>
  <si>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</si>
  <si>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</si>
  <si>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</si>
  <si>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</si>
  <si>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</si>
  <si>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</si>
  <si>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</si>
  <si>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</si>
  <si>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</si>
  <si>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</si>
  <si>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</si>
  <si>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</si>
  <si>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</si>
  <si>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</si>
  <si>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</si>
  <si>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</si>
  <si>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</si>
  <si>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</si>
  <si>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</si>
  <si>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</si>
  <si>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</si>
  <si>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</si>
  <si>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</si>
  <si>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</si>
  <si>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</si>
  <si>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</si>
  <si>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</si>
  <si>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</si>
  <si>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</si>
  <si>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</si>
  <si>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</si>
  <si>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</si>
  <si>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</si>
  <si>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</si>
  <si>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</si>
  <si>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</si>
  <si>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</si>
  <si>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</si>
  <si>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</si>
  <si>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</si>
  <si>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</si>
  <si>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</si>
  <si>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</si>
  <si>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</si>
  <si>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</si>
  <si>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</si>
  <si>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</si>
  <si>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</si>
  <si>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</si>
  <si>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</si>
  <si>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</si>
  <si>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</si>
  <si>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</si>
  <si>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</si>
  <si>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</si>
  <si>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idealised, 1979-1989</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</si>
  <si>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</si>
  <si>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</si>
  <si>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</si>
  <si>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</si>
  <si>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</si>
  <si>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</si>
  <si>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</si>
  <si>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</si>
  <si>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</si>
  <si>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</si>
  <si>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</si>
  <si>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</si>
  <si>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</si>
  <si>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</si>
  <si>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</si>
  <si>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</si>
  <si>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</si>
  <si>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</si>
  <si>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</si>
  <si>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</si>
  <si>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</si>
  <si>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</si>
  <si>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</si>
  <si>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</si>
  <si>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</si>
  <si>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</si>
  <si>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</si>
  <si>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</si>
  <si>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</si>
  <si>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</si>
  <si>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</si>
  <si>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</si>
  <si>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</si>
  <si>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</si>
  <si>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</si>
  <si>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</si>
  <si>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</si>
  <si>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</si>
  <si>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</si>
  <si>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</si>
  <si>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</si>
  <si>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</si>
  <si>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</si>
  <si>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</si>
  <si>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</si>
  <si>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</si>
  <si>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</si>
  <si>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</si>
  <si>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</si>
  <si>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</si>
  <si>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</si>
  <si>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</si>
  <si>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</si>
  <si>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</si>
  <si>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</si>
  <si>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</si>
  <si>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</si>
  <si>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</si>
  <si>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</si>
  <si>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</si>
  <si>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</si>
  <si>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</si>
  <si>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</si>
  <si>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</si>
  <si>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</si>
  <si>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</si>
  <si>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</si>
  <si>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</si>
  <si>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</si>
  <si>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</si>
  <si>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</si>
  <si>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</si>
  <si>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</si>
  <si>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</si>
  <si>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</si>
  <si>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</si>
  <si>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</si>
  <si>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</si>
  <si>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</si>
  <si>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</si>
  <si>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</si>
  <si>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</si>
  <si>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</si>
  <si>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</si>
  <si>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</si>
  <si>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</si>
  <si>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</si>
  <si>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</si>
  <si>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</si>
  <si>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</si>
  <si>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</si>
  <si>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</si>
  <si>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</si>
  <si>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</si>
  <si>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</si>
  <si>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</si>
  <si>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</si>
  <si>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</si>
  <si>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</si>
  <si>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</si>
  <si>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</si>
  <si>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</si>
  <si>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</si>
  <si>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</si>
  <si>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</si>
  <si>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</si>
  <si>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</si>
  <si>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</si>
  <si>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</si>
  <si>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</si>
  <si>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</si>
  <si>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</si>
  <si>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</si>
  <si>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</si>
  <si>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</si>
  <si>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</si>
  <si>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</si>
  <si>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</si>
  <si>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</si>
  <si>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</si>
  <si>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</si>
  <si>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</si>
  <si>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</si>
  <si>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</si>
  <si>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</si>
  <si>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</si>
  <si>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</si>
  <si>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</si>
  <si>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</si>
  <si>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</si>
  <si>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</si>
  <si>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</si>
  <si>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</si>
  <si>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</si>
  <si>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</si>
  <si>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</si>
  <si>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</si>
  <si>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</si>
  <si>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</si>
  <si>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</si>
  <si>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</si>
  <si>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</si>
  <si>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</si>
  <si>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</si>
  <si>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</si>
  <si>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</si>
  <si>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</si>
  <si>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</si>
  <si>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</si>
  <si>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</si>
  <si>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</si>
  <si>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</si>
  <si>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</si>
  <si>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</si>
  <si>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</si>
  <si>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</si>
  <si>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</si>
  <si>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</si>
  <si>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</si>
  <si>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</si>
  <si>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</si>
  <si>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</si>
  <si>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</si>
  <si>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</si>
  <si>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</si>
  <si>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</si>
  <si>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</si>
  <si>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</si>
  <si>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</si>
  <si>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</si>
  <si>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</si>
  <si>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</si>
  <si>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</si>
  <si>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</si>
  <si>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</si>
  <si>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</si>
  <si>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</si>
  <si>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</si>
  <si>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</si>
  <si>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</si>
  <si>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</si>
  <si>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</si>
  <si>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</si>
  <si>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</si>
  <si>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</si>
  <si>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</si>
  <si>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</si>
  <si>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</si>
  <si>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</si>
  <si>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</si>
  <si>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</si>
  <si>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</si>
  <si>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</si>
  <si>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</si>
  <si>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</si>
  <si>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</si>
  <si>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</si>
  <si>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</si>
  <si>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</si>
  <si>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</si>
  <si>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</si>
  <si>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</si>
  <si>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</si>
  <si>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</si>
  <si>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</si>
  <si>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</si>
  <si>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</si>
  <si>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</si>
  <si>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</si>
  <si>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</si>
  <si>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</si>
  <si>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</si>
  <si>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</si>
  <si>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</si>
  <si>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</si>
  <si>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</si>
  <si>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</si>
  <si>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</si>
  <si>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</si>
  <si>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</si>
  <si>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</si>
  <si>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</si>
  <si>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</si>
  <si>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</si>
  <si>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</si>
  <si>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</si>
  <si>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</si>
  <si>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</si>
  <si>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</si>
  <si>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</si>
  <si>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</si>
  <si>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</si>
  <si>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</si>
  <si>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</si>
  <si>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</si>
  <si>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</si>
  <si>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</si>
  <si>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</si>
  <si>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</si>
  <si>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</si>
  <si>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</si>
  <si>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</si>
  <si>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</si>
  <si>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</si>
  <si>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</si>
  <si>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</si>
  <si>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</si>
  <si>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</si>
  <si>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</si>
  <si>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</si>
  <si>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</si>
  <si>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</si>
  <si>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</si>
  <si>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</si>
  <si>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</si>
  <si>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</si>
  <si>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</si>
  <si>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</si>
  <si>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</si>
  <si>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</si>
  <si>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</si>
  <si>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</si>
  <si>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</si>
  <si>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</si>
  <si>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</si>
  <si>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</si>
  <si>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</si>
  <si>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</si>
  <si>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</si>
  <si>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</si>
  <si>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</si>
  <si>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</si>
  <si>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</si>
  <si>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</si>
  <si>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</si>
  <si>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</si>
  <si>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</si>
  <si>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</si>
  <si>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</si>
  <si>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</si>
  <si>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</si>
  <si>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</si>
  <si>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</si>
  <si>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</si>
  <si>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</si>
  <si>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</si>
  <si>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</si>
  <si>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</si>
  <si>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</si>
  <si>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</si>
  <si>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</si>
  <si>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</si>
  <si>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</si>
  <si>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</si>
  <si>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</si>
  <si>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</si>
  <si>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</si>
  <si>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</si>
  <si>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</si>
  <si>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</si>
  <si>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</si>
  <si>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</si>
  <si>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</si>
  <si>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</si>
  <si>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</si>
  <si>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</si>
  <si>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</si>
  <si>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</si>
  <si>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</si>
  <si>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</si>
  <si>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</si>
  <si>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</si>
  <si>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</si>
  <si>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</si>
  <si>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</si>
  <si>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</si>
  <si>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</si>
  <si>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</si>
  <si>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</si>
  <si>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</si>
  <si>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</si>
  <si>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</si>
  <si>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</si>
  <si>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</si>
  <si>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</si>
  <si>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AOGCM-Aer Configuration</t>
  </si>
  <si>
    <t>AOGCM-AerConfiguration</t>
  </si>
  <si>
    <t>Atmosphere-Ocean General Circulation Model with interactive Aerosols</t>
  </si>
  <si>
    <t>AOGCM, Aerosols, AOGCM-Aer, Atmosphere-Ocean General Circulation Model, interactive aerosols</t>
  </si>
  <si>
    <t>AGCM-Aer Configuration</t>
  </si>
  <si>
    <t>AGCM-AerConfiguration</t>
  </si>
  <si>
    <t>AGCM, Aerosols, AGCM-Aer, Atmosphere General Circulation Model, interactive aerosols</t>
  </si>
  <si>
    <t>Atmosphere only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</si>
  <si>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</si>
  <si>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</si>
  <si>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</si>
  <si>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</si>
  <si>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</si>
  <si>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</si>
  <si>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</si>
  <si>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</si>
  <si>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</si>
  <si>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</si>
  <si>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</si>
  <si>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</si>
  <si>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</si>
  <si>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</si>
  <si>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</si>
  <si>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</si>
  <si>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</si>
  <si>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</si>
  <si>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</si>
  <si>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</si>
  <si>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</si>
  <si>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</si>
  <si>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</si>
  <si>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</si>
  <si>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</si>
  <si>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</si>
  <si>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</si>
  <si>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</si>
  <si>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</si>
  <si>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</si>
  <si>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</si>
  <si>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</si>
  <si>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</si>
  <si>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</si>
  <si>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</si>
  <si>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</si>
  <si>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</si>
  <si>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</si>
  <si>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</si>
  <si>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</si>
  <si>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</si>
  <si>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</si>
  <si>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</si>
  <si>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</si>
  <si>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</si>
  <si>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</si>
  <si>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</si>
  <si>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</si>
  <si>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</si>
  <si>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</si>
  <si>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</si>
  <si>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</si>
  <si>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</si>
  <si>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</si>
  <si>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</si>
  <si>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</si>
  <si>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</si>
  <si>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</si>
  <si>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</si>
  <si>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</si>
  <si>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</si>
  <si>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</si>
  <si>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</si>
  <si>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</si>
  <si>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</si>
  <si>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</si>
  <si>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</si>
  <si>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</si>
  <si>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</si>
  <si>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</si>
  <si>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</si>
  <si>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</si>
  <si>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</si>
  <si>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</si>
  <si>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</si>
  <si>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</si>
  <si>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</si>
  <si>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</si>
  <si>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</si>
  <si>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</si>
  <si>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</si>
  <si>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</si>
  <si>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</si>
  <si>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</si>
  <si>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</si>
  <si>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</si>
  <si>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</si>
  <si>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</si>
  <si>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</si>
  <si>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</si>
  <si>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</si>
  <si>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</si>
  <si>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</si>
  <si>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</si>
  <si>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</si>
  <si>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</si>
  <si>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</si>
  <si>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</si>
  <si>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</si>
  <si>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</si>
  <si>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</si>
  <si>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</si>
  <si>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</si>
  <si>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</si>
  <si>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</si>
  <si>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</si>
  <si>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</si>
  <si>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</si>
  <si>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</si>
  <si>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</si>
  <si>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</si>
  <si>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</si>
  <si>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</si>
  <si>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</si>
  <si>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</si>
  <si>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</si>
  <si>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</si>
  <si>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</si>
  <si>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</si>
  <si>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</si>
  <si>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</si>
  <si>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</si>
  <si>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</si>
  <si>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</si>
  <si>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</si>
  <si>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</si>
  <si>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</si>
  <si>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</si>
  <si>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pre-industrial, 1850, halocarbons, ODS, ozone depleting substances, CFCs, HCFCs</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</si>
  <si>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</si>
  <si>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</si>
  <si>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</si>
  <si>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</si>
  <si>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</si>
  <si>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</si>
  <si>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</si>
  <si>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</si>
  <si>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</si>
  <si>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</si>
  <si>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</si>
  <si>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</si>
  <si>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</si>
  <si>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</si>
  <si>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</si>
  <si>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</si>
  <si>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</si>
  <si>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</si>
  <si>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piSSTclim-O3, RFDOCo3, piSST-O3</t>
  </si>
  <si>
    <t>piSSTclim-CH4, RFDOCch4, piSST-CH4</t>
  </si>
  <si>
    <t>piSSTclim-N2O, RFDOCn2o, piSST-N2O</t>
  </si>
  <si>
    <t>2014 Concentrations of Ozone Depleting Halocarbons</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</si>
  <si>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</si>
  <si>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</si>
  <si>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</si>
  <si>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</si>
  <si>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</si>
  <si>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</si>
  <si>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</si>
  <si>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</si>
  <si>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</si>
  <si>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</si>
  <si>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</si>
  <si>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</si>
  <si>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</si>
  <si>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</si>
  <si>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</si>
  <si>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</si>
  <si>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</si>
  <si>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</si>
  <si>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</si>
  <si>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</si>
  <si>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</si>
  <si>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</si>
  <si>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</si>
  <si>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</si>
  <si>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</si>
  <si>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</si>
  <si>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</si>
  <si>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</si>
  <si>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</si>
  <si>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</si>
  <si>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</si>
  <si>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</si>
  <si>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</si>
  <si>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</si>
  <si>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</si>
  <si>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</si>
  <si>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</si>
  <si>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</si>
  <si>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</si>
  <si>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</si>
  <si>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</si>
  <si>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</si>
  <si>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</si>
  <si>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</si>
  <si>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</si>
  <si>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</si>
  <si>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</si>
  <si>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</si>
  <si>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</si>
  <si>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</si>
  <si>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</si>
  <si>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</si>
  <si>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</si>
  <si>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</si>
  <si>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</si>
  <si>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</si>
  <si>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</si>
  <si>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</si>
  <si>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</si>
  <si>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</si>
  <si>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</si>
  <si>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</si>
  <si>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</si>
  <si>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</si>
  <si>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</si>
  <si>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</si>
  <si>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</si>
  <si>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</si>
  <si>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</si>
  <si>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</si>
  <si>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</si>
  <si>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</si>
  <si>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</si>
  <si>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</si>
  <si>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</si>
  <si>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</si>
  <si>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</si>
  <si>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</si>
  <si>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</si>
  <si>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</si>
  <si>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</si>
  <si>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</si>
  <si>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</si>
  <si>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</si>
  <si>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</si>
  <si>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</si>
  <si>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</si>
  <si>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</si>
  <si>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</si>
  <si>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</si>
  <si>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</si>
  <si>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</si>
  <si>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</si>
  <si>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</si>
  <si>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</si>
  <si>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</si>
  <si>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</si>
  <si>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</si>
  <si>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</si>
  <si>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</si>
  <si>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</si>
  <si>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</si>
  <si>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</si>
  <si>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</si>
  <si>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</si>
  <si>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</si>
  <si>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</si>
  <si>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</si>
  <si>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</si>
  <si>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</si>
  <si>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</si>
  <si>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</si>
  <si>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</si>
  <si>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</si>
  <si>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</si>
  <si>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</si>
  <si>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</si>
  <si>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</si>
  <si>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</si>
  <si>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</si>
  <si>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</si>
  <si>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</si>
  <si>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</si>
  <si>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</si>
  <si>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</si>
  <si>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</si>
  <si>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</si>
  <si>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</si>
  <si>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</si>
  <si>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</si>
  <si>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</si>
  <si>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</si>
  <si>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</si>
  <si>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</si>
  <si>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</si>
  <si>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</si>
  <si>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</si>
  <si>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</si>
  <si>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</si>
  <si>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</si>
  <si>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</si>
  <si>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</si>
  <si>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</si>
  <si>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</si>
  <si>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</si>
  <si>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</si>
  <si>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</si>
  <si>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</si>
  <si>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</si>
  <si>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</si>
  <si>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</si>
  <si>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</si>
  <si>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</si>
  <si>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</si>
  <si>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</si>
  <si>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</si>
  <si>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</si>
  <si>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</si>
  <si>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</si>
  <si>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</si>
  <si>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</si>
  <si>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</si>
  <si>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</si>
  <si>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</si>
  <si>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</si>
  <si>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</si>
  <si>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</si>
  <si>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</si>
  <si>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</si>
  <si>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</si>
  <si>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</si>
  <si>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</si>
  <si>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</si>
  <si>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</si>
  <si>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</si>
  <si>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</si>
  <si>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</si>
  <si>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</si>
  <si>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</si>
  <si>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</si>
  <si>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</si>
  <si>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</si>
  <si>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</si>
  <si>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</si>
  <si>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</si>
  <si>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</si>
  <si>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</si>
  <si>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</si>
  <si>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</si>
  <si>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</si>
  <si>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</si>
  <si>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</si>
  <si>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</si>
  <si>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</si>
  <si>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</si>
  <si>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</si>
  <si>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</si>
  <si>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</si>
  <si>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</si>
  <si>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</si>
  <si>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</si>
  <si>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</si>
  <si>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</si>
  <si>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</si>
  <si>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</si>
  <si>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</si>
  <si>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</si>
  <si>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</si>
  <si>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</si>
  <si>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</si>
  <si>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</si>
  <si>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</si>
  <si>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</si>
  <si>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</si>
  <si>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</si>
  <si>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</si>
  <si>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</si>
  <si>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</si>
  <si>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</si>
  <si>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</si>
  <si>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</si>
  <si>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</si>
  <si>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</si>
  <si>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</si>
  <si>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</si>
  <si>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</si>
  <si>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</si>
  <si>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</si>
  <si>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</si>
  <si>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</si>
  <si>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</si>
  <si>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</si>
  <si>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</si>
  <si>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</si>
  <si>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</si>
  <si>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</si>
  <si>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</si>
  <si>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</si>
  <si>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</si>
  <si>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</si>
  <si>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</si>
  <si>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</si>
  <si>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</si>
  <si>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</si>
  <si>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</si>
  <si>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</si>
  <si>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</si>
  <si>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</si>
  <si>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</si>
  <si>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</si>
  <si>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</si>
  <si>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</si>
  <si>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</si>
  <si>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</si>
  <si>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</si>
  <si>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</si>
  <si>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</si>
  <si>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</si>
  <si>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</si>
  <si>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</si>
  <si>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</si>
  <si>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</si>
  <si>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</si>
  <si>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</si>
  <si>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</si>
  <si>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</si>
  <si>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</si>
  <si>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</si>
  <si>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</si>
  <si>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</si>
  <si>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</si>
  <si>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</si>
  <si>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</si>
  <si>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</si>
  <si>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</si>
  <si>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</si>
  <si>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</si>
  <si>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</si>
  <si>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</si>
  <si>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</si>
  <si>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</si>
  <si>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</si>
  <si>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</si>
  <si>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</si>
  <si>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</si>
  <si>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</si>
  <si>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</si>
  <si>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</si>
  <si>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</si>
  <si>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</si>
  <si>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</si>
  <si>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</si>
  <si>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</si>
  <si>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</si>
  <si>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</si>
  <si>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</si>
  <si>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</si>
  <si>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</si>
  <si>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</si>
  <si>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</si>
  <si>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</si>
  <si>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</si>
  <si>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</si>
  <si>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</si>
  <si>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</si>
  <si>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</si>
  <si>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</si>
  <si>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</si>
  <si>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</si>
  <si>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</si>
  <si>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</si>
  <si>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</si>
  <si>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</si>
  <si>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</si>
  <si>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</si>
  <si>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</si>
  <si>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</si>
  <si>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</si>
  <si>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</si>
  <si>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</si>
  <si>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</si>
  <si>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</si>
  <si>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</si>
  <si>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</si>
  <si>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</si>
  <si>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</si>
  <si>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</si>
  <si>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</si>
  <si>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</si>
  <si>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</si>
  <si>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</si>
  <si>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</si>
  <si>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</si>
  <si>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</si>
  <si>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</si>
  <si>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</si>
  <si>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</si>
  <si>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</si>
  <si>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</si>
  <si>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</si>
  <si>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</si>
  <si>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</si>
  <si>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</si>
  <si>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</si>
  <si>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</si>
  <si>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</si>
  <si>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</si>
  <si>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</si>
  <si>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</si>
  <si>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</si>
  <si>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</si>
  <si>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</si>
  <si>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</si>
  <si>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</si>
  <si>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</si>
  <si>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</si>
  <si>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</si>
  <si>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</si>
  <si>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</si>
  <si>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</si>
  <si>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</si>
  <si>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</si>
  <si>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</si>
  <si>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</si>
  <si>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</si>
  <si>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</si>
  <si>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</si>
  <si>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</si>
  <si>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</si>
  <si>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</si>
  <si>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</si>
  <si>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</si>
  <si>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</si>
  <si>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</si>
  <si>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</si>
  <si>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</si>
  <si>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</si>
  <si>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</si>
  <si>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</si>
  <si>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</si>
  <si>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</si>
  <si>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</si>
  <si>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</si>
  <si>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</si>
  <si>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</si>
  <si>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</si>
  <si>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</si>
  <si>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</si>
  <si>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</si>
  <si>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</si>
  <si>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</si>
  <si>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</si>
  <si>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</si>
  <si>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</si>
  <si>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</si>
  <si>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</si>
  <si>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</si>
  <si>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</si>
  <si>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</si>
  <si>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</si>
  <si>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</si>
  <si>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</si>
  <si>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</si>
  <si>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</si>
  <si>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</si>
  <si>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</si>
  <si>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</si>
  <si>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</si>
  <si>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</si>
  <si>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</si>
  <si>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</si>
  <si>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</si>
  <si>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</si>
  <si>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</si>
  <si>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</si>
  <si>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</si>
  <si>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</si>
  <si>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</si>
  <si>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</si>
  <si>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</si>
  <si>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</si>
  <si>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</si>
  <si>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</si>
  <si>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</si>
  <si>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</si>
  <si>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</si>
  <si>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</si>
  <si>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</si>
  <si>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</si>
  <si>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</si>
  <si>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</si>
  <si>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</si>
  <si>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</si>
  <si>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</si>
  <si>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</si>
  <si>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</si>
  <si>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</si>
  <si>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</si>
  <si>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</si>
  <si>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</si>
  <si>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</si>
  <si>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</si>
  <si>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</si>
  <si>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</si>
  <si>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</si>
  <si>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</si>
  <si>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</si>
  <si>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</si>
  <si>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</si>
  <si>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</si>
  <si>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</si>
  <si>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</si>
  <si>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</si>
  <si>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</si>
  <si>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</si>
  <si>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</si>
  <si>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</si>
  <si>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</si>
  <si>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</si>
  <si>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</si>
  <si>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</si>
  <si>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</si>
  <si>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</si>
  <si>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</si>
  <si>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</si>
  <si>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</si>
  <si>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</si>
  <si>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</si>
  <si>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</si>
  <si>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</si>
  <si>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</si>
  <si>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</si>
  <si>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</si>
  <si>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</si>
  <si>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</si>
  <si>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</si>
  <si>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</si>
  <si>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</si>
  <si>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</si>
  <si>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</si>
  <si>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</si>
  <si>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</si>
  <si>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</si>
  <si>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</si>
  <si>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</si>
  <si>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</si>
  <si>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</si>
  <si>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</si>
  <si>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</si>
  <si>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</si>
  <si>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</si>
  <si>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</si>
  <si>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</si>
  <si>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</si>
  <si>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</si>
  <si>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</si>
  <si>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</si>
  <si>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</si>
  <si>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</si>
  <si>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</si>
  <si>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</si>
  <si>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</si>
  <si>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</si>
  <si>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</si>
  <si>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</si>
  <si>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</si>
  <si>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</si>
  <si>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</si>
  <si>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</si>
  <si>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</si>
  <si>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</si>
  <si>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</si>
  <si>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</si>
  <si>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</si>
  <si>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</si>
  <si>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</si>
  <si>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</si>
  <si>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</si>
  <si>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</si>
  <si>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</si>
  <si>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</si>
  <si>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</si>
  <si>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</si>
  <si>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</si>
  <si>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</si>
  <si>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</si>
  <si>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</si>
  <si>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</si>
  <si>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</si>
  <si>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</si>
  <si>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</si>
  <si>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</si>
  <si>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</si>
  <si>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</si>
  <si>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</si>
  <si>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</si>
  <si>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</si>
  <si>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</si>
  <si>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</si>
  <si>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</si>
  <si>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</si>
  <si>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</si>
  <si>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</si>
  <si>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</si>
  <si>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</si>
  <si>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</si>
  <si>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</si>
  <si>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</si>
  <si>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</si>
  <si>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</si>
  <si>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</si>
  <si>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</si>
  <si>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</si>
  <si>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</si>
  <si>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</si>
  <si>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</si>
  <si>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</si>
  <si>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</si>
  <si>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</si>
  <si>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</si>
  <si>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</si>
  <si>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</si>
  <si>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</si>
  <si>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</si>
  <si>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</si>
  <si>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</si>
  <si>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TRENDY spin up for WFDEI</t>
  </si>
  <si>
    <t>TRENDY protocol for the spin up with WFDEI forcing</t>
  </si>
  <si>
    <t>trendySpinUpWFDEI</t>
  </si>
  <si>
    <t>TRENDY, land surface, spin up, WFDEI</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</si>
  <si>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</si>
  <si>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</si>
  <si>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</si>
  <si>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</si>
  <si>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</si>
  <si>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</si>
  <si>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</si>
  <si>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</si>
  <si>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</si>
  <si>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</si>
  <si>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</si>
  <si>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</si>
  <si>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</si>
  <si>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</si>
  <si>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</si>
  <si>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</si>
  <si>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</si>
  <si>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</si>
  <si>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</si>
  <si>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</si>
  <si>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</si>
  <si>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</si>
  <si>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</si>
  <si>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</si>
  <si>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</si>
  <si>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</si>
  <si>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</si>
  <si>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</si>
  <si>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</si>
  <si>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</si>
  <si>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</si>
  <si>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</si>
  <si>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</si>
  <si>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</si>
  <si>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</si>
  <si>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</si>
  <si>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</si>
  <si>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</si>
  <si>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</si>
  <si>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</si>
  <si>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</si>
  <si>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</si>
  <si>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</si>
  <si>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</si>
  <si>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</si>
  <si>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</si>
  <si>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</si>
  <si>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</si>
  <si>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</si>
  <si>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</si>
  <si>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</si>
  <si>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</si>
  <si>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</si>
  <si>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</si>
  <si>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</si>
  <si>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</si>
  <si>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</si>
  <si>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</si>
  <si>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</si>
  <si>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</si>
  <si>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</si>
  <si>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</si>
  <si>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</si>
  <si>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</si>
  <si>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</si>
  <si>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</si>
  <si>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</si>
  <si>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</si>
  <si>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</si>
  <si>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</si>
  <si>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</si>
  <si>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</si>
  <si>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</si>
  <si>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</si>
  <si>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</si>
  <si>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</si>
  <si>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</si>
  <si>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</si>
  <si>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</si>
  <si>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</si>
  <si>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</si>
  <si>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</si>
  <si>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</si>
  <si>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</si>
  <si>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</si>
  <si>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</si>
  <si>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</si>
  <si>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</si>
  <si>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</si>
  <si>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</si>
  <si>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</si>
  <si>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</si>
  <si>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</si>
  <si>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</si>
  <si>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</si>
  <si>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</si>
  <si>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</si>
  <si>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</si>
  <si>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</si>
  <si>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</si>
  <si>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</si>
  <si>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</si>
  <si>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</si>
  <si>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</si>
  <si>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</si>
  <si>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</si>
  <si>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</si>
  <si>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</si>
  <si>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</si>
  <si>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</si>
  <si>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</si>
  <si>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</si>
  <si>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</si>
  <si>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</si>
  <si>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</si>
  <si>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</si>
  <si>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</si>
  <si>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</si>
  <si>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</si>
  <si>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</si>
  <si>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</si>
  <si>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</si>
  <si>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</si>
  <si>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</si>
  <si>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</si>
  <si>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</si>
  <si>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</si>
  <si>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</si>
  <si>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</si>
  <si>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</si>
  <si>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</si>
  <si>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</si>
  <si>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</si>
  <si>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</si>
  <si>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</si>
  <si>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</si>
  <si>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</si>
  <si>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</si>
  <si>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</si>
  <si>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</si>
  <si>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</si>
  <si>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</si>
  <si>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</si>
  <si>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</si>
  <si>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</si>
  <si>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</si>
  <si>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</si>
  <si>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</si>
  <si>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</si>
  <si>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</si>
  <si>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</si>
  <si>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</si>
  <si>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</si>
  <si>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</si>
  <si>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</si>
  <si>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</si>
  <si>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</si>
  <si>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</si>
  <si>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</si>
  <si>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</si>
  <si>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</si>
  <si>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</si>
  <si>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</si>
  <si>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</si>
  <si>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</si>
  <si>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</si>
  <si>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</si>
  <si>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</si>
  <si>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</si>
  <si>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</si>
  <si>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</si>
  <si>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</si>
  <si>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</si>
  <si>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</si>
  <si>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</si>
  <si>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</si>
  <si>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</si>
  <si>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</si>
  <si>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</si>
  <si>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</si>
  <si>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</si>
  <si>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</si>
  <si>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</si>
  <si>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</si>
  <si>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</si>
  <si>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</si>
  <si>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</si>
  <si>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</si>
  <si>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</si>
  <si>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</si>
  <si>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</si>
  <si>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</si>
  <si>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</si>
  <si>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</si>
  <si>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</si>
  <si>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</si>
  <si>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</si>
  <si>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</si>
  <si>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</si>
  <si>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</si>
  <si>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</si>
  <si>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</si>
  <si>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</si>
  <si>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</si>
  <si>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</si>
  <si>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</si>
  <si>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</si>
  <si>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</si>
  <si>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</si>
  <si>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</si>
  <si>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</si>
  <si>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</si>
  <si>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</si>
  <si>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</si>
  <si>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</si>
  <si>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</si>
  <si>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</si>
  <si>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</si>
  <si>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</si>
  <si>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</si>
  <si>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</si>
  <si>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</si>
  <si>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</si>
  <si>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</si>
  <si>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</si>
  <si>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</si>
  <si>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</si>
  <si>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</si>
  <si>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</si>
  <si>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</si>
  <si>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</si>
  <si>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</si>
  <si>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</si>
  <si>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</si>
  <si>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</si>
  <si>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</si>
  <si>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</si>
  <si>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</si>
  <si>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</si>
  <si>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</si>
  <si>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</si>
  <si>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</si>
  <si>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</si>
  <si>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</si>
  <si>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</si>
  <si>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</si>
  <si>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</si>
  <si>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</si>
  <si>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</si>
  <si>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</si>
  <si>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</si>
  <si>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</si>
  <si>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</si>
  <si>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</si>
  <si>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</si>
  <si>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</si>
  <si>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</si>
  <si>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</si>
  <si>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</si>
  <si>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</si>
  <si>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</si>
  <si>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</si>
  <si>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</si>
  <si>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</si>
  <si>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</si>
  <si>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</si>
  <si>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</si>
  <si>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</si>
  <si>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</si>
  <si>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</si>
  <si>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</si>
  <si>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</si>
  <si>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</si>
  <si>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</si>
  <si>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</si>
  <si>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</si>
  <si>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</si>
  <si>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</si>
  <si>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</si>
  <si>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</si>
  <si>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</si>
  <si>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</si>
  <si>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</si>
  <si>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</si>
  <si>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</si>
  <si>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</si>
  <si>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</si>
  <si>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</si>
  <si>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</si>
  <si>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</si>
  <si>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</si>
  <si>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</si>
  <si>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</si>
  <si>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</si>
  <si>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</si>
  <si>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</si>
  <si>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</si>
  <si>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</si>
  <si>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</si>
  <si>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</si>
  <si>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</si>
  <si>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</si>
  <si>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</si>
  <si>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</si>
  <si>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</si>
  <si>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</si>
  <si>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</si>
  <si>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</si>
  <si>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295 years</t>
  </si>
  <si>
    <t>1958-01-01</t>
  </si>
  <si>
    <t>biogeochemical, spin-up, 2000yrs</t>
  </si>
  <si>
    <t>Initialise ocean biogeochemistry with model tracer fields that have been spun up for at least 2000 years, ideally for 5000 years.</t>
  </si>
  <si>
    <t>JRA55air-seaFluxes</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</si>
  <si>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</si>
  <si>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</si>
  <si>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</si>
  <si>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</si>
  <si>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</si>
  <si>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</si>
  <si>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</si>
  <si>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</si>
  <si>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</si>
  <si>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</si>
  <si>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</si>
  <si>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</si>
  <si>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</si>
  <si>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</si>
  <si>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</si>
  <si>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</si>
  <si>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</si>
  <si>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</si>
  <si>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</si>
  <si>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</si>
  <si>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</si>
  <si>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</si>
  <si>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</si>
  <si>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</si>
  <si>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</si>
  <si>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</si>
  <si>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</si>
  <si>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</si>
  <si>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</si>
  <si>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</si>
  <si>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</si>
  <si>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</si>
  <si>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</si>
  <si>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</si>
  <si>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</si>
  <si>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</si>
  <si>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</si>
  <si>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</si>
  <si>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</si>
  <si>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</si>
  <si>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</si>
  <si>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</si>
  <si>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</si>
  <si>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</si>
  <si>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</si>
  <si>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</si>
  <si>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</si>
  <si>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</si>
  <si>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</si>
  <si>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</si>
  <si>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</si>
  <si>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</si>
  <si>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</si>
  <si>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</si>
  <si>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</si>
  <si>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</si>
  <si>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</si>
  <si>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</si>
  <si>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</si>
  <si>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</si>
  <si>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</si>
  <si>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past1000 Astronomical Parameters</t>
  </si>
  <si>
    <t>PMIP, orbital parameters, astronomical parameters, past 1000,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</si>
  <si>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</si>
  <si>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</si>
  <si>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</si>
  <si>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</si>
  <si>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</si>
  <si>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</si>
  <si>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</si>
  <si>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</si>
  <si>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</si>
  <si>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</si>
  <si>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</si>
  <si>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</si>
  <si>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</si>
  <si>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</si>
  <si>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</si>
  <si>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</si>
  <si>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</si>
  <si>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</si>
  <si>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</si>
  <si>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</si>
  <si>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</si>
  <si>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</si>
  <si>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</si>
  <si>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</si>
  <si>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</si>
  <si>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</si>
  <si>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</si>
  <si>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</si>
  <si>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</si>
  <si>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</si>
  <si>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</si>
  <si>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</si>
  <si>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</si>
  <si>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</si>
  <si>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</si>
  <si>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</si>
  <si>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</si>
  <si>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</si>
  <si>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</si>
  <si>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</si>
  <si>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</si>
  <si>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</si>
  <si>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</si>
  <si>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</si>
  <si>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</si>
  <si>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</si>
  <si>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</si>
  <si>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</si>
  <si>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</si>
  <si>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</si>
  <si>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</si>
  <si>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</si>
  <si>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</si>
  <si>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</si>
  <si>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</si>
  <si>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</si>
  <si>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</si>
  <si>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</si>
  <si>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</si>
  <si>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</si>
  <si>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</si>
  <si>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</si>
  <si>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</si>
  <si>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</si>
  <si>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</si>
  <si>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</si>
  <si>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</si>
  <si>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</si>
  <si>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</si>
  <si>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</si>
  <si>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</si>
  <si>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</si>
  <si>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</si>
  <si>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</si>
  <si>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</si>
  <si>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</si>
  <si>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</si>
  <si>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</si>
  <si>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</si>
  <si>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</si>
  <si>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</si>
  <si>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LUMIP, Tier 1, LS3MIP, Tier 1, historical, All Management, AM, All  LULCC, 1850, 1700</t>
  </si>
  <si>
    <t>10.5194/gmd-9-3447-2016</t>
  </si>
  <si>
    <t>The Radiative Forcing Model Intercomparison Project (RFMIP): experimental protocol for CMIP6</t>
  </si>
  <si>
    <t>RFMIP-ERF-PI-Cntrl, erf-piControl</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</si>
  <si>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</si>
  <si>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</si>
  <si>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</si>
  <si>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</si>
  <si>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</si>
  <si>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</si>
  <si>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</si>
  <si>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</si>
  <si>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</si>
  <si>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</si>
  <si>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</si>
  <si>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</si>
  <si>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</si>
  <si>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</si>
  <si>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</si>
  <si>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</si>
  <si>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</si>
  <si>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</si>
  <si>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</si>
  <si>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</si>
  <si>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</si>
  <si>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</si>
  <si>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</si>
  <si>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</si>
  <si>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</si>
  <si>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</si>
  <si>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</si>
  <si>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</si>
  <si>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</si>
  <si>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</si>
  <si>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</si>
  <si>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</si>
  <si>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</si>
  <si>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</si>
  <si>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</si>
  <si>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</si>
  <si>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</si>
  <si>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</si>
  <si>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</si>
  <si>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</si>
  <si>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</si>
  <si>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</si>
  <si>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</si>
  <si>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</si>
  <si>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</si>
  <si>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</si>
  <si>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</si>
  <si>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</si>
  <si>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</si>
  <si>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</si>
  <si>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</si>
  <si>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</si>
  <si>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</si>
  <si>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</si>
  <si>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</si>
  <si>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</si>
  <si>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</si>
  <si>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 xml:space="preserve">effective radiative forcing by 4xCO2 </t>
  </si>
  <si>
    <t>effective radiative forcing by present day anthropogenic agents</t>
  </si>
  <si>
    <t>effective radiative forcing by present day greenhouse gases</t>
  </si>
  <si>
    <t>effective radiative forcing by present day land use</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</si>
  <si>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</si>
  <si>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</si>
  <si>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</si>
  <si>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</si>
  <si>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</si>
  <si>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Pre-industrial forcing, excluding greenhouse gases</t>
  </si>
  <si>
    <t>piForcingExcludingGHG</t>
  </si>
  <si>
    <t>Pre-industrial forcing, excluding greenhouse gases, excluding GHG</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</si>
  <si>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</si>
  <si>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</si>
  <si>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</si>
  <si>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</si>
  <si>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</si>
  <si>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</si>
  <si>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</si>
  <si>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</si>
  <si>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</si>
  <si>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</si>
  <si>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effective radiative forcing at present day with specified anthropogenic aerosol optical properties, anthropogenic forcings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</si>
  <si>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</si>
  <si>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</si>
  <si>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</si>
  <si>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</si>
  <si>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</si>
  <si>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</si>
  <si>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</si>
  <si>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</si>
  <si>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</si>
  <si>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</si>
  <si>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</si>
  <si>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</si>
  <si>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</si>
  <si>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</si>
  <si>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</si>
  <si>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</si>
  <si>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</si>
  <si>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</si>
  <si>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</si>
  <si>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</si>
  <si>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</si>
  <si>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</si>
  <si>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</si>
  <si>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</si>
  <si>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</si>
  <si>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</si>
  <si>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</si>
  <si>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</si>
  <si>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</si>
  <si>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</si>
  <si>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</si>
  <si>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</si>
  <si>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</si>
  <si>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</si>
  <si>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</si>
  <si>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</si>
  <si>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</si>
  <si>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</si>
  <si>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</si>
  <si>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</si>
  <si>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</si>
  <si>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</si>
  <si>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</si>
  <si>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</si>
  <si>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</si>
  <si>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</si>
  <si>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</si>
  <si>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</si>
  <si>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</si>
  <si>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</si>
  <si>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</si>
  <si>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</si>
  <si>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</si>
  <si>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</si>
  <si>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</si>
  <si>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</si>
  <si>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</si>
  <si>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</si>
  <si>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</si>
  <si>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</si>
  <si>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</si>
  <si>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</si>
  <si>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</si>
  <si>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</si>
  <si>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</si>
  <si>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</si>
  <si>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</si>
  <si>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</si>
  <si>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</si>
  <si>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</si>
  <si>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</si>
  <si>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</si>
  <si>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</si>
  <si>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</si>
  <si>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</si>
  <si>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</si>
  <si>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</si>
  <si>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</si>
  <si>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</si>
  <si>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</si>
  <si>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</si>
  <si>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</si>
  <si>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</si>
  <si>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</si>
  <si>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</si>
  <si>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</si>
  <si>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</si>
  <si>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</si>
  <si>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</si>
  <si>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</si>
  <si>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</si>
  <si>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</si>
  <si>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</si>
  <si>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</si>
  <si>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</si>
  <si>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</si>
  <si>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</si>
  <si>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</si>
  <si>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</si>
  <si>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</si>
  <si>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</si>
  <si>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</si>
  <si>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</si>
  <si>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</si>
  <si>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</si>
  <si>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</si>
  <si>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</si>
  <si>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</si>
  <si>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</si>
  <si>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</si>
  <si>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</si>
  <si>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</si>
  <si>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</si>
  <si>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</si>
  <si>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</si>
  <si>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</si>
  <si>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</si>
  <si>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</si>
  <si>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</si>
  <si>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</si>
  <si>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</si>
  <si>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</si>
  <si>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</si>
  <si>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</si>
  <si>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</si>
  <si>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</si>
  <si>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</si>
  <si>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</si>
  <si>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</si>
  <si>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</si>
  <si>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</si>
  <si>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</si>
  <si>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</si>
  <si>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</si>
  <si>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</si>
  <si>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</si>
  <si>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</si>
  <si>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</si>
  <si>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</si>
  <si>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</si>
  <si>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 xml:space="preserve">Initialisations made from 1st January 1790 of additional PMIP past1000 ensemble members. </t>
  </si>
  <si>
    <t>Two additional initialisations, for 1st January 1790 of the PMIP past1000 simulation via the introduction of small perturbations.</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</si>
  <si>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</si>
  <si>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</si>
  <si>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</si>
  <si>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</si>
  <si>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</si>
  <si>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</si>
  <si>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</si>
  <si>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</si>
  <si>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</si>
  <si>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</si>
  <si>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</si>
  <si>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</si>
  <si>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</si>
  <si>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</si>
  <si>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</si>
  <si>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</si>
  <si>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</si>
  <si>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</si>
  <si>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</si>
  <si>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rcp45ForcingExclVolcAer</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</si>
  <si>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</si>
  <si>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</si>
  <si>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</si>
  <si>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</si>
  <si>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</si>
  <si>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</si>
  <si>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</si>
  <si>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</si>
  <si>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</si>
  <si>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</si>
  <si>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</si>
  <si>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</si>
  <si>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</si>
  <si>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</si>
  <si>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</si>
  <si>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</si>
  <si>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</si>
  <si>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</si>
  <si>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</si>
  <si>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</si>
  <si>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</si>
  <si>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</si>
  <si>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</si>
  <si>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</si>
  <si>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</si>
  <si>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</si>
  <si>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</si>
  <si>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</si>
  <si>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</si>
  <si>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</si>
  <si>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</si>
  <si>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</si>
  <si>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</si>
  <si>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</si>
  <si>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</si>
  <si>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</si>
  <si>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</si>
  <si>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</si>
  <si>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</si>
  <si>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</si>
  <si>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</si>
  <si>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</si>
  <si>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</si>
  <si>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</si>
  <si>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</si>
  <si>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</si>
  <si>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</si>
  <si>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</si>
  <si>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</si>
  <si>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</si>
  <si>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</si>
  <si>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</si>
  <si>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</si>
  <si>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</si>
  <si>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</si>
  <si>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</si>
  <si>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</si>
  <si>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</si>
  <si>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</si>
  <si>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</si>
  <si>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</si>
  <si>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</si>
  <si>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</si>
  <si>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</si>
  <si>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</si>
  <si>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</si>
  <si>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</si>
  <si>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</si>
  <si>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</si>
  <si>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</si>
  <si>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</si>
  <si>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</si>
  <si>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</si>
  <si>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</si>
  <si>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</si>
  <si>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</si>
  <si>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</si>
  <si>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</si>
  <si>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</si>
  <si>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</si>
  <si>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</si>
  <si>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</si>
  <si>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</si>
  <si>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</si>
  <si>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</si>
  <si>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</si>
  <si>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</si>
  <si>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</si>
  <si>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</si>
  <si>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</si>
  <si>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</si>
  <si>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</si>
  <si>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</si>
  <si>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</si>
  <si>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</si>
  <si>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</si>
  <si>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</si>
  <si>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</si>
  <si>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</si>
  <si>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</si>
  <si>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</si>
  <si>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</si>
  <si>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</si>
  <si>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</si>
  <si>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</si>
  <si>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</si>
  <si>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</si>
  <si>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</si>
  <si>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</si>
  <si>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</si>
  <si>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</si>
  <si>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</si>
  <si>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</si>
  <si>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</si>
  <si>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</si>
  <si>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</si>
  <si>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</si>
  <si>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</si>
  <si>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</si>
  <si>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</si>
  <si>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</si>
  <si>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</si>
  <si>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</si>
  <si>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</si>
  <si>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</si>
  <si>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</si>
  <si>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</si>
  <si>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</si>
  <si>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</si>
  <si>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</si>
  <si>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</si>
  <si>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</si>
  <si>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</si>
  <si>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</si>
  <si>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</si>
  <si>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</si>
  <si>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</si>
  <si>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</si>
  <si>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</si>
  <si>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</si>
  <si>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</si>
  <si>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</si>
  <si>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</si>
  <si>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</si>
  <si>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</si>
  <si>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</si>
  <si>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</si>
  <si>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</si>
  <si>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</si>
  <si>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</si>
  <si>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</si>
  <si>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</si>
  <si>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</si>
  <si>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</si>
  <si>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</si>
  <si>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</si>
  <si>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</si>
  <si>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</si>
  <si>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</si>
  <si>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</si>
  <si>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</si>
  <si>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</si>
  <si>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</si>
  <si>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</si>
  <si>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</si>
  <si>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</si>
  <si>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</si>
  <si>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</si>
  <si>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</si>
  <si>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</si>
  <si>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</si>
  <si>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</si>
  <si>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</si>
  <si>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</si>
  <si>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</si>
  <si>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</si>
  <si>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</si>
  <si>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</si>
  <si>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</si>
  <si>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</si>
  <si>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</si>
  <si>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</si>
  <si>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</si>
  <si>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</si>
  <si>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</si>
  <si>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</si>
  <si>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</si>
  <si>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</si>
  <si>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</si>
  <si>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</si>
  <si>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</si>
  <si>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</si>
  <si>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</si>
  <si>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</si>
  <si>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</si>
  <si>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</si>
  <si>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</si>
  <si>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</si>
  <si>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</si>
  <si>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</si>
  <si>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</si>
  <si>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</si>
  <si>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</si>
  <si>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</si>
  <si>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</si>
  <si>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</si>
  <si>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</si>
  <si>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</si>
  <si>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</si>
  <si>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</si>
  <si>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</si>
  <si>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</si>
  <si>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</si>
  <si>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</si>
  <si>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</si>
  <si>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</si>
  <si>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</si>
  <si>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</si>
  <si>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</si>
  <si>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</si>
  <si>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</si>
  <si>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</si>
  <si>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</si>
  <si>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</si>
  <si>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</si>
  <si>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</si>
  <si>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</si>
  <si>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</si>
  <si>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</si>
  <si>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</si>
  <si>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</si>
  <si>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</si>
  <si>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</si>
  <si>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</si>
  <si>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</si>
  <si>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</si>
  <si>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</si>
  <si>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</si>
  <si>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</si>
  <si>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</si>
  <si>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</si>
  <si>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</si>
  <si>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</si>
  <si>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</si>
  <si>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</si>
  <si>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</si>
  <si>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</si>
  <si>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</si>
  <si>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</si>
  <si>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</si>
  <si>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</si>
  <si>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</si>
  <si>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</si>
  <si>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</si>
  <si>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</si>
  <si>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</si>
  <si>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</si>
  <si>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</si>
  <si>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</si>
  <si>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</si>
  <si>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</si>
  <si>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</si>
  <si>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</si>
  <si>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</si>
  <si>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</si>
  <si>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</si>
  <si>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</si>
  <si>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</si>
  <si>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</si>
  <si>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</si>
  <si>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</si>
  <si>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</si>
  <si>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</si>
  <si>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</si>
  <si>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</si>
  <si>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</si>
  <si>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</si>
  <si>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</si>
  <si>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</si>
  <si>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</si>
  <si>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</si>
  <si>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</si>
  <si>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</si>
  <si>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</si>
  <si>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</si>
  <si>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</si>
  <si>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</si>
  <si>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</si>
  <si>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</si>
  <si>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</si>
  <si>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</si>
  <si>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</si>
  <si>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</si>
  <si>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</si>
  <si>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</si>
  <si>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</si>
  <si>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</si>
  <si>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</si>
  <si>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</si>
  <si>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</si>
  <si>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</si>
  <si>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</si>
  <si>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</si>
  <si>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</si>
  <si>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</si>
  <si>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</si>
  <si>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</si>
  <si>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</si>
  <si>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</si>
  <si>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</si>
  <si>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</si>
  <si>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</si>
  <si>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</si>
  <si>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</si>
  <si>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</si>
  <si>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</si>
  <si>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</si>
  <si>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</si>
  <si>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OMIP, JRA-55, momentum flux, air-sea</t>
  </si>
  <si>
    <t>OMIP, JRA-55, heat flux, air-sea</t>
  </si>
  <si>
    <t>OMIP, JRA-55, freshwater flux, aire-sea</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</si>
  <si>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</si>
  <si>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</si>
  <si>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</si>
  <si>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</si>
  <si>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</si>
  <si>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</si>
  <si>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</si>
  <si>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</si>
  <si>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</si>
  <si>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</si>
  <si>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</si>
  <si>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</si>
  <si>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</si>
  <si>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</si>
  <si>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</si>
  <si>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</si>
  <si>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</si>
  <si>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</si>
  <si>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</si>
  <si>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</si>
  <si>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</si>
  <si>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</si>
  <si>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</si>
  <si>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</si>
  <si>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</si>
  <si>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</si>
  <si>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</si>
  <si>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</si>
  <si>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</si>
  <si>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</si>
  <si>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</si>
  <si>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</si>
  <si>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</si>
  <si>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</si>
  <si>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</si>
  <si>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</si>
  <si>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</si>
  <si>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</si>
  <si>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</si>
  <si>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</si>
  <si>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</si>
  <si>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</si>
  <si>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</si>
  <si>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</si>
  <si>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</si>
  <si>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</si>
  <si>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</si>
  <si>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</si>
  <si>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</si>
  <si>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</si>
  <si>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</si>
  <si>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</si>
  <si>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</si>
  <si>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</si>
  <si>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</si>
  <si>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</si>
  <si>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</si>
  <si>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</si>
  <si>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</si>
  <si>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</si>
  <si>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</si>
  <si>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</si>
  <si>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</si>
  <si>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</si>
  <si>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</si>
  <si>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</si>
  <si>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</si>
  <si>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</si>
  <si>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</si>
  <si>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</si>
  <si>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</si>
  <si>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</si>
  <si>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</si>
  <si>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</si>
  <si>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</si>
  <si>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</si>
  <si>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</si>
  <si>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</si>
  <si>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</si>
  <si>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</si>
  <si>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</si>
  <si>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</si>
  <si>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</si>
  <si>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</si>
  <si>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</si>
  <si>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</si>
  <si>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</si>
  <si>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</si>
  <si>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</si>
  <si>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</si>
  <si>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</si>
  <si>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</si>
  <si>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</si>
  <si>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</si>
  <si>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</si>
  <si>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</si>
  <si>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</si>
  <si>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</si>
  <si>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</si>
  <si>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</si>
  <si>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</si>
  <si>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</si>
  <si>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</si>
  <si>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</si>
  <si>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</si>
  <si>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</si>
  <si>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</si>
  <si>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</si>
  <si>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</si>
  <si>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</si>
  <si>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</si>
  <si>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</si>
  <si>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</si>
  <si>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</si>
  <si>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</si>
  <si>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</si>
  <si>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</si>
  <si>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</si>
  <si>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</si>
  <si>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</si>
  <si>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</si>
  <si>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</si>
  <si>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</si>
  <si>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</si>
  <si>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</si>
  <si>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</si>
  <si>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</si>
  <si>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</si>
  <si>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</si>
  <si>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</si>
  <si>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</si>
  <si>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</si>
  <si>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</si>
  <si>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</si>
  <si>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</si>
  <si>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</si>
  <si>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</si>
  <si>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</si>
  <si>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</si>
  <si>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</si>
  <si>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</si>
  <si>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</si>
  <si>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</si>
  <si>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</si>
  <si>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</si>
  <si>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</si>
  <si>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</si>
  <si>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</si>
  <si>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</si>
  <si>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</si>
  <si>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</si>
  <si>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</si>
  <si>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</si>
  <si>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</si>
  <si>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</si>
  <si>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</si>
  <si>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</si>
  <si>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</si>
  <si>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</si>
  <si>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</si>
  <si>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</si>
  <si>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</si>
  <si>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</si>
  <si>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</si>
  <si>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</si>
  <si>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</si>
  <si>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</si>
  <si>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</si>
  <si>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</si>
  <si>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</si>
  <si>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</si>
  <si>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</si>
  <si>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</si>
  <si>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</si>
  <si>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</si>
  <si>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</si>
  <si>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</si>
  <si>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</si>
  <si>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</si>
  <si>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</si>
  <si>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</si>
  <si>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</si>
  <si>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</si>
  <si>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</si>
  <si>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</si>
  <si>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</si>
  <si>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</si>
  <si>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</si>
  <si>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</si>
  <si>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</si>
  <si>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</si>
  <si>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</si>
  <si>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</si>
  <si>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</si>
  <si>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</si>
  <si>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</si>
  <si>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</si>
  <si>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</si>
  <si>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</si>
  <si>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</si>
  <si>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</si>
  <si>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</si>
  <si>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</si>
  <si>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</si>
  <si>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</si>
  <si>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</si>
  <si>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</si>
  <si>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</si>
  <si>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</si>
  <si>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</si>
  <si>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</si>
  <si>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</si>
  <si>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</si>
  <si>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</si>
  <si>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</si>
  <si>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</si>
  <si>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</si>
  <si>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</si>
  <si>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</si>
  <si>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</si>
  <si>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</si>
  <si>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</si>
  <si>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</si>
  <si>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</si>
  <si>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</si>
  <si>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</si>
  <si>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</si>
  <si>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</si>
  <si>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</si>
  <si>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</si>
  <si>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</si>
  <si>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</si>
  <si>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</si>
  <si>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</si>
  <si>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</si>
  <si>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</si>
  <si>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</si>
  <si>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</si>
  <si>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</si>
  <si>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</si>
  <si>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</si>
  <si>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</si>
  <si>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</si>
  <si>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</si>
  <si>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</si>
  <si>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</si>
  <si>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</si>
  <si>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</si>
  <si>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</si>
  <si>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</si>
  <si>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</si>
  <si>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</si>
  <si>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</si>
  <si>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</si>
  <si>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</si>
  <si>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</si>
  <si>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</si>
  <si>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</si>
  <si>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</si>
  <si>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</si>
  <si>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</si>
  <si>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</si>
  <si>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</si>
  <si>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</si>
  <si>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</si>
  <si>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</si>
  <si>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</si>
  <si>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</si>
  <si>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</si>
  <si>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</si>
  <si>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</si>
  <si>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</si>
  <si>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</si>
  <si>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</si>
  <si>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</si>
  <si>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</si>
  <si>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</si>
  <si>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</si>
  <si>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</si>
  <si>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</si>
  <si>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</si>
  <si>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</si>
  <si>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</si>
  <si>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</si>
  <si>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</si>
  <si>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</si>
  <si>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</si>
  <si>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</si>
  <si>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</si>
  <si>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</si>
  <si>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</si>
  <si>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</si>
  <si>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</si>
  <si>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</si>
  <si>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</si>
  <si>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</si>
  <si>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</si>
  <si>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</si>
  <si>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</si>
  <si>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</si>
  <si>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</si>
  <si>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</si>
  <si>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</si>
  <si>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</si>
  <si>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</si>
  <si>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</si>
  <si>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</si>
  <si>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</si>
  <si>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</si>
  <si>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</si>
  <si>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</si>
  <si>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</si>
  <si>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</si>
  <si>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</si>
  <si>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</si>
  <si>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</si>
  <si>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</si>
  <si>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</si>
  <si>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</si>
  <si>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</si>
  <si>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</si>
  <si>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</si>
  <si>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</si>
  <si>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</si>
  <si>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</si>
  <si>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</si>
  <si>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</si>
  <si>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</si>
  <si>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</si>
  <si>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</si>
  <si>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</si>
  <si>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</si>
  <si>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</si>
  <si>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</si>
  <si>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</si>
  <si>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</si>
  <si>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</si>
  <si>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</si>
  <si>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</si>
  <si>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</si>
  <si>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</si>
  <si>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</si>
  <si>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</si>
  <si>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</si>
  <si>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</si>
  <si>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</si>
  <si>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</si>
  <si>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</si>
  <si>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</si>
  <si>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</si>
  <si>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</si>
  <si>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</si>
  <si>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</si>
  <si>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</si>
  <si>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</si>
  <si>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</si>
  <si>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</si>
  <si>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</si>
  <si>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</si>
  <si>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</si>
  <si>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</si>
  <si>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</si>
  <si>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</si>
  <si>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</si>
  <si>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</si>
  <si>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</si>
  <si>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</si>
  <si>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</si>
  <si>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</si>
  <si>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</si>
  <si>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</si>
  <si>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</si>
  <si>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</si>
  <si>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</si>
  <si>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</si>
  <si>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</si>
  <si>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</si>
  <si>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</si>
  <si>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</si>
  <si>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</si>
  <si>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</si>
  <si>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</si>
  <si>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</si>
  <si>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</si>
  <si>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</si>
  <si>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</si>
  <si>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</si>
  <si>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</si>
  <si>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</si>
  <si>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</si>
  <si>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</si>
  <si>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</si>
  <si>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</si>
  <si>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</si>
  <si>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</si>
  <si>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</si>
  <si>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</si>
  <si>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</si>
  <si>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</si>
  <si>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</si>
  <si>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</si>
  <si>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</si>
  <si>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</si>
  <si>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</si>
  <si>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</si>
  <si>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</si>
  <si>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</si>
  <si>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</si>
  <si>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</si>
  <si>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</si>
  <si>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</si>
  <si>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</si>
  <si>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</si>
  <si>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</si>
  <si>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</si>
  <si>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</si>
  <si>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</si>
  <si>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</si>
  <si>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</si>
  <si>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</si>
  <si>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</si>
  <si>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</si>
  <si>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</si>
  <si>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</si>
  <si>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</si>
  <si>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</si>
  <si>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</si>
  <si>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</si>
  <si>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</si>
  <si>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</si>
  <si>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</si>
  <si>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</si>
  <si>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</si>
  <si>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</si>
  <si>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</si>
  <si>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</si>
  <si>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</si>
  <si>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</si>
  <si>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</si>
  <si>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</si>
  <si>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</si>
  <si>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</si>
  <si>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</si>
  <si>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</si>
  <si>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</si>
  <si>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</si>
  <si>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</si>
  <si>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</si>
  <si>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</si>
  <si>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</si>
  <si>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</si>
  <si>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</si>
  <si>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</si>
  <si>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</si>
  <si>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</si>
  <si>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</si>
  <si>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</si>
  <si>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</si>
  <si>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</si>
  <si>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</si>
  <si>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</si>
  <si>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</si>
  <si>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</si>
  <si>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</si>
  <si>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</si>
  <si>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</si>
  <si>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</si>
  <si>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</si>
  <si>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</si>
  <si>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</si>
  <si>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</si>
  <si>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</si>
  <si>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</si>
  <si>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</si>
  <si>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</si>
  <si>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</si>
  <si>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</si>
  <si>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</si>
  <si>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</si>
  <si>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FutureSolarParticleForcing</t>
  </si>
  <si>
    <t>Solar forcing, Future, Particle forcing, proton forcing, electron forcing, cosmic ray ionisation</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</si>
  <si>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</si>
  <si>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</si>
  <si>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</si>
  <si>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</si>
  <si>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</si>
  <si>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</si>
  <si>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</si>
  <si>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</si>
  <si>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</si>
  <si>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</si>
  <si>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</si>
  <si>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</si>
  <si>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</si>
  <si>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</si>
  <si>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</si>
  <si>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</si>
  <si>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</si>
  <si>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</si>
  <si>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</si>
  <si>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</si>
  <si>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</si>
  <si>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</si>
  <si>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</si>
  <si>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</si>
  <si>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</si>
  <si>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</si>
  <si>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</si>
  <si>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</si>
  <si>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</si>
  <si>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</si>
  <si>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</si>
  <si>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</si>
  <si>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</si>
  <si>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</si>
  <si>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</si>
  <si>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</si>
  <si>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</si>
  <si>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</si>
  <si>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</si>
  <si>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</si>
  <si>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</si>
  <si>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</si>
  <si>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</si>
  <si>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</si>
  <si>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</si>
  <si>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</si>
  <si>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</si>
  <si>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</si>
  <si>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</si>
  <si>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</si>
  <si>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</si>
  <si>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</si>
  <si>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</si>
  <si>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</si>
  <si>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</si>
  <si>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</si>
  <si>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</si>
  <si>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</si>
  <si>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</si>
  <si>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</si>
  <si>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</si>
  <si>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</si>
  <si>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</si>
  <si>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</si>
  <si>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</si>
  <si>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</si>
  <si>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</si>
  <si>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</si>
  <si>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</si>
  <si>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</si>
  <si>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</si>
  <si>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</si>
  <si>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</si>
  <si>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</si>
  <si>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</si>
  <si>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</si>
  <si>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</si>
  <si>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</si>
  <si>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</si>
  <si>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</si>
  <si>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</si>
  <si>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</si>
  <si>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</si>
  <si>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</si>
  <si>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</si>
  <si>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</si>
  <si>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</si>
  <si>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</si>
  <si>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</si>
  <si>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</si>
  <si>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</si>
  <si>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</si>
  <si>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</si>
  <si>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</si>
  <si>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</si>
  <si>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</si>
  <si>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</si>
  <si>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</si>
  <si>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</si>
  <si>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</si>
  <si>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</si>
  <si>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</si>
  <si>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</si>
  <si>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</si>
  <si>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</si>
  <si>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</si>
  <si>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</si>
  <si>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</si>
  <si>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</si>
  <si>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</si>
  <si>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</si>
  <si>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</si>
  <si>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</si>
  <si>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</si>
  <si>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</si>
  <si>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</si>
  <si>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</si>
  <si>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</si>
  <si>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</si>
  <si>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</si>
  <si>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</si>
  <si>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</si>
  <si>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</si>
  <si>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</si>
  <si>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</si>
  <si>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</si>
  <si>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</si>
  <si>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</si>
  <si>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</si>
  <si>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</si>
  <si>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</si>
  <si>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</si>
  <si>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</si>
  <si>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</si>
  <si>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</si>
  <si>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</si>
  <si>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</si>
  <si>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</si>
  <si>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</si>
  <si>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</si>
  <si>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</si>
  <si>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</si>
  <si>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</si>
  <si>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</si>
  <si>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</si>
  <si>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</si>
  <si>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</si>
  <si>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</si>
  <si>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</si>
  <si>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</si>
  <si>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</si>
  <si>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</si>
  <si>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</si>
  <si>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</si>
  <si>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</si>
  <si>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</si>
  <si>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</si>
  <si>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</si>
  <si>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</si>
  <si>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</si>
  <si>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</si>
  <si>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</si>
  <si>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</si>
  <si>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</si>
  <si>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</si>
  <si>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</si>
  <si>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</si>
  <si>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</si>
  <si>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</si>
  <si>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</si>
  <si>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</si>
  <si>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</si>
  <si>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</si>
  <si>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</si>
  <si>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</si>
  <si>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</si>
  <si>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</si>
  <si>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</si>
  <si>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</si>
  <si>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</si>
  <si>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</si>
  <si>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</si>
  <si>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</si>
  <si>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</si>
  <si>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</si>
  <si>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</si>
  <si>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</si>
  <si>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</si>
  <si>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</si>
  <si>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</si>
  <si>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</si>
  <si>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</si>
  <si>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</si>
  <si>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</si>
  <si>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</si>
  <si>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</si>
  <si>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</si>
  <si>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</si>
  <si>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</si>
  <si>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</si>
  <si>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</si>
  <si>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</si>
  <si>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</si>
  <si>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</si>
  <si>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</si>
  <si>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</si>
  <si>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</si>
  <si>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</si>
  <si>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</si>
  <si>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</si>
  <si>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</si>
  <si>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</si>
  <si>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</si>
  <si>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</si>
  <si>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</si>
  <si>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</si>
  <si>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</si>
  <si>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</si>
  <si>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</si>
  <si>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</si>
  <si>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</si>
  <si>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</si>
  <si>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</si>
  <si>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</si>
  <si>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</si>
  <si>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</si>
  <si>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</si>
  <si>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</si>
  <si>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</si>
  <si>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</si>
  <si>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</si>
  <si>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</si>
  <si>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dcppC-ipv-pos</t>
  </si>
  <si>
    <t>dcppC-ipv-minus, C1.6</t>
  </si>
  <si>
    <t>dcppC-ipv-neg</t>
  </si>
  <si>
    <t>dcppC-amv-extrop-plus, C1.7</t>
  </si>
  <si>
    <t>dcppC-amv-extrop-minus, C1.7</t>
  </si>
  <si>
    <t>dcppC-amv-trop-plus, C1.8</t>
  </si>
  <si>
    <t>dcppC-amv-trop-minus, C1.8</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</si>
  <si>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</si>
  <si>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</si>
  <si>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</si>
  <si>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</si>
  <si>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</si>
  <si>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</si>
  <si>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</si>
  <si>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</si>
  <si>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</si>
  <si>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</si>
  <si>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</si>
  <si>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</si>
  <si>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</si>
  <si>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</si>
  <si>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</si>
  <si>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</si>
  <si>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</si>
  <si>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</si>
  <si>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</si>
  <si>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</si>
  <si>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</si>
  <si>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</si>
  <si>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spinup-1950</t>
  </si>
  <si>
    <t>HighResMIP, tier 2, coupled, 1950s</t>
  </si>
  <si>
    <t>Spinup simulations to remove and evaluate initial coupled model drift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</si>
  <si>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</si>
  <si>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</si>
  <si>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</si>
  <si>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</si>
  <si>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</si>
  <si>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</si>
  <si>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</si>
  <si>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</si>
  <si>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</si>
  <si>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</si>
  <si>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</si>
  <si>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</si>
  <si>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</si>
  <si>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</si>
  <si>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</si>
  <si>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</si>
  <si>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</si>
  <si>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</si>
  <si>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</si>
  <si>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</si>
  <si>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</si>
  <si>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</si>
  <si>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</si>
  <si>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</si>
  <si>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</si>
  <si>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</si>
  <si>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</si>
  <si>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</si>
  <si>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</si>
  <si>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</si>
  <si>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</si>
  <si>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</si>
  <si>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</si>
  <si>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</si>
  <si>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</si>
  <si>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</si>
  <si>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</si>
  <si>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</si>
  <si>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</si>
  <si>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</si>
  <si>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</si>
  <si>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</si>
  <si>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</si>
  <si>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</si>
  <si>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</si>
  <si>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</si>
  <si>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</si>
  <si>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</si>
  <si>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</si>
  <si>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</si>
  <si>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</si>
  <si>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</si>
  <si>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</si>
  <si>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</si>
  <si>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</si>
  <si>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</si>
  <si>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</si>
  <si>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</si>
  <si>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</si>
  <si>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</si>
  <si>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</si>
  <si>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</si>
  <si>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</si>
  <si>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</si>
  <si>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</si>
  <si>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</si>
  <si>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</si>
  <si>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</si>
  <si>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</si>
  <si>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</si>
  <si>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</si>
  <si>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</si>
  <si>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</si>
  <si>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</si>
  <si>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</si>
  <si>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</si>
  <si>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</si>
  <si>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</si>
  <si>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</si>
  <si>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</si>
  <si>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</si>
  <si>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</si>
  <si>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</si>
  <si>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</si>
  <si>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</si>
  <si>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</si>
  <si>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</si>
  <si>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</si>
  <si>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</si>
  <si>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</si>
  <si>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</si>
  <si>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</si>
  <si>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</si>
  <si>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https://www.nature.com/articles/srep17785</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</si>
  <si>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</si>
  <si>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</si>
  <si>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</si>
  <si>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</si>
  <si>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</si>
  <si>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</si>
  <si>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</si>
  <si>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</si>
  <si>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</si>
  <si>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</si>
  <si>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</si>
  <si>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</si>
  <si>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</si>
  <si>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</si>
  <si>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</si>
  <si>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</si>
  <si>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</si>
  <si>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</si>
  <si>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</si>
  <si>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</si>
  <si>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</si>
  <si>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</si>
  <si>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</si>
  <si>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</si>
  <si>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</si>
  <si>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</si>
  <si>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</si>
  <si>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</si>
  <si>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</si>
  <si>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</si>
  <si>
    <t>24th November 2017</t>
  </si>
  <si>
    <t>Updated analysis for forcing constraint usage plot. Gave unused forcing constraints negative indices for scope.</t>
  </si>
  <si>
    <t>dcppC-amv-ExTrop-pos</t>
  </si>
  <si>
    <t>dcppC-amv-ExTrop-neg</t>
  </si>
  <si>
    <t>dcppC-amv-Trop-pos</t>
  </si>
  <si>
    <t>dcppC-amv-Trop-neg</t>
  </si>
  <si>
    <t>land-noShiftCultivate</t>
  </si>
  <si>
    <t>ssp119</t>
  </si>
  <si>
    <t>low-end scenario reaching 1.9 W m-2, based on SSP1</t>
  </si>
  <si>
    <t>sspXY, SSPx-y</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</si>
  <si>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</si>
  <si>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SSP-based RCP scenario with medium radiative forcing by the end of the century.  Following approximately RCP6.0 global forcing pathway with SSP4 socioeconomic conditions. Radiative forcing reaches a level of 6.0 W/m2 in 2100. Concentration-driven. </t>
  </si>
  <si>
    <t>Representative Concentration Pathway 1.9 W/m2 Forcing</t>
  </si>
  <si>
    <t>RCP19 Forcing</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</si>
  <si>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</si>
  <si>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</si>
  <si>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</si>
  <si>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</si>
  <si>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</si>
  <si>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RCP19 Short Lived Gas Species</t>
  </si>
  <si>
    <t>RCP19sls</t>
  </si>
  <si>
    <t>Representative Concentration Pathway 1.9 Short Lived Gas Species</t>
  </si>
  <si>
    <t>Representative Concentration Pathway 1.9, future, scenario, SSP1, RCP1.9, short-lived gas</t>
  </si>
  <si>
    <t>Impose changing emissions of RCP1.9 short lived gas species including CH4, NOx, VOCs and CO.</t>
  </si>
  <si>
    <t>RCP19 Aerosols</t>
  </si>
  <si>
    <t>Representative Concentration Pathway 1.9 Aerosols</t>
  </si>
  <si>
    <t>RCP19aer</t>
  </si>
  <si>
    <t>Representative Concentration Pathway 1.9, future, scenario, SSP1, RCP1.9, aerosols</t>
  </si>
  <si>
    <t>Impose changing emissions of RCP1.9 aerosols including BC and OC.</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</si>
  <si>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</si>
  <si>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</si>
  <si>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</si>
  <si>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</si>
  <si>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</si>
  <si>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RCP19land</t>
  </si>
  <si>
    <t>Representative Concentration Pathway 1.9, future, scenario, SSP1, RCP1.9, land use</t>
  </si>
  <si>
    <t>4th January 2018</t>
  </si>
  <si>
    <t>Adjusted capitalisation of experiment canonical_names: dcppC-amv-ExTrop-pos, dcppC-amv-ExTrop-neg, dcppC-amv-Trop-pos, dcppC-amv-Trop-neg, land-noShiftCultivate.  Updated name (and forcing constraints) of experiment sspXY to ssp119.</t>
  </si>
  <si>
    <t>dcppA-assim</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</si>
  <si>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</si>
  <si>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</si>
  <si>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assimilations initialized from observations with historical forcing</t>
  </si>
  <si>
    <t>DCPP2.8</t>
  </si>
  <si>
    <t>Historical assimilation runs used to generate initial conditions for hindcasts.</t>
  </si>
  <si>
    <t>A2.3</t>
  </si>
  <si>
    <t>pre1961-2016 56yrs min</t>
  </si>
  <si>
    <t>pre1961/01/01-2017/01/01</t>
  </si>
  <si>
    <t>min56yrsPre1961-2016</t>
  </si>
  <si>
    <t>historical, pre1961-2016</t>
  </si>
  <si>
    <t>Historical, from pre1961 to 2016</t>
  </si>
  <si>
    <t>56 years</t>
  </si>
  <si>
    <t>1961-01-01</t>
  </si>
  <si>
    <t>On or before start_date</t>
  </si>
  <si>
    <t>dcppC-ipv-NexTrop-pos</t>
  </si>
  <si>
    <t>dcppC-ipv-NexTrop-neg</t>
  </si>
  <si>
    <t>idealised positive northern extratropical IPV anomaly pattern</t>
  </si>
  <si>
    <t>idealised negative northern extratropical IPV anomaly pattern</t>
  </si>
  <si>
    <t>DCPP, Tier 2, extra-tropical north Pacific, restored SST, PDV+, positive Pacific Decadal Variability</t>
  </si>
  <si>
    <t>DCPP, Tier 2, extra-tropical north Pacific, restored SST, PDV-, negative Pacific Decadal Variability</t>
  </si>
  <si>
    <t>DCPP2.9</t>
  </si>
  <si>
    <t>DCPP2.10</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</si>
  <si>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</si>
  <si>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</si>
  <si>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</si>
  <si>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C1.9</t>
  </si>
  <si>
    <t>DCPP, SST, restored, PDV-, negative PDV, negative north Pacific Decadal Variability</t>
  </si>
  <si>
    <t>DCPP, SST, restored, PDV+, positive PDV, positive north Pacific Decadal Variability</t>
  </si>
  <si>
    <t>Restore SST PDV pos NexTrop Pacific</t>
  </si>
  <si>
    <t>Restore SST PDV neg NexTrop Pacific</t>
  </si>
  <si>
    <t>Restore northern extra-tropical Pacific sea surface temperature to negative PDV</t>
  </si>
  <si>
    <t>RestoreSSTPDVposNexTropPacific</t>
  </si>
  <si>
    <t>RestoreSSTPDVnegNexTropPacific</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</si>
  <si>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</si>
  <si>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</si>
  <si>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(PDV) anomalies.</t>
  </si>
  <si>
    <t>Impose SST PDV pos NexTrop Pacific</t>
  </si>
  <si>
    <t>Impose SST PDV neg NexTrop Pacific</t>
  </si>
  <si>
    <t>Impose negative PDV anomaly to sea surface temperatures in the northern extra-tropical Pacific</t>
  </si>
  <si>
    <t>Impose positive PDV anomaly to sea surface temperatures in the northern extra-tropical Pacific</t>
  </si>
  <si>
    <t>ImposeSSTPDVposNexTropPacific</t>
  </si>
  <si>
    <t>ImposeSSTPDVnegNexTropPacific</t>
  </si>
  <si>
    <t>DCPP, SST, imposed, PDV+, positive PDV, positive Pacific Decadal Variability anomay, northern extra-tropical 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</si>
  <si>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</si>
  <si>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</si>
  <si>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</si>
  <si>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ISMIP6.1.8</t>
  </si>
  <si>
    <t>ism-ctrl-std</t>
  </si>
  <si>
    <t>ism-asmb-std</t>
  </si>
  <si>
    <t>ism-bsmb-std</t>
  </si>
  <si>
    <t>http://www.climate-cryosphere.org/wiki/index.php?title=InitMIP</t>
  </si>
  <si>
    <t>InitMIP web page</t>
  </si>
  <si>
    <t>The initMIP is the first in a series of ISMIP6 ice sheet model intercomparison activities and comprises two separate projects for the Greenland and Antarctic ice sheets.</t>
  </si>
  <si>
    <t>InitMip</t>
  </si>
  <si>
    <t xml:space="preserve">Explores the uncertainty in sea level due to ice sheet initialization. This experiment is designed to evaluate the initialization procedure and characterize model drift. </t>
  </si>
  <si>
    <t xml:space="preserve">To test the model response to a large perturbation in ice sheet surface mass balance. </t>
  </si>
  <si>
    <t>offline ice sheet forced by initMIP synthetic atmospheric experiment</t>
  </si>
  <si>
    <t>offline ice sheet forced by initMIP synthetic oceanic experiment</t>
  </si>
  <si>
    <t>To test the model response to anamalous melt beneath the floating portion of the Antarctic ice sheet.</t>
  </si>
  <si>
    <t>offline ice sheet model initMIP control</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</si>
  <si>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</si>
  <si>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</si>
  <si>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ISMIP6, Tier 1, InitMIP, Control</t>
  </si>
  <si>
    <t>ISMIP6, Tier 1, InitMIP, SMB, Surface mass balance, Greenland Component, Antarctica Component</t>
  </si>
  <si>
    <t>ISMIP6, Tier 1, InitMIP, basal melting rate, Antarctica Component</t>
  </si>
  <si>
    <t>ISMIP6.1.9</t>
  </si>
  <si>
    <t>ISMIP6.1.10</t>
  </si>
  <si>
    <t>1950-2014Init 100yrs</t>
  </si>
  <si>
    <t>100yrs1950-2014Init</t>
  </si>
  <si>
    <t>idealised, initialised in recent past, 100 years</t>
  </si>
  <si>
    <t>100 years after initialization sometime between 1950 and 2014</t>
  </si>
  <si>
    <t>Between 1950 and start_date</t>
  </si>
  <si>
    <t>Initialise some time between 1950 and 2014 and run for 100 years. The specific year of initialisation is unconstrained to allow the use of different observational data sets that may be tied to certain time periods.</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</si>
  <si>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</si>
  <si>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</si>
  <si>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InitMIP prescribed basal melt</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</si>
  <si>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</si>
  <si>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</si>
  <si>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SMB anomaly</t>
  </si>
  <si>
    <t>Physics</t>
  </si>
  <si>
    <t xml:space="preserve">Ensemble members vary for example by changing the sliding law, stress balance approximation, model resolution, or datasets (such as using different bedrocks). </t>
  </si>
  <si>
    <t>InitMIPEnsemble</t>
  </si>
  <si>
    <t>InitMIP Ensemble</t>
  </si>
  <si>
    <t>InitMIP perturbation ensemble</t>
  </si>
  <si>
    <t>InitMIP, perturbations, ensemble</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</si>
  <si>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</si>
  <si>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ISMIP6, ISMIP6-specified input, InitMIP, SMB, surface mass balance</t>
  </si>
  <si>
    <t xml:space="preserve">ISMIP6, ISMIP6-specified input, InitMIP, basal melt anomaly </t>
  </si>
  <si>
    <t xml:space="preserve">Apply a prescribed Surface Mass Balance (SMB) anomaly, provided by ISMIP6,  which mimics the expected SMB change from the end of the 20th century to the end of the 21st century. </t>
  </si>
  <si>
    <t>Apply a prescribed anomaly of basal melting rate under floating ice, provided by ISMIP6, which simulates a doubling of sub-ice-shelf melting after 40 years of simulation for models with initial melting rates close to today’s observations.</t>
  </si>
  <si>
    <t>InitMIP SMB anomaly</t>
  </si>
  <si>
    <t>InitMIP basal melting rate anomaly</t>
  </si>
  <si>
    <t>InitMIPSMB</t>
  </si>
  <si>
    <t>InitMIPBasalMelt</t>
  </si>
  <si>
    <t>Surface Mass Balance anomaly for the ISMIP6 InitMIP experiments</t>
  </si>
  <si>
    <t>Basal melting rate anomaly for the ISMIP6 InitMIP experiments</t>
  </si>
  <si>
    <t>InitMIP Initialisation conditions</t>
  </si>
  <si>
    <t>Initialisation conditions used for the InitMIP experiments</t>
  </si>
  <si>
    <t>ISMIP6, InitMIP, Initialisation</t>
  </si>
  <si>
    <t xml:space="preserve">The choice of model input data is unconstrained to allow participants the use of their preferred model setup without modification. </t>
  </si>
  <si>
    <t>Describe the offline ice sheet model setup for initialisation of InitMIP experiments.</t>
  </si>
  <si>
    <t>http://rawgit.com/WCRP-CMIP/CMIP6_CVs/master/src/CMIP6_experiment_id.html</t>
  </si>
  <si>
    <t>WCRP CMIP6 experiment list</t>
  </si>
  <si>
    <t>lfmip-pdLC-cruNcep</t>
  </si>
  <si>
    <t>LS3MIP, Tier 2, Historical Scenario, Prescribed Land 1980-2014, CRU NCEP</t>
  </si>
  <si>
    <t>LS3MIP2.9</t>
  </si>
  <si>
    <t>lfmip-pdLC-princeton</t>
  </si>
  <si>
    <t>LS3MIP, Tier 2, Historical Scenario, Prescribed Land 1980-2014,Princeton</t>
  </si>
  <si>
    <t>LS3MIP2.10</t>
  </si>
  <si>
    <t>lfmip-pdLC-wfdei</t>
  </si>
  <si>
    <t>LS3MIP, Tier 2, Historical Scenario, Prescribed Land 1980-2014, WFDEI</t>
  </si>
  <si>
    <t>LFMIP-pd-land-hist-princeton</t>
  </si>
  <si>
    <t>LFMIP present day land-hist-princeton forcing</t>
  </si>
  <si>
    <t>Present day climate land surface forcing from land-hist-princeton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</si>
  <si>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</si>
  <si>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</si>
  <si>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</si>
  <si>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</si>
  <si>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Land surface forcing climatology for present climate (1980-2014) from the land-hist-cruNcep simulation.  Note the climatological median of soil water and snow water is to be used instead of climatological means.</t>
  </si>
  <si>
    <t>LFMIP-pd-land-hist-wfdei</t>
  </si>
  <si>
    <t>LFMIP present day land-hist-wfdei forcing</t>
  </si>
  <si>
    <t>Present day climate land surface forcing from land-hist-wfdei</t>
  </si>
  <si>
    <t>LFMIP, present climate, land surface forcing, land-hist-princeton, Princeton</t>
  </si>
  <si>
    <t>LFMIP, present climate, land surface forcing, land-hist-cruNcep, CRU NCEP</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</si>
  <si>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</si>
  <si>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</si>
  <si>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</si>
  <si>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</si>
  <si>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</si>
  <si>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30 year running mean land surface forcing calculated from the land-hist-princeton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</si>
  <si>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</si>
  <si>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</si>
  <si>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</si>
  <si>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running mean land-hist-cruNcep forcing</t>
  </si>
  <si>
    <t>LFMIP running mean land-hist-wfdei forcing</t>
  </si>
  <si>
    <t>30yr running mean land surface forcing from land-hist-wfdei</t>
  </si>
  <si>
    <t>30yr running mean land surface forcing from land-hist-cruNcep</t>
  </si>
  <si>
    <t>LFMIP-rm-land-hist-cruNcep</t>
  </si>
  <si>
    <t>LFMIP-rm-land-hist-wfdei</t>
  </si>
  <si>
    <t>LFMIP, 30 year running mean, land surface forcing, land-hist-princeton, Princeton</t>
  </si>
  <si>
    <t>LFMIP, 30 year running mean, land surface forcing, land-hist-cruNcep, CRU NCEP</t>
  </si>
  <si>
    <t>LFMIP, 30 year running mean, land surface forcing, land-hist-wfdei, WFDEI</t>
  </si>
  <si>
    <t>30 year running mean land surface forcing calculated from the land-hist-cruNcep simulation.  Note the climatological median of soil water and snow water is to be used instead of climatological means.</t>
  </si>
  <si>
    <t>30 year running mean land surface forcing calculated from the land-hist-wfdei simulation.  Note the climatological median of soil water and snow water is to be used instead of climatological means.</t>
  </si>
  <si>
    <t>LS3MIP2.11</t>
  </si>
  <si>
    <t>LS3MIP2.12</t>
  </si>
  <si>
    <t>lfmip-rmLC-wfdei</t>
  </si>
  <si>
    <t>lfmip-rmLC-cruNcep</t>
  </si>
  <si>
    <t>LS3MIP, Tier 2, Historical Scenario, Prescribed land 30yr running mean, land-hist-cruNcep, CRU NCEP</t>
  </si>
  <si>
    <t>LS3MIP, Tier 2, Historical Scenario, Prescribed land 30yr running mean, land-hist-wfdei, WFDEI</t>
  </si>
  <si>
    <t xml:space="preserve">Scenario forced experiment with prescribed land surface climatology derived from transient 30 year running mean from land-hist-wfdei.  </t>
  </si>
  <si>
    <t xml:space="preserve">Scenario forced experiment with prescribed land surface climatology derived from transient 30 year running mean from land-hist-cruNcep.  </t>
  </si>
  <si>
    <t>10th January 2018</t>
  </si>
  <si>
    <t>DECK1.6</t>
  </si>
  <si>
    <t>piControl-spinup</t>
  </si>
  <si>
    <t>CMIP, Tier 1, DECK, Diagnosis Evaluation and Characterization of Klima (Climate), pre-industrial, spin-up, reference, control, climate</t>
  </si>
  <si>
    <t>DECK1.7</t>
  </si>
  <si>
    <t>esm-piControl-spinup</t>
  </si>
  <si>
    <t>CMIP, Tier 1, DECK, Diagnosis Evaluation and Characterization of Klima (Climate), pre-industrial, reference, control, climate, ESM, Earth System Model, spin-up</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</si>
  <si>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</si>
  <si>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pre-industrial control (spin-up)</t>
  </si>
  <si>
    <t>pre-industrial control simulation with CO2 concentration calculated</t>
  </si>
  <si>
    <t>pre-industrial control simulation with CO2 concentration calculated (spin-up)</t>
  </si>
  <si>
    <t>SSP-based RCP scenario following approximately RCP7.0 global forcing pathway but with reduced NTCF emissions. SSP3 socioeconomic conditions.  Atmosphere only with SST from ScenarioMIP experiment SSP3-70.</t>
  </si>
  <si>
    <t xml:space="preserve">SSP3-7.0, prescribed SSTs, with low NTCF emissions </t>
  </si>
  <si>
    <t>11th January 2018</t>
  </si>
  <si>
    <t xml:space="preserve">Updated AerChemMIP ssp370SST-lowNTCF experiment description and forcings which had previously contained placeholder info. </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</si>
  <si>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</si>
  <si>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</si>
  <si>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There is policy interest in scenarios that would inform a possible goal of limiting global mean warming to 1.5°C above pre-industrial levels based on the Paris COP21 agreement. Forcing will be substantially below RCP2.6 in 2100. </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</si>
  <si>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</si>
  <si>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</si>
  <si>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</si>
  <si>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</si>
  <si>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</si>
  <si>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</si>
  <si>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Impose an instantaneous halving of the concentration of atmospheric carbon dioxide, then hold fixed.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</si>
  <si>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</si>
  <si>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</si>
  <si>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</si>
  <si>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</si>
  <si>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</si>
  <si>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</si>
  <si>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</si>
  <si>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</si>
  <si>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</si>
  <si>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</si>
  <si>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</si>
  <si>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</si>
  <si>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</si>
  <si>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</si>
  <si>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</si>
  <si>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</si>
  <si>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</si>
  <si>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</si>
  <si>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</si>
  <si>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Preindustrial conditions. An uncoupled (atmosphere and land) experiment with interactive vegetation in which sea surface temperatures (SST) and sea ice concentrations (SIC) are fixed at model-specific pre-industrial control climatology. Run for 30 years.</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</si>
  <si>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</si>
  <si>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</si>
  <si>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</si>
  <si>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</si>
  <si>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As piSST, but with monthly-varying SSTs taken from years 111-140 of each model's own abrupt4xCO2 experiment instead of from piControl. Sea-ice is unchanged from the piSST.</t>
  </si>
  <si>
    <t>Impose historical concentrations of Ozone depleting Halocarbons (CFC/HCFC).</t>
  </si>
  <si>
    <t>Impose pre-industrial (1850) concentrations of Ozone depleting Halocarbons (CFC/HCFC).</t>
  </si>
  <si>
    <t>Impose pre-industrial (1850) emissions of aerosols.</t>
  </si>
  <si>
    <t>Impose pre-industrial (1850) emissions of aerosol precursors.</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</si>
  <si>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</si>
  <si>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</si>
  <si>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</si>
  <si>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</si>
  <si>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</si>
  <si>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850-1850 forcing for the last millennium.</t>
  </si>
  <si>
    <t>Land use in the last millennium 850-1850.</t>
  </si>
  <si>
    <t>Atmospheric concentrations of well-mixed green house gas concentrations in the last millennium 850-1850.</t>
  </si>
  <si>
    <t>Time varying radiative forcing due to volcanic stratospheric aerosols in the last millennium 850-1850.</t>
  </si>
  <si>
    <t>Astronomical parameters for the last millennium 850-1850.</t>
  </si>
  <si>
    <t>RFMIP specified aerosol optical and cloud active properties based on the MACv2-SP prescription for the "present day" which averages aerosol properties for the period between 1985 and 2005.</t>
  </si>
  <si>
    <t xml:space="preserve">Prescribed perturbation to the shortwave flux to mimic the attenuation of solar radiation by volcanic aerosols associated with the 1991 Mt. Pinatubo eruption in the Philippines. </t>
  </si>
  <si>
    <t xml:space="preserve">Prescribed perturbation to the (SW+LW) radiative heating rates to mimic the radiative heating of the stratosphere by volcanic aerosols associated with the 1991 Mt. Pinatubo eruption in the Philippines. </t>
  </si>
  <si>
    <t>Simplified solar forcing requirements.</t>
  </si>
  <si>
    <t>Land surface forcing is as simple as possible to aid comparability.</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</si>
  <si>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</si>
  <si>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Include HOx and NOx productions by solar protons in models with interactive stratospheric chemistry by using the daily ionization data available from the SOLARIS-HEPPA website. </t>
  </si>
  <si>
    <t>For scenario experiments such as those in the DAMIP, ScenarioMIP and DCPP projects.</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</si>
  <si>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</si>
  <si>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Present day (2014) proton forcing. Include HOx and NOx productions by solar protons in models with interactive stratospheric chemistry by using the daily ionization data available from the SOLARIS-HEPPA website. </t>
  </si>
  <si>
    <t>Land surface forcing with common leaf area index (LAI) data to aid comparability.</t>
  </si>
  <si>
    <t>To test the model response to anomalous melt beneath the floating portion of the Antarctic ice sheet.</t>
  </si>
  <si>
    <t>Forest and savannah fires are significant sources of smoke and gaseous pollutants. They produce large quantities of unburnt and pyrolysed organic compounds, methyl chloride, carbon monoxide and nitrogen oxides.</t>
  </si>
  <si>
    <t>1950 Ozone Depleting Halocarbon Concentrations</t>
  </si>
  <si>
    <t>Historical Ozone Depleting Halocarbon Concentrations</t>
  </si>
  <si>
    <t>2014 Ozone Depleting Halocarbon Concentrations</t>
  </si>
  <si>
    <t>Historical Concentrations of Ozone Depleting Halocarbons</t>
  </si>
  <si>
    <t>1950OzoneDepletingHalocarbonConc</t>
  </si>
  <si>
    <t>HistoricalOzone DepletingHalocarbonConc</t>
  </si>
  <si>
    <t>1850OzoneDepletingHalocarbonConc</t>
  </si>
  <si>
    <t>2014OzoneDepletingHalocarbonConc</t>
  </si>
  <si>
    <t>Representative Concentration Pathway 7.0 Well Mixed Greenhouse Gases</t>
  </si>
  <si>
    <t>Representative Concentration Pathway 2.6 Extension Well Mixed Greenhouse Gases</t>
  </si>
  <si>
    <t>Representative Concentration Pathway 7.0 Short Lived Gas Species</t>
  </si>
  <si>
    <t>2014 Emissions of carbon monoxide and volatile organic compounds</t>
  </si>
  <si>
    <t>Representative Concentration Pathway Solar Forcing</t>
  </si>
  <si>
    <t>Increase Cirrus Sedimentation Velocity</t>
  </si>
  <si>
    <t xml:space="preserve">Increase cirrus sedimentation velocity </t>
  </si>
  <si>
    <t>Restore northern extra-tropical Pacific sea surface temperature to positive PDV</t>
  </si>
  <si>
    <t>Solar variability in the last millennium</t>
  </si>
  <si>
    <t>Land use in the last millennium</t>
  </si>
  <si>
    <t>Atmospheric concentrations of well-mixed greenhouse gases in the last millennium</t>
  </si>
  <si>
    <t>Volcanic aerosols in the last millennium</t>
  </si>
  <si>
    <t>Astronomical parameters for the last millennium</t>
  </si>
  <si>
    <t>Mid-Pliocene Ice Sheets</t>
  </si>
  <si>
    <t>2014 greenhouse gas concentrations with pre-industrial carbon dioxide</t>
  </si>
  <si>
    <t>Alternative Historical Aerosols</t>
  </si>
  <si>
    <t>Alternative RCP45 aerosols</t>
  </si>
  <si>
    <t xml:space="preserve">4xCO2 concentration is maintained </t>
  </si>
  <si>
    <t>Laki SO2</t>
  </si>
  <si>
    <t>OMIP ocean-sea ice model configuration</t>
  </si>
  <si>
    <t>Natural Grassland</t>
  </si>
  <si>
    <t>Dissolved Inorganic Carbon (DIC) tracer</t>
  </si>
  <si>
    <t>Representative Concentration Pathway 4.5 W/m2 Forcing excluding volcanic aerosol</t>
  </si>
  <si>
    <t xml:space="preserve">To incorporate the  regional effects of solar forcing which are a combination of stratospheric induced UV-variations (“top-down”) as well as surface effects induced by visible and IR-variations and atmosphere-ocean coupling (“bottom-up”). </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</si>
  <si>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</si>
  <si>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</si>
  <si>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</si>
  <si>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</si>
  <si>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AerChemMIP output diagnostics.</t>
  </si>
  <si>
    <t>CFMIP output diagnostics.</t>
  </si>
  <si>
    <t>Pre-Industrial forcing excluding greenhouse gases (GHG). See table 2 Pincus et al 20016).</t>
  </si>
  <si>
    <t>Historical, forcing, initial state</t>
  </si>
  <si>
    <t>RCP4.5, forcing, initial state</t>
  </si>
  <si>
    <t>radiative transfer model</t>
  </si>
  <si>
    <t>One dimensional radiative transfer model, identical to the radiative transfer scheme used in the Atmosphere model.</t>
  </si>
  <si>
    <t>Agents of anthropogenic forcing, GHGs, Land Use etc. with Aerosols specified by RFMIP</t>
  </si>
  <si>
    <t>Pre-Industrial forcing</t>
  </si>
  <si>
    <t>Impose alternative estimates of natural forcing for RCP scenarios i.e. solar irradiance change and volcanic activity.</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</si>
  <si>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</si>
  <si>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</si>
  <si>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</si>
  <si>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</si>
  <si>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</si>
  <si>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</si>
  <si>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RFMIP, PD GHG, present day greenhouse gas, PI HFC, pre-industrial Hydrofluorocarbons, aerosol-free, clear sky, radiative transfer model</t>
  </si>
  <si>
    <t>Representative Concentration Pathway 4.5, future, 21st century, SSP2, RCP4.5, excluding volcanic forcing</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</si>
  <si>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</si>
  <si>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Last Millennium, run for 1000 years</t>
  </si>
  <si>
    <t>up to three, up to 3, ensemble, runs, simulations</t>
  </si>
  <si>
    <t xml:space="preserve">An ensemble of up to three simulations </t>
  </si>
  <si>
    <t>Initialisation of biogeochemical fields for oxygen, dissolved inorganic nitrogen, phosphorus and silica with data from the Wold Ocean Atlas 2013.</t>
  </si>
  <si>
    <t>Dissolved Inorganic Carbon (DIC) and total alkalinity (ALK) initialisation from GLODAPv2 gridded data.</t>
  </si>
  <si>
    <t>Initialise with climatology (1960-2009 average) in the north Atlantic "sub-polar ocean" (95W-30E, 45N-90N).  Linear transition between climatology and actual observations over a 10 deg buffer zone (35N-45N).  Elsewhere initialisation is based on observations.</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</si>
  <si>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</si>
  <si>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</si>
  <si>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</si>
  <si>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initial conditions, initialisation, last millennium, last 1000</t>
  </si>
  <si>
    <t>10, ten, ensemble, VolMIP</t>
  </si>
  <si>
    <t>A multi-ensemble of 600 simulations with ten initialisations for each start date occurring every year from 1960 to the present.</t>
  </si>
  <si>
    <t xml:space="preserve">A multi-ensemble of 300 simulations with ten initialisations for each start date occurring every other year from 1960 to the present. </t>
  </si>
  <si>
    <t>A multi-ensemble with N initialisations for each start date occurring every year from 1960 to the present.</t>
  </si>
  <si>
    <t xml:space="preserve">A multi-ensemble with N initialisations for each start date occurring every other year from 1960 to the present. </t>
  </si>
  <si>
    <t xml:space="preserve">A multi-ensemble of 40 simulations with ten initialisations for each start date occurring every year from 1993 to 1996. </t>
  </si>
  <si>
    <t>VolMIP ensemble of three predefined initialisations</t>
  </si>
  <si>
    <t>Last millennium additional initialisation ensemble</t>
  </si>
  <si>
    <t>Last millennium additional initialisation perturbation</t>
  </si>
  <si>
    <t xml:space="preserve">Last millennium initialisation </t>
  </si>
  <si>
    <t>Last-Millennium Additional Initialisation Ensemble</t>
  </si>
  <si>
    <t>Last-Millennium Additional Initialisation Perturbation</t>
  </si>
  <si>
    <t xml:space="preserve">Last-Millennium Initialisation </t>
  </si>
  <si>
    <t>LastMillenniumAddInitialisationPert</t>
  </si>
  <si>
    <t>LastMillenniumInitialisation</t>
  </si>
  <si>
    <t>LastMillenniumAddInitialisationEns</t>
  </si>
  <si>
    <t>Start date every year ongoing.  Start date on or before 31st December of the year preceding the forecast period.  Start dates on or before 15th November recommended to allow for DJF seasonal forecast results.</t>
  </si>
  <si>
    <t>Describes Shared Socioeconomic Pathways (SSPs) 1-5</t>
  </si>
  <si>
    <t>Jarvis, A. and D. Leedal (2012), The Geoengineering Model Intercomparison Project (GeoMIP): A control perspective, Atmos. Sci. Lett., 13, 157-163</t>
  </si>
  <si>
    <t>The climate effects of modifying cirrus clouds in a climate engineering framework</t>
  </si>
  <si>
    <t>Global Monsoons Modelling Inter-comparison project</t>
  </si>
  <si>
    <t>Global monsoons modelling inter-comparison project home page</t>
  </si>
  <si>
    <t>A modelling framework to study robustness and sources of uncertainties in aerosol-induced changes of the large-scale atmospheric circulation.</t>
  </si>
  <si>
    <t>CRU-NCEP is a forcing dataset in which NCEP reanalysis data are bias corrected using the gridded in situ climate data from the Climate Research Unit (CRU).</t>
  </si>
  <si>
    <t xml:space="preserve">Global Soil Wetness Project Phase 3 </t>
  </si>
  <si>
    <t>C4MIP mailing list for project participants</t>
  </si>
  <si>
    <t>The importance of meso-scale oceanic features in forcing the atmospheric planetary boundary layer.</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</si>
  <si>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</si>
  <si>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climate, modelling, climate change, intercomparison</t>
  </si>
  <si>
    <t>CFMIP is a suite of experiments that investigate the response to idealised perturbations to SSTs, CO2 and Solar Irradiance in AMIP, aquaplanet (no land) and ESM model configurations.</t>
  </si>
  <si>
    <t>monsoon, IPO, Interdecadal Pacific Oscillation, AMO, Atlantic Multidecadal Oscillation</t>
  </si>
  <si>
    <t>ice sheets, Greenland, Antarctica, sea level</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</si>
  <si>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</si>
  <si>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RFMIP assess the accuracy of instantaneous radiative forcing calculations for greenhouse gases and aerosols in each model by comparing these to reference calculations across a range of states representative of present-day, past and future climates.</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</si>
  <si>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</si>
  <si>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Max Planck Institute for Meteorology, Hamburg, Germany</t>
  </si>
  <si>
    <t>Pacific Climate Impacts Consortium, Canada</t>
  </si>
  <si>
    <t>Corrected spelling errors and typos.</t>
  </si>
  <si>
    <t>PAMIP</t>
  </si>
  <si>
    <t>pdSST-pdSIC</t>
  </si>
  <si>
    <t>PAMIP, Tier 1,</t>
  </si>
  <si>
    <t>pdSST-futArcSIC</t>
  </si>
  <si>
    <t>pdSST-futAntSIC</t>
  </si>
  <si>
    <t>pdSST-piAntSIC</t>
  </si>
  <si>
    <t>pdSST-piArcSIC</t>
  </si>
  <si>
    <t>piSST-piSIC</t>
  </si>
  <si>
    <t>PAMIP, Tier 2,</t>
  </si>
  <si>
    <t>amip-climSIC</t>
  </si>
  <si>
    <t>PAMIP, Tier 3,</t>
  </si>
  <si>
    <t>amip-climSST</t>
  </si>
  <si>
    <t>modelSST-futArcSIC</t>
  </si>
  <si>
    <t>modelSST-pdSIC</t>
  </si>
  <si>
    <t>pa-futAntSIC</t>
  </si>
  <si>
    <t>pa-futAntSIC-ext</t>
  </si>
  <si>
    <t>pa-futArcSIC</t>
  </si>
  <si>
    <t>pa-futArcSIC-ext</t>
  </si>
  <si>
    <t>pa-pdSIC</t>
  </si>
  <si>
    <t>pa-pdSIC-ext</t>
  </si>
  <si>
    <t>pa-piAntSIC</t>
  </si>
  <si>
    <t>pa-piArcSIC</t>
  </si>
  <si>
    <t>pdSST-futArcSICSIT</t>
  </si>
  <si>
    <t>pdSST-futBKSeasSIC</t>
  </si>
  <si>
    <t>pdSST-pdSICSIT</t>
  </si>
  <si>
    <t>futSST-pdSIC</t>
  </si>
  <si>
    <t>piSST-pdSIC</t>
  </si>
  <si>
    <t>Atmosphere time slice with pre-industrial SST and present day SIC</t>
  </si>
  <si>
    <t>Atmosphere time slice with future SST and present day SIC</t>
  </si>
  <si>
    <t>Atmosphere time slice with present day SST and SIC</t>
  </si>
  <si>
    <t>Atmosphere time slice with pre-industrial SST and SIC</t>
  </si>
  <si>
    <t>Atmosphere time slice with present day SST and pre-industrial Arctic SIC</t>
  </si>
  <si>
    <t>Atmosphere time slice with present day SST and future Arctic SIC</t>
  </si>
  <si>
    <t>Atmosphere time slice with present day SST and pre-industrial Antarctic SIC</t>
  </si>
  <si>
    <t>Atmosphere time slice with present day SST and future Antarctic SIC</t>
  </si>
  <si>
    <t>Atmosphere time slice constrained by present day conditions including sea ice thickness</t>
  </si>
  <si>
    <t>Atmosphere time slice with present day SST and future Arctic SIC and sea ice thickness</t>
  </si>
  <si>
    <t>Partially-coupled time slice contrained by present day SIC</t>
  </si>
  <si>
    <t>Partially-coupled time slice constrained by pre-industrial Arctic SIC</t>
  </si>
  <si>
    <t>Partially-coupled time slice constrained by future Arctic SIC</t>
  </si>
  <si>
    <t>Partially-coupled time slice with pre-industrial Antarctic SIC</t>
  </si>
  <si>
    <t>Partially-coupled time slice constrained by future Antarctic SIC</t>
  </si>
  <si>
    <t>Atmosphere time slice with present day SST and future Sea of Okhotsk SIC</t>
  </si>
  <si>
    <t>Atmosphere time slice with present day SST and future Barents and Kara Seas SIC</t>
  </si>
  <si>
    <t>Atmosphere time slice present day control with coupled model SST</t>
  </si>
  <si>
    <t>Atmosphere time slice with present day coupled model SST and future Arctic SIC</t>
  </si>
  <si>
    <t>AMIP with climatological SST</t>
  </si>
  <si>
    <t>AMIP with climatological SIC</t>
  </si>
  <si>
    <t>Partially-coupled extended simulation constrained by present day SIC</t>
  </si>
  <si>
    <t>Partially-coupled extended simulation with future Antarctic SIC</t>
  </si>
  <si>
    <t>Partially-coupled extended simulation with future Arctic SIC</t>
  </si>
  <si>
    <t>PAMIP1.1</t>
  </si>
  <si>
    <t>PAMIP2.1</t>
  </si>
  <si>
    <t>PAMIP1.2</t>
  </si>
  <si>
    <t>PAMIP2.2</t>
  </si>
  <si>
    <t>PAMIP1.3</t>
  </si>
  <si>
    <t>PAMIP1.4</t>
  </si>
  <si>
    <t>PAMIP1.5</t>
  </si>
  <si>
    <t>PAMIP1.6</t>
  </si>
  <si>
    <t>PAMIP2.3</t>
  </si>
  <si>
    <t>PAMIP2.4</t>
  </si>
  <si>
    <t>PAMIP2.5</t>
  </si>
  <si>
    <t>PAMIP2.6</t>
  </si>
  <si>
    <t>PAMIP3.10</t>
  </si>
  <si>
    <t>PAMIP3.11</t>
  </si>
  <si>
    <t>PAMIP3.12</t>
  </si>
  <si>
    <t>PAMIP3.01</t>
  </si>
  <si>
    <t>PAMIP3.02</t>
  </si>
  <si>
    <t>PAMIP3.03</t>
  </si>
  <si>
    <t>PAMIP3.04</t>
  </si>
  <si>
    <t>PAMIP3.05</t>
  </si>
  <si>
    <t>PAMIP3.06</t>
  </si>
  <si>
    <t>PAMIP3.07</t>
  </si>
  <si>
    <t>PAMIP3.08</t>
  </si>
  <si>
    <t>PAMIP3.09</t>
  </si>
  <si>
    <t>idealised, 2000-2001</t>
  </si>
  <si>
    <t>https://www.geosci-model-dev-discuss.net/gmd-2018-82/</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</si>
  <si>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t>
  </si>
  <si>
    <t>The Polar Amplification Model Intercomparison Project (PAMIP) contribution to CMIP6: investigating the causes and consequences of polar amplification</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</si>
  <si>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seeks to improve our understanding of this phenomenon.</t>
  </si>
  <si>
    <t>James Screen</t>
  </si>
  <si>
    <t>j.screen@exeter.ac.uk</t>
  </si>
  <si>
    <t>Clara Deser</t>
  </si>
  <si>
    <t>cdeser@ucar.edu</t>
  </si>
  <si>
    <t>https://www.wcrp-climate.org/modelling-wgcm-mip-catalogue/cmip6-endorsed-mips-article/1303-modelling-cmip6-pamip</t>
  </si>
  <si>
    <t>PAMIP - Polar Amplification Model Intercomparison Project</t>
  </si>
  <si>
    <t>WCRP PAMIP web page</t>
  </si>
  <si>
    <t>Polar Amplification Model Intercomparison Project</t>
  </si>
  <si>
    <t>pamip</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</si>
  <si>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seeks to improve our understanding of this phenomenon through a coordinated set of numerical model experiments.</t>
  </si>
  <si>
    <t xml:space="preserve">PAMIP will address the following primary questions: 1: What are the relative roles of local sea ice and remote sea surface temperature changes in driving polar amplification? 2: How does the global climate system respond to changes in Arctic and Antarctic sea ice? </t>
  </si>
  <si>
    <t>2000/04/01-2001/06/01</t>
  </si>
  <si>
    <t>14 months</t>
  </si>
  <si>
    <t>2000-04-01</t>
  </si>
  <si>
    <t>2000-2001 14mnths</t>
  </si>
  <si>
    <t>14mnths2000-2001</t>
  </si>
  <si>
    <t xml:space="preserve">PAMIP time slice simulations to begin on 1st April and run for 14 months, the first two months are ignored to allow for an initial model spin up. </t>
  </si>
  <si>
    <r>
      <rPr>
        <sz val="12"/>
        <color theme="1"/>
        <rFont val="Calibri"/>
        <family val="2"/>
        <scheme val="minor"/>
      </rPr>
      <t xml:space="preserve">Different SST relative to pdSST-pdSIC (PA1.1) to </t>
    </r>
    <r>
      <rPr>
        <sz val="12"/>
        <color theme="1"/>
        <rFont val="Calibri"/>
        <family val="2"/>
        <scheme val="minor"/>
      </rPr>
      <t>investigate role of sea surface temperature (SST) in polar amplification.</t>
    </r>
  </si>
  <si>
    <t>Different Actic SIC relative to pdSST-pdSIC (PA1.1) to investigate the impacts of present day and future Actic sea ice, and the role of Arctic sea ice concentration (SIC) in polar amplification.</t>
  </si>
  <si>
    <t>polar amplification, high-latitute climate change, sea ice, sea surface temperature</t>
  </si>
  <si>
    <t>Time slice forced by climatological monthly mean sea surface temperature (SST) for the present day sea and pre-industrial Antarctic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</si>
  <si>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Antarctic SIC relative to pdSST-pdSIC (PA1.1) to investigate the impacts of present day and future Antarctic sea ice, and the role of Antarctic sea ice concentration (SIC) in polar amplification.</t>
  </si>
  <si>
    <t>Investigate the impacts of sea ice thickness (SIT) changes.</t>
  </si>
  <si>
    <t>Investigate role of sea ice thickness in response to Arctic sea ice.</t>
  </si>
  <si>
    <t>Present day control.</t>
  </si>
  <si>
    <t>An ensemble of one hundred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</si>
  <si>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100MemberAMIP</t>
  </si>
  <si>
    <t>100 Member AMIP Ensemble</t>
  </si>
  <si>
    <t>100MemberAMIPEnsemble</t>
  </si>
  <si>
    <t>One hundred, 100, ensemble, runs, simulations, AMIP</t>
  </si>
  <si>
    <t>100MemberCoupled</t>
  </si>
  <si>
    <t>100 Member Coupled Ensemble</t>
  </si>
  <si>
    <t>100MemberCoupledEnsemble</t>
  </si>
  <si>
    <t>One hundred, 100, ensemble, runs, simulations, coupled model</t>
  </si>
  <si>
    <t>An ensemble of one hundred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</si>
  <si>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3MemberAMIPEnsemble</t>
  </si>
  <si>
    <t>three, 3, ensemble, runs, simulations, AMIP</t>
  </si>
  <si>
    <t>An ensemble of three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</si>
  <si>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1MemberCoupled</t>
  </si>
  <si>
    <t>1 Member Coupled Ensemble</t>
  </si>
  <si>
    <t>1MemberCoupledEnsemble</t>
  </si>
  <si>
    <t>One, 1, single, ensemble, runs, simulations, coupled model</t>
  </si>
  <si>
    <t>A minimum ensemble size of one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</si>
  <si>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 Member AMIP Ensemble</t>
  </si>
  <si>
    <t>3MemberAMIP</t>
  </si>
  <si>
    <t>Investigate response to Arctic sea ice in coupled model.</t>
  </si>
  <si>
    <t>Investigate response to Antarctic sea ice in coupled model.</t>
  </si>
  <si>
    <t>Investigate response to Antarctic sea ice in a coupled model.</t>
  </si>
  <si>
    <t>Coupled ocean-atmosphere time slice experiment forced by climatological monthly mean sea surface temperature (SST) for the present day and future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</si>
  <si>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</si>
  <si>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future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</si>
  <si>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present day control experiment constrained by oberved sea ice.  Coupled model time slice constrained by climatological monthly mean sea surface temperature (SST) and sea ice concentration (SIC) for the present day.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</si>
  <si>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</si>
  <si>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future Arctic sea ice concentration (SIC) and future Arctic sea ice thickness (SIT). Radiative forcing to be set to present day (year 2000) levels. Time slice simulations to begin on 1st April and run for 14 months, the first two months are ignored to allow for an initial model spin up. Minimum ensemble size is 100 simulations.</t>
  </si>
  <si>
    <t>Atmosphere-only time slice present day control experiment with sea ice thickness.  Time slice forced by climatological monthly mean sea surface temperature (SST), sea ice concentration (SIC) and sea ice thickness (SIT) for the present day.  Radiative forcing to be set to present day (year 2000) levels.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</si>
  <si>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Antarctic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</si>
  <si>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</si>
  <si>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pre-industrial Actic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</si>
  <si>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future sea surface temperature (SST) representing 2 degree global warming.  Radiative forcing to be set to present day (year 2000) levels. Future SST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</si>
  <si>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pre-industrial sea surface temperature (SST).  Radiative forcing to be set to present day (year 2000) levels. Past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</si>
  <si>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pre-industrial control experiment forced by climatological
monthly mean sea surface temperature (SST) and sea ice concentration (SIC) for pre-industrial conditions. Radiative forcing to be set to present day (year 2000) levels. Past SIC and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</si>
  <si>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present day control experiment forced by climatological
monthly mean sea surface temperature (SST) and sea ice concentration (SIC) for the present day. Radiative forcing to be set to present day (year 2000) levels. All necessary SST and sea ice fields will be provided to participants by PAMIP.  Time slice simulations to begin on 1st April and run for 14 months, the first two months are ignored to allow for an initial model spin up. Minimum ensemble size is 100 simulations.</t>
  </si>
  <si>
    <t xml:space="preserve">Investigate how the atmospheric response depends on the pattern of Arctic sea ice forcing.  </t>
  </si>
  <si>
    <t>Isolate the effects of the background state from the effects of coupling.</t>
  </si>
  <si>
    <t>Isolate the effects of the background state from the effects of coupling in response to Arctic sea ice</t>
  </si>
  <si>
    <t>Atmosphere-only time slice experiment to investigate regional forcing. Time slice forced by climatological monthly mean sea surface temperature (SST) for the present day and future Arctic sea ice concentration (SIC) only in the Barents and Kara Seas.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</si>
  <si>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regional forcing. Time slice forced by climatological monthly mean sea surface temperature (SST) for the present day and future Arctic sea ice concentration (SIC) only in the Sea of Okhotsk.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</si>
  <si>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Use CMIP6 AMIP as the control. Investigate transient response, individual years, and the contributions of sea surface temperature (SST) and sea ice concentration (SIC) to recent climate changes.</t>
  </si>
  <si>
    <t>Investigate the decadal and longer timescale response to Arctic sea ice.</t>
  </si>
  <si>
    <t>Investigate the decadal and longer timescale response to Antarctic sea ic.e</t>
  </si>
  <si>
    <t>Present day control. Investigate the decadal and longer impacts of Arctic and Antarctic sea ice.</t>
  </si>
  <si>
    <t>Atmosphere-only transient experiment. Repeat CMIP6 AMIP (1979-2014) but with climatological monthly mean sea surface temperature (SST) provided by PAMIP.  Prescribe historical sea ice concentration (SIC) as used in the AMIP experiment.  Other conditions as in the CMIP6 Historical simulation. Minimum ensemble size is 3 simulations.</t>
  </si>
  <si>
    <t>Atmosphere-only transient experiment. Repeat CMIP6 AMIP (1979-2014) but with climatological monthly mean sea ice concentration (SIC) provided by PAMIP. Prescribe historical sea surface temperature (SST) as used in the AMIP experiment.  Other conditions as in the CMIP6 Historical simulation. Minimum ensemble size is 3 simulations.</t>
  </si>
  <si>
    <t>26th June 2018</t>
  </si>
  <si>
    <t>First draft of PAMIP experiments, CV info scraped from PCMDI records, wcrp info used to identify point of contacts.  Added references to the PAMIP publication in GMD and the WCRP overview page for PAMIP.  Further PAMIP experiment info (e.g. Description and Rationale fields) was obtained from table 1 of the PAMIP GMD paper. New ensemble descriptions have been added to describe the suite of PAMIP experiments.  TODO: add forcing constraints to the PAMIP experiments.</t>
  </si>
  <si>
    <t>David P Keller</t>
  </si>
  <si>
    <t>dkeller@geomar.de</t>
  </si>
  <si>
    <t>andrew.lenton@csiro.au</t>
  </si>
  <si>
    <t>Andrew Lenton</t>
  </si>
  <si>
    <t>Commonwealth Scientific and Industrial Research Organisation</t>
  </si>
  <si>
    <t>Vivian Scott</t>
  </si>
  <si>
    <t>Universiy of Edinburgh, UK</t>
  </si>
  <si>
    <t>vivian.scott@ed.ac.uk</t>
  </si>
  <si>
    <t>Naomi Vaughan</t>
  </si>
  <si>
    <t>n.vaughan@uea.ac.uk</t>
  </si>
  <si>
    <t>University of East Anglia, UK</t>
  </si>
  <si>
    <t>CDRMIP</t>
  </si>
  <si>
    <t>The Carbon Dioxide Removal Model Intercomparison Project</t>
  </si>
  <si>
    <t>cdrmip</t>
  </si>
  <si>
    <t>The Carbon Dioxide Removal Model Intercomparison Project (CDR-MIP) brings together models of the Earth system in a common framework to explore the potential, impacts, and challenges of CDR. CDR-MIP experiments are designed to address questions concerning CDR-induced climate "reversibility", the response of the Earth system to direct atmospheric CO2 removal (direct air capture and storage), and the CDR potential of proposed schemes such as afforestation/reforestation and ocean alkalinization.</t>
  </si>
  <si>
    <t xml:space="preserve">While Carbon Dioxide Removal (CDR) is implemented in many scenarios that limit climate change, at present it remains undeveloped at the scales required, and its efficacy and impacts upon the Earth system are not well known. </t>
  </si>
  <si>
    <t>carbon dioxide removal, CDR, CO2 removal, CO2, carbon dioxide, climate change, climate reversibility, direct air capture and storage, afforestation, reforestation, ocean alkalinization</t>
  </si>
  <si>
    <t>The Carbon Dioxide Removal Model Intercomparison Project (CDR-MIP): Rationale and experimental protocol for CMIP6</t>
  </si>
  <si>
    <t>The recent IPCC reports state that continued anthropogenic greenhouse gas emissions are changing the climate, threatening "severe, pervasive and irreversible" impacts. Slow progress in emissions reduction to mitigate climate change is resulting in increased attention to what is called geoengineering, climate engineering, or climate intervention – deliberate interventions to counter climate change that seek to either modify the Earth's radiation budget or remove greenhouse gases such as CO2 from the atmosphere. When focused on CO2, the latter of these categories is called carbon dioxide removal (CDR). Future emission scenarios that stay well below 2 °C, and all emission scenarios that do not exceed 1.5 °C warming by the year 2100, require some form of CDR. At present, there is little consensus on the climate impacts and atmospheric CO2 reduction efficacy of the different types of proposed CDR. To address this need, the Carbon Dioxide Removal Model Intercomparison Project (or CDRMIP) was initiated. This project brings together models of the Earth system in a common framework to explore the potential, impacts, and challenges of CDR. Here, we describe the first set of CDRMIP experiments, which are formally part of the 6th Coupled Model Intercomparison Project (CMIP6). These experiments are designed to address questions concerning CDR-induced climate "reversibility", the response of the Earth system to direct atmospheric CO2 removal (direct air capture and storage), and the CDR potential and impacts of afforestation and reforestation, as well as ocean alkalinization.</t>
  </si>
  <si>
    <t>The Carbon Dioxide Removal Model Intercomparison Project (or CDRMIP) brings together models of the Earth system in a common framework to explore the potential, impacts, and challenges of Carbon Dioxide removal (CDR).</t>
  </si>
  <si>
    <t>http://www.kiel-earth-institute.de/CDR_Model_Intercomparison_Project.html</t>
  </si>
  <si>
    <t>Carbon Dioxide Removal Intercomparison Project (CDRMIP) website</t>
  </si>
  <si>
    <t>CDRMIP Website</t>
  </si>
  <si>
    <t>Carbon Dioxide Removal Intercomparison Project (CDRMIP) website.</t>
  </si>
  <si>
    <t>1pctCO2-cdr</t>
  </si>
  <si>
    <t>esm-pi-cdr-pulse</t>
  </si>
  <si>
    <t>esm-pi-CO2pulse</t>
  </si>
  <si>
    <t>esm-ssp534-over</t>
  </si>
  <si>
    <t>esm-ssp585-ocn-alk</t>
  </si>
  <si>
    <t>esm-ssp585-ocn-alk-stop</t>
  </si>
  <si>
    <t>esm-ssp585-ssp126Lu-ext</t>
  </si>
  <si>
    <t>esm-ssp585ext</t>
  </si>
  <si>
    <t>esm-yr2010CO2-cdr-pulse</t>
  </si>
  <si>
    <t>esm-yr2010CO2-CO2pulse</t>
  </si>
  <si>
    <t>esm-yr2010CO2-control</t>
  </si>
  <si>
    <t>esm-yr2010CO2-noemit</t>
  </si>
  <si>
    <t>yr2010CO2</t>
  </si>
  <si>
    <t>1 percent per year decrease in CO2 from 4xCO2</t>
  </si>
  <si>
    <t>pulse removal of 100 Gt carbon from pre-industrial atmosphere</t>
  </si>
  <si>
    <t>pulse addition of 100 Gt carbon to pre-industrial atmosphere</t>
  </si>
  <si>
    <t>emission-driven SSP5-3.4-OS scenario</t>
  </si>
  <si>
    <t>emission-driven SSP5-8.5 scenario but with ocean alkalinization from year 2020 onward</t>
  </si>
  <si>
    <t>emission-driven SSP5-8.5 scenario with alkalinization terminated in year 2070</t>
  </si>
  <si>
    <t>extension of the LUMIP emissions-driven simulation following SSP5-8.5 with SSP1-2.6 land use</t>
  </si>
  <si>
    <t>emission-driven long-term extension of the SSP5-8.5 scenario</t>
  </si>
  <si>
    <t>instantaneous 100 Gt C removal from industrial era atmosphere</t>
  </si>
  <si>
    <t>historical emissions followed by fixed 2010 emissions (both model-diagnosed)</t>
  </si>
  <si>
    <t>branches from esm-yr2010CO2-control with zero emissions</t>
  </si>
  <si>
    <t>concentration-driven fixed 2010 forcing</t>
  </si>
  <si>
    <t>CDR-reversibility</t>
  </si>
  <si>
    <t>CDRMIP1.1</t>
  </si>
  <si>
    <t>CDR-pi-pulse</t>
  </si>
  <si>
    <t>CDRMIP1.2</t>
  </si>
  <si>
    <t>CDRMIP1.3</t>
  </si>
  <si>
    <t>CDRMIP2.1</t>
  </si>
  <si>
    <t>CDR-overshoot</t>
  </si>
  <si>
    <t>Evaluate climate reversibility.</t>
  </si>
  <si>
    <t>CDR-yr2010-pulse</t>
  </si>
  <si>
    <t>CDRMIP3.1</t>
  </si>
  <si>
    <t>instantaneous 100 Gt C addition to an industrial era atmosphere</t>
  </si>
  <si>
    <t>CDRMIP3.2</t>
  </si>
  <si>
    <t>CDR-afforestation</t>
  </si>
  <si>
    <t>CDRMIP2.2</t>
  </si>
  <si>
    <t>CDRMIP3.4</t>
  </si>
  <si>
    <t>CDRMIP3.5</t>
  </si>
  <si>
    <t>CDRMIP3.3</t>
  </si>
  <si>
    <t>CDR-afforestation, CDR-ocean-alk</t>
  </si>
  <si>
    <t>CDR-ocean-alk</t>
  </si>
  <si>
    <t>CDRMIP2.3</t>
  </si>
  <si>
    <t>CDRMIP3.6</t>
  </si>
  <si>
    <t>CDRMIP2.4</t>
  </si>
  <si>
    <t>150yrs</t>
  </si>
  <si>
    <t>200yrs min</t>
  </si>
  <si>
    <t>minimum 200 years</t>
  </si>
  <si>
    <t>200yrsmin</t>
  </si>
  <si>
    <t>Run for a minimum of 200 years</t>
  </si>
  <si>
    <t>200 years, idealised</t>
  </si>
  <si>
    <t>150 years, idealised</t>
  </si>
  <si>
    <t>5000yrs max</t>
  </si>
  <si>
    <t>maximum 5000 years</t>
  </si>
  <si>
    <t>5000yrsmax</t>
  </si>
  <si>
    <t>5000 years, idealised</t>
  </si>
  <si>
    <t>Run for a maximum of 5000 years (minimum 200 years)</t>
  </si>
  <si>
    <t>To study the unforced variability of the climate system. It is the 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</si>
  <si>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Spin-up period to allow the climate system to come into balance with forcings.</t>
  </si>
  <si>
    <t>AMIP baseline simulation for model evaluation and variability. A number of diagnostic atmospheric experiments use the AMIP as a control.</t>
  </si>
  <si>
    <t xml:space="preserve">Impose an instantaneous quadrupling of the concentration of atmospheric carbon dioxide from the global annual mean 1850 value, then hold fixed.
</t>
  </si>
  <si>
    <t xml:space="preserve">Increase atmospheric CO2 concentration gradually at a rate of 1 percent per year. The concentration of atmospheric carbon dioxide is increased from the global annual mean 1850 value until quadrupling. </t>
  </si>
  <si>
    <t>Realization</t>
  </si>
  <si>
    <t>Resolution</t>
  </si>
  <si>
    <t>AMIPInitialisation</t>
  </si>
  <si>
    <t>AMIP Initialisation</t>
  </si>
  <si>
    <t>AMIP integrations can be initialised from prior model integrations, or from observations or in other reasonable ways. Depending on the treatment of snow cover, soil water content, the carbon cycle and vegetation, these runs may require a spin-up period of several years. Results from the spin-up period (prior to 1979) should be discarded but the spin-up technique should be documented.</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</si>
  <si>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at least the surface climate reaches equilibrium.</t>
  </si>
  <si>
    <t>piSpinupPeriod</t>
  </si>
  <si>
    <t>pre-industrial spinup period</t>
  </si>
  <si>
    <t>pi spinup period</t>
  </si>
  <si>
    <t>Length (in years) of the spin-up period required to bring the model into equilibrioum prior to the start of the piControl experiment.</t>
  </si>
  <si>
    <t>piControlInitialisation</t>
  </si>
  <si>
    <t>piControl Initialisation</t>
  </si>
  <si>
    <t>piControl initialisation</t>
  </si>
  <si>
    <t>Usually a piControl simulation is intitialised from the control run of a different model or from observations. The chosen method should be documented.</t>
  </si>
  <si>
    <t>piControlSpinupInitialisation</t>
  </si>
  <si>
    <t>piControl Spinup Initialisation</t>
  </si>
  <si>
    <t>piControlSpinupInitialisatoin</t>
  </si>
  <si>
    <t>piControl initialisation, spinup</t>
  </si>
  <si>
    <t>The pre-industrial control experiment, piControl, is intitialised from the pre-industrial control spinup piControl-spinup.</t>
  </si>
  <si>
    <t>esmpiControlInit</t>
  </si>
  <si>
    <t>esm-piControl Initialisation</t>
  </si>
  <si>
    <t>esm-piControl initialisation</t>
  </si>
  <si>
    <t>The ESM pre-industrial control experiment, esm-piControl, is intitialised from the ESM pre-industrial control spinup esm-piControl-spinup.</t>
  </si>
  <si>
    <t>Constant pre-industrial atmospheric concentrations of long-lived greenhouse-gases, including CH4 and N2O but not including CO2. These should be representative of Earth around the year 1850.</t>
  </si>
  <si>
    <t>Constant pre-industrial Carbon Dioxide (CO2) concentration. The CO2 concentration should be representative of Earth around the year 1850.</t>
  </si>
  <si>
    <t>For the piControl and for scenario experiments such as those in the DAMIP, ScenarioMIP and DCPP projects.</t>
  </si>
  <si>
    <t>Include HOx and NOx productions by solar protons in models with interactive stratospheric chemistry by using the daily ionization data available from the SOLARIS-HEPPA website. For pre-industrial solar forcing use the (1850-1873 mean).</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</si>
  <si>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</si>
  <si>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</si>
  <si>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</si>
  <si>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Constant background stratospheric aerosol for piControl. A background volcanic aerosol should be specified that results in radiative forcing matching, as closely as possible, that experienced, on average, during the historical simulation (i.e. 1850-2014 mean).</t>
  </si>
  <si>
    <t>pre-industrial, 1850, stratospheric, aerosol, background volcanic aerosol</t>
  </si>
  <si>
    <t>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</si>
  <si>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Pre-Industrial aerosol precursors. For models with interactive chemistry and/or aerosols, the CMIP6 pre-industrial emissions dataset of reactive gases and aerosol precursors should be used.  </t>
  </si>
  <si>
    <t xml:space="preserve">Constant pre-industrial aerosol characteristics. For models without internally calculated aerosol concentrations, a monthly climatology dataset of aerosol physical and optical properties should be used.
</t>
  </si>
  <si>
    <t>Pre-industrial Earth System Model Forcing</t>
  </si>
  <si>
    <t>piESMForcing</t>
  </si>
  <si>
    <t>pre-industrial forcing, CO2 calculated, ESM, Earth System Model</t>
  </si>
  <si>
    <t>pre-Industrial forcing for Earth System Models that can calculate carbon fluxes</t>
  </si>
  <si>
    <t>Control-level forcing for use in Earth System Models.</t>
  </si>
  <si>
    <t>CalcPreIndustrialCO2</t>
  </si>
  <si>
    <t>Pre-industrial, CO2, Concentration, 1850, CO2 Calculated, ESM, Earth System Model</t>
  </si>
  <si>
    <t xml:space="preserve">Calculate Pre-Industrial Carbon Dioxide (CO2) Concentration </t>
  </si>
  <si>
    <t>Calculate Pre-Industrial CO2 Concentration</t>
  </si>
  <si>
    <t>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</si>
  <si>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Pre-Industrial ESM Forcing</t>
  </si>
  <si>
    <t>Historical Non-CO2 Anthropogenic Reactive Gas Emissions</t>
  </si>
  <si>
    <t>Historical WMGHG Concentrations Excluding CO2</t>
  </si>
  <si>
    <t>Historical Well Mixed Greenhouse Gas (WMGHG) Concentrations Excluding Carbon Dioxide (CO2)</t>
  </si>
  <si>
    <t>HistoricalWMGHGConcNoCO2</t>
  </si>
  <si>
    <t>historical, well mixed greenhouse gas, WMGHG, No CO2, Non-CO2 WMGHG</t>
  </si>
  <si>
    <t xml:space="preserve">Depending on the model setup and emission species (short-lived reactive, ozone, long-lived GHG), the historical simulation is driven by emissions and/or concentrations. </t>
  </si>
  <si>
    <t>Calculate Historical CO2 Concentration</t>
  </si>
  <si>
    <t xml:space="preserve">Calculate Historical Carbon Dioxide (CO2) Concentration </t>
  </si>
  <si>
    <t>CalcHistoricalCO2</t>
  </si>
  <si>
    <t>historical, CO2, ESM, Earth System Model, calculate CO2, CO2 calculated</t>
  </si>
  <si>
    <t>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</si>
  <si>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Historical Non-CO2 Reactive Gas Emissions</t>
  </si>
  <si>
    <t>Emissions of Non-CO2 reactive gases</t>
  </si>
  <si>
    <t>Historical  Non-CO2 Reactive Gas Emissions</t>
  </si>
  <si>
    <t>HistoricalReactiveGasEmissionsNoCO2</t>
  </si>
  <si>
    <t>historical, reactive gas, emissions, non-CO2</t>
  </si>
  <si>
    <t xml:space="preserve">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</si>
  <si>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Only one ensemble member is requested but modelling groups are strongly encouraged to submit at least three ensemble members of their CMIP historical simulation.
</t>
  </si>
  <si>
    <t>Run for 150 years.</t>
  </si>
  <si>
    <t xml:space="preserve">Run for 500 years. </t>
  </si>
  <si>
    <t>30 years, idealised</t>
  </si>
  <si>
    <t>500 years, control, idealised</t>
  </si>
  <si>
    <t>Run for 30 years</t>
  </si>
  <si>
    <t>70yrs</t>
  </si>
  <si>
    <t>Run for 70 years.</t>
  </si>
  <si>
    <t>To assess extreme events and longer term climate varability in an idealized geoengineering scenario. G1 will be highly synergistic with single-forcing experiments to be included in the Cloud Feedback MIP (CFMIP) in which total solar irradiance is abruptly increased or decreased. Through comparisons with the CFMIP experiments, G1 will enable a better understanding of how the Earth System responds to radiative forcing.</t>
  </si>
  <si>
    <t>100yrs</t>
  </si>
  <si>
    <t>Run for 100 years.</t>
  </si>
  <si>
    <t xml:space="preserve">Initialisation from a January in the pre-industrial control simulation.  </t>
  </si>
  <si>
    <t>100yrs min</t>
  </si>
  <si>
    <t>minimum 100 years</t>
  </si>
  <si>
    <t>100yrsmin</t>
  </si>
  <si>
    <t>100 years, minimum, post spin-up</t>
  </si>
  <si>
    <t>2015-7014 5000yrs max</t>
  </si>
  <si>
    <t>2020-2100 81yrs min</t>
  </si>
  <si>
    <t>81yrs2020-2100min</t>
  </si>
  <si>
    <t xml:space="preserve">Run for a minimum of 100 years </t>
  </si>
  <si>
    <t>2020-7019 5000yrs max</t>
  </si>
  <si>
    <t>5000yrs2020-7019max</t>
  </si>
  <si>
    <t>5000yrs2015-7014max</t>
  </si>
  <si>
    <t>2070-2100 31yrs</t>
  </si>
  <si>
    <t>31yrs2070-2100min</t>
  </si>
  <si>
    <t>31 years</t>
  </si>
  <si>
    <t>2070-01-01</t>
  </si>
  <si>
    <t>4950yrs2070-7019max</t>
  </si>
  <si>
    <t>2100-7099 5000yrs max</t>
  </si>
  <si>
    <t>5000yrs2100-7099max</t>
  </si>
  <si>
    <t>future, scenario, 2070-7019 maximum</t>
  </si>
  <si>
    <t>future, scenario, 2070-2100 minimum</t>
  </si>
  <si>
    <t>future, scenario, 202- 7019 maximum</t>
  </si>
  <si>
    <t>future, scenario, 2020-2100 minimum</t>
  </si>
  <si>
    <t>future, scenario, 2015-7014 maximum</t>
  </si>
  <si>
    <t>2010-7009 5000yrs max</t>
  </si>
  <si>
    <t>5000yrs2010-7009max</t>
  </si>
  <si>
    <t>future, scenario, extension, 2100-7099 maximum</t>
  </si>
  <si>
    <t>future, scenario, 2010-7010 maximum</t>
  </si>
  <si>
    <t>Run from 2015 to at least the end of the 21st century.</t>
  </si>
  <si>
    <t>Run from 2015 for a maximum of 5000 years.</t>
  </si>
  <si>
    <t>Run from 2020 to at least 2100.</t>
  </si>
  <si>
    <t>Run from 2020 for a maximum of 5000 years.</t>
  </si>
  <si>
    <t>Run from 2070 to at least 2100.</t>
  </si>
  <si>
    <t>Run from 2070 for a maximum of 4950 years.</t>
  </si>
  <si>
    <t>Run from 2010 for a maximum of 5000 years.</t>
  </si>
  <si>
    <t>Run from 2100 for a maximum of 5000 years.</t>
  </si>
  <si>
    <t>historical, scenario, 1850-2015 minimum</t>
  </si>
  <si>
    <t>1850-7009 5160yrs max</t>
  </si>
  <si>
    <t>5160yrs1850-7009max</t>
  </si>
  <si>
    <t>historical, future, scenario, 1850-7010 maximum</t>
  </si>
  <si>
    <t>Run from 1850 for a mazimum of 5160 years.</t>
  </si>
  <si>
    <t>Run from 1850 to 2115 minimum.</t>
  </si>
  <si>
    <t>Added CDRMIP experiment info. Reviewed idealised temporal constraints. Reviewed ensemble types. Reviewed forcings for DECK and CMIP6 Historical experiments. Adjusted temporal constraint descriptions for G1 and piControl and 1pctCO2/abrupt4xCO2, and piClim-like experiments.</t>
  </si>
  <si>
    <t>11th July 2018</t>
  </si>
  <si>
    <t>2015-2100 86yrs min</t>
  </si>
  <si>
    <t>2015/01/01-2100/12/31 minimum</t>
  </si>
  <si>
    <t>86yrs2015-2100min</t>
  </si>
  <si>
    <t>future, scenario, 2015, 2100 minimum</t>
  </si>
  <si>
    <t>future, scenario, extension, 2100-2300 minimum</t>
  </si>
  <si>
    <t>201 years</t>
  </si>
  <si>
    <t>106 years</t>
  </si>
  <si>
    <t>1850-2115 266yrs min</t>
  </si>
  <si>
    <t>1850/01/01-2115/12/31</t>
  </si>
  <si>
    <t>266yrs1850-2115min</t>
  </si>
  <si>
    <t>266 years</t>
  </si>
  <si>
    <t>1850/01/01-7009/12/31 5160yrs max</t>
  </si>
  <si>
    <t>2010/01/01-7009/12/31 maximum</t>
  </si>
  <si>
    <t>2100/01/01-7099/12/31 maximum</t>
  </si>
  <si>
    <t>2070/01/01-7019/12/31 maximum</t>
  </si>
  <si>
    <t>2070/01/01-2100/12/31 minimum</t>
  </si>
  <si>
    <t>2020/01/01-7019/12/31 maximum</t>
  </si>
  <si>
    <t>2015/01/01-7014/12/31 maximum</t>
  </si>
  <si>
    <t>2020/01/01-2100/12/31</t>
  </si>
  <si>
    <t>Initialisation from the 1pctCO2 simulation once atmospheric CO2 reaches quadrupling.</t>
  </si>
  <si>
    <t>2070-7019 4950yrs max</t>
  </si>
  <si>
    <t xml:space="preserve">Updated CDRMIP temporal constraints for consistency with PCMDI database.  </t>
  </si>
  <si>
    <t>PAMIP present day SST climatology</t>
  </si>
  <si>
    <t>PAMIP present day SIC climatology</t>
  </si>
  <si>
    <t>2101-2300 200yrs min</t>
  </si>
  <si>
    <t>Run from 2101 to 2300.</t>
  </si>
  <si>
    <t>2101/01/01-2300/12/31 minimum</t>
  </si>
  <si>
    <t>31st August 2018</t>
  </si>
  <si>
    <t>pdSST-futOkhotskSIC</t>
  </si>
  <si>
    <t>4th September 2018</t>
  </si>
  <si>
    <t>Corrected typos in CDRMIP and PAMIP information.</t>
  </si>
  <si>
    <t>PAMIP monthly mean climatology of sea ice concentration for the present day</t>
  </si>
  <si>
    <t>PAMIP monthly mean climatology of sea surface temperature for the present day</t>
  </si>
  <si>
    <t>PAMIP-pd-SST-clim</t>
  </si>
  <si>
    <t>PAMIP-pd-SIC-clim</t>
  </si>
  <si>
    <t>PAMIP, SIC clim, sea ice concentration climatology, present day</t>
  </si>
  <si>
    <t>PAMIP, SST clim, sea surface temperature climatology, present day</t>
  </si>
  <si>
    <t>Present day radiative forcing</t>
  </si>
  <si>
    <t>PD2000RadiativeForcing</t>
  </si>
  <si>
    <t>present day, 2000, radiative forcing</t>
  </si>
  <si>
    <t>Present day (2000) radiative forcing.</t>
  </si>
  <si>
    <t xml:space="preserve">Present day control. One year long runs are required to isolate short-term atmospheric responses from longer timescale ocean responses, which will be investigated separately. A large ensemble is required to obrtain robust results. The experiment investigates the relative roles of local sea ice and remote sea surface temperature changes in driving polar amplification, and how the global climate system responds to changes in Arctic and Antarctic sea ice.  </t>
  </si>
  <si>
    <t>Pre-industrial control. One year long runs are required to isolate short-term atmospheric responses from longer timescale ocean responses, which will be investigated separately. A large ensemble is required to obrtain robust results.</t>
  </si>
  <si>
    <t>PAMIP monthly mean climatology of pre-industrial sea surface temperature</t>
  </si>
  <si>
    <t>PAMIP monthly mean climatology of pre-industrial sea ice concentration</t>
  </si>
  <si>
    <t>PAMIP-pi-SST-clim</t>
  </si>
  <si>
    <t>PAMIP-pi-SIC-clim</t>
  </si>
  <si>
    <t>PAMIP, SST clim, sea surface temperature climatology, pre-industrial</t>
  </si>
  <si>
    <t>PAMIP, SIC clim, sea ice concentration climatology, pre-industrial</t>
  </si>
  <si>
    <t>Pre-industrial monthly mean cimatology of sea ice concentration, data computed from the ensemble of CMIP5 simulations by PAMIP.</t>
  </si>
  <si>
    <t>Pre-industrial monthly mean cimatology of sea surface temperatue, data computed from the ensemble of CMIP5 simulations by PAMIP.</t>
  </si>
  <si>
    <t>TBD</t>
  </si>
  <si>
    <t>PAMIP pre-industrial SST climatology</t>
  </si>
  <si>
    <t>PAMIP pre-industrial SIC climatology</t>
  </si>
  <si>
    <t>PAMIP-pd-SIT-clim</t>
  </si>
  <si>
    <t>PAMIP future SST climatology</t>
  </si>
  <si>
    <t>PAMIP future SIC climatology</t>
  </si>
  <si>
    <t>PAMIP monthly mean climatology of future sea surface temperature</t>
  </si>
  <si>
    <t>PAMIP monthly mean climatology of future sea ice concentration</t>
  </si>
  <si>
    <t>PAMIP-fut-SST-clim</t>
  </si>
  <si>
    <t>PAMIP-fut-SIC-clim</t>
  </si>
  <si>
    <t>PAMIP, SST clim, sea surface temperature climatology, future</t>
  </si>
  <si>
    <t>PAMIP, SIC clim, sea ice concentration climatology, future</t>
  </si>
  <si>
    <t>Future monthly mean cimatology of sea surface temperatue, data provided by PAMIP is representative of 2K global warming.</t>
  </si>
  <si>
    <t>Future monthly mean cimatology of sea ice concentration, data provided by PAMIP is representative of 2K global warming.</t>
  </si>
  <si>
    <t>PAMIP monthly mean climatology of present day sea surface temperature for use with pre-industrial arctic sea ice concentration</t>
  </si>
  <si>
    <t>PAMIP, SST clim, sea surface temperature climatology, present day, pre-industrial arctic sea ice</t>
  </si>
  <si>
    <t xml:space="preserve">Present day monthly mean cimatology of sea surface temperatue for use with pre-industrial arctic sea ice. Data provided by PAMIP.  </t>
  </si>
  <si>
    <t>PAMIP present day SIT</t>
  </si>
  <si>
    <t>PAMIP-pi-arc-SIC-clim</t>
  </si>
  <si>
    <t>PAMIP, arctic SIC clim, arctic sea ice concentration climatology, pre-industrial</t>
  </si>
  <si>
    <t>Pre-industrial monthly mean cimatology of arctic sea ice concentration, data provided by PAMIP.</t>
  </si>
  <si>
    <t>PAMIP present day SST for use with pre-industrial arctic SIC</t>
  </si>
  <si>
    <t xml:space="preserve">Present day monthly mean cimatology of sea surface temperatue for use with future arctic sea ice. Data provided by PAMIP.  </t>
  </si>
  <si>
    <t>PAMIP, arctic SIC clim, arctic sea ice concentration climatology, future</t>
  </si>
  <si>
    <t xml:space="preserve">Present day monthly mean cimatology of sea surface temperatue for use with pre-industrial antarctic sea ice. Data provided by PAMIP.  </t>
  </si>
  <si>
    <t>PAMIP, SST clim, sea surface temperature climatology, present day, pre-industrial antarctic sea ice</t>
  </si>
  <si>
    <t>PAMIP, antarctic SIC clim, antarctic sea ice concentration climatology, pre-industrial</t>
  </si>
  <si>
    <t>Pre-industrial monthly mean cimatology of antarctic sea ice concentration, data provided by PAMIP.</t>
  </si>
  <si>
    <t xml:space="preserve">Present day monthly mean cimatology of sea surface temperatue for use with future antarctic sea ice. Data provided by PAMIP.  </t>
  </si>
  <si>
    <t>PAMIP, antarctic SIC clim, antarctic sea ice concentration climatology, future</t>
  </si>
  <si>
    <t>PAMIP-pi-ant-SIC-clim</t>
  </si>
  <si>
    <t>AMIP sea ice thickness protocol</t>
  </si>
  <si>
    <t>AMIP-SIT-protocol</t>
  </si>
  <si>
    <t>PAMIP, AMIP, SIT, sea ice thickness</t>
  </si>
  <si>
    <t>PAMIP, SIT, sea ice thickness, climatology, present day</t>
  </si>
  <si>
    <t xml:space="preserve">PAMIP monthly mean climatology of present day sea ice thickness </t>
  </si>
  <si>
    <t>PAMIP-fut-arc-SIT-clim</t>
  </si>
  <si>
    <t>PAMIP-fut-arc-SIC-clim</t>
  </si>
  <si>
    <t>PAMIP-fut-ant-SIC-clim</t>
  </si>
  <si>
    <t>PAMIP future Sea of Okhotsk SIC</t>
  </si>
  <si>
    <t>PAMIP present day SST for use with future Sea of Okhotsk SIC</t>
  </si>
  <si>
    <t>PAMIP monthly mean climatology of present day sea surface temperature for use with future Sea of Okhotsk sea ice concentration</t>
  </si>
  <si>
    <t>PAMIP monthly mean climatology of future Sea of Okhotsk sea ice concentration</t>
  </si>
  <si>
    <t>PAMIP-fut-othotsk-SIC-clim</t>
  </si>
  <si>
    <t>PAMIP, Okhotsk SIC clim, Sea of Okhotsk sea ice concentration climatology, future</t>
  </si>
  <si>
    <t xml:space="preserve">Present day monthly mean cimatology of sea surface temperatue for use with future Sea of Okhotsk sea ice. Data provided by PAMIP.  </t>
  </si>
  <si>
    <t>Future monthly mean cimatology of Sea of Okhotsk sea ice concentration, data provided by PAMIP.</t>
  </si>
  <si>
    <t>PAMIP-fut-BK-SIC-clim</t>
  </si>
  <si>
    <t>PAMIP present day SST for use with future Barents and Kara Seas SIC</t>
  </si>
  <si>
    <t>PAMIP monthly mean climatology of present day sea surface temperature for use with future Barents and Kara Seas sea ice concentration</t>
  </si>
  <si>
    <t xml:space="preserve">Present day monthly mean cimatology of sea surface temperatue for use with future Barents and Kara Seas sea ice. Data provided by PAMIP.  </t>
  </si>
  <si>
    <t>PAMIP future Barents and Kara Seas SIC</t>
  </si>
  <si>
    <t>PAMIP monthly mean climatology of future Barents and Kara Seas sea ice concentration</t>
  </si>
  <si>
    <t>Future monthly mean cimatology of Barents and Kara Seas sea ice concentration, data provided by PAMIP.</t>
  </si>
  <si>
    <t>PAMIP, BK SIC clim, Barents and Kara Seas sea ice concentration climatology, future</t>
  </si>
  <si>
    <t>PAMIP, SST clim, sea surface temperature climatology, present day, calculated, pa-pdSIC</t>
  </si>
  <si>
    <t>PAMIP, SST clim, sea surface temperature climatology, present day, future Barents and Kara Seas sea ice</t>
  </si>
  <si>
    <t>PAMIP, SST clim, sea surface temperature climatology, present day, future Sea of Okhotsk sea ice</t>
  </si>
  <si>
    <t>PAMIP, SST clim, sea surface temperature climatology, present day, future antarctic sea ice</t>
  </si>
  <si>
    <t>PAMIP, SST clim, sea surface temperature climatology, present day, future arctic sea ice</t>
  </si>
  <si>
    <t>Present day monthly mean climatology of sea surface temperature (SST) calculated from the ensemble mean for each month of experiment pa-pdSIC.</t>
  </si>
  <si>
    <t>Atmosphere-only time slice experiment to investigate the role of the background state. Time slice forced by present day sea ice concentration (SIC) and present day sea surface temperature (SST) from the coupled model experiment pa-pdSIC (2.1) rather than from observations. Radiative forcing to be set to present day (year 2000) levels.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</si>
  <si>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the role of the background state. Time slice forced by future sea ice concentration (SIC) and present day sea surface temperature (SST) from the coupled model experiment pa-pdSIC (2.1) rather than from observations.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</si>
  <si>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Ensemble Average present day SST from experiment pa-pdSIC</t>
  </si>
  <si>
    <t>Present day SST calculated from the ensemble average SST for each month of experiment pa-pdSIC</t>
  </si>
  <si>
    <t>Ensemble Average present day SST from experiment pa-pdSIC for future Arctic sea ice</t>
  </si>
  <si>
    <t>Present day SST calculated from the ensemble average SST for each month of experiment pa-pdSIC for use with future Arctic sea ice</t>
  </si>
  <si>
    <t>PAMIP-ensMean-SST-pa-pdSIC</t>
  </si>
  <si>
    <t>PAMIP-ensMean-SST-pa-pdSIC-for-fut-arc-SIC</t>
  </si>
  <si>
    <t>PAMIP-pd-SST-clim-for-pi-arc-SIC</t>
  </si>
  <si>
    <t>PAMIP-pd-SST-clim-for-fut-arc-SIC</t>
  </si>
  <si>
    <t>PAMIP-pd-SST-clim-for-pi-ant-SIC</t>
  </si>
  <si>
    <t>PAMIP-pd-SST-clim-for-fut-ant-SIC</t>
  </si>
  <si>
    <t>PAMIP-pd-SST-clim-for-fut-okhotsk-SIC</t>
  </si>
  <si>
    <t>PAMIP-pd-SST-clim-for-fut-BK-SIC</t>
  </si>
  <si>
    <t>PAMIP, SST clim, sea surface temperature climatology, present day, calculated, pa-pdSIC, future arctic sea ice</t>
  </si>
  <si>
    <t xml:space="preserve">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</si>
  <si>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 xml:space="preserve">PAMIP present day SST climatology for use with AMIP SIC </t>
  </si>
  <si>
    <t>PAMIP present day SIC climatology for use with AMIP SST</t>
  </si>
  <si>
    <t>PAMIP monthly mean climatology of present day sea surface temperature for use with AMIP sea ice</t>
  </si>
  <si>
    <t>PAMIP monthly mean climatology of present day sea ice concentration for use with AMIP sea surface temperature</t>
  </si>
  <si>
    <t>PAMIP-pd-SST-clim-for-AMIP-SIC</t>
  </si>
  <si>
    <t>PAMIP-pd-SIC-clim-for-AMIP-SST</t>
  </si>
  <si>
    <t>PAMIP, SST clim, sea surface temperature climatology, present day, AMIP SIC</t>
  </si>
  <si>
    <t>PAMIP, SIC clim, sea ice concentration climatology, present day, AMIP SST</t>
  </si>
  <si>
    <t>Present day monthly mean climatology of sea surface temperature (SST) for use with transient AMIP sea ice. Data provided by PAMIP.</t>
  </si>
  <si>
    <t>Present day monthly mean climatology of sea ice concentration (SIC) for use with transient AMIP sea surface temperature. Data provided by PAMIP.</t>
  </si>
  <si>
    <t>Coupled ocean-atmosphere transient experiment.  Coupled model extended simulation constrained with present day sea ice.   Present day sea ice to be the same as used in experiment pdSST-pdSIC (1.1).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</si>
  <si>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pdSST-futArcSIC (1.6).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</si>
  <si>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pdSST-futAntSIC (1.8).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</si>
  <si>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PAMIP transient AMIP SIC</t>
  </si>
  <si>
    <t>PAMIP transient AMIP SST</t>
  </si>
  <si>
    <t>PAMIP transient AMIP historical sea ice concentration</t>
  </si>
  <si>
    <t>PAMIP transient AMIP historical sea surface temperature</t>
  </si>
  <si>
    <t>PAMIP-AMIP-SIC</t>
  </si>
  <si>
    <t>PAMIP-AMIP-SST</t>
  </si>
  <si>
    <t>PAMIP, AMIP, SIC, sea ice concentration</t>
  </si>
  <si>
    <t>PAMIP, AMIP, SST, sea surface temperature</t>
  </si>
  <si>
    <t>Transient AMIP sea ice concentration.  Data provided by PAMIP.</t>
  </si>
  <si>
    <t>Transient AMIP sea surface temperature.  Data provided by PAMIP.</t>
  </si>
  <si>
    <t>2000HistoricalInitialisation</t>
  </si>
  <si>
    <t>Initialisation from year 2000 of the historical simulation</t>
  </si>
  <si>
    <t>initial conditions, initialisation, historical, 2000</t>
  </si>
  <si>
    <t>Initialisation from the historical simulation in the year 2000.</t>
  </si>
  <si>
    <t xml:space="preserve">Present day monthly mean cimatology of sea surface temperatue, data provided by PAMIP.   </t>
  </si>
  <si>
    <t xml:space="preserve">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</si>
  <si>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</si>
  <si>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</si>
  <si>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monthly mean climatology of sea ice thickness, data provided by PAMIP.  If sea ice thickness cannot be specified then it should be left free to evolve in the coupled model experiments.</t>
  </si>
  <si>
    <t>PAMIP-fut-ant-SIT-clim</t>
  </si>
  <si>
    <t>PAMIP, SIT, sea ice thickness, climatology, future, antarctic</t>
  </si>
  <si>
    <t>Future monthly mean climatology of Antarctic sea ice thickness, data provided by PAMIP.  If sea ice thickness cannot be specified then it should be left free to evolve in the coupled model experiments.</t>
  </si>
  <si>
    <t>PAMIP, SIT, sea ice thickness, climatology, future, arctic</t>
  </si>
  <si>
    <t>Future monthly mean climatology of Arctic sea ice thickness, data provided by PAMIP.  If sea ice thickness cannot be specified then it should be left free to evolve in the coupled model experiments.</t>
  </si>
  <si>
    <t>7th September 2018</t>
  </si>
  <si>
    <t>Added forcing constraints to the PAMIP experiments. Renamed the alternative names of the PAMIP experiments for consistency with the PAMIP GMD paper.</t>
  </si>
  <si>
    <t>PAMIP future Antarctic SIT</t>
  </si>
  <si>
    <t>PAMIP monthly mean climatology of future Antarctic sea ice thickness</t>
  </si>
  <si>
    <t>PAMIP future Arctic SIT</t>
  </si>
  <si>
    <t>PAMIP monthly mean climatology of future Arctic sea ice thickness</t>
  </si>
  <si>
    <t>PAMIP future Antarctic SIC</t>
  </si>
  <si>
    <t>PAMIP monthly mean climatology of future Antarctic sea ice concentration</t>
  </si>
  <si>
    <t>PAMIP present day SST for use with future Antarctic SIC</t>
  </si>
  <si>
    <t>PAMIP monthly mean climatology of present day sea surface temperature for use with future Antarctic sea ice concentration</t>
  </si>
  <si>
    <t>PAMIP present day SST for use with future Arctic SIC</t>
  </si>
  <si>
    <t>PAMIP monthly mean climatology of present day sea surface temperature for use with future Arctic sea ice concentration</t>
  </si>
  <si>
    <t>PAMIP future Arctic SIC</t>
  </si>
  <si>
    <t>PAMIP monthly mean climatology of future Arctic sea ice concentration</t>
  </si>
  <si>
    <t>PAMIP present day SST for use with pre-industrial Antarctic SIC</t>
  </si>
  <si>
    <t>PAMIP monthly mean climatology of present day sea surface temperature for use with pre-industrial Antarctic sea ice concentration</t>
  </si>
  <si>
    <t>PAMIP pre-industrial Antarctic SIC</t>
  </si>
  <si>
    <t>PAMIP monthly mean climatology of pre-industrial Antarctic sea ice concentration</t>
  </si>
  <si>
    <t>PAMIP pre-industrial Arctic SIC</t>
  </si>
  <si>
    <t>PAMIP monthly mean climatology of pre-industrial Arctic sea ice concentration</t>
  </si>
  <si>
    <t>LMIP SSP1-26 Forcing</t>
  </si>
  <si>
    <t>Land offline MIP SSP1-26 forcing scenario</t>
  </si>
  <si>
    <t>LMIPSSP1-26Forcing</t>
  </si>
  <si>
    <t>LMIP, scenario, forcing, SSP1-26, RCP2.6</t>
  </si>
  <si>
    <t>SSP1-26 forcing data for offline land surface models running the L3MIP future simulations.  Data provided by the LS3MIP.</t>
  </si>
  <si>
    <t>land-ssp585</t>
  </si>
  <si>
    <t>Future SSP5-85 land-only</t>
  </si>
  <si>
    <t>Offline land surface simulations forced with ScenarioMIP SSP5-85 and SSP4-34 with 3 realisations for each forcing scenario.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</si>
  <si>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Offline land surface simulations forced with ScenarioMIP SSP5-85.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</si>
  <si>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LS3MIP1.1</t>
  </si>
  <si>
    <t>Future SSP4-34 land-only</t>
  </si>
  <si>
    <t>land-ssp434</t>
  </si>
  <si>
    <t>LS3MIP, Tier 2, Scenario, land surface, ssp4-34</t>
  </si>
  <si>
    <t>LS3MIP, Tier 1, Scenario, land surface, ssp5-85</t>
  </si>
  <si>
    <t>Offline land surface simulations forced with ScenarioMIP SSP4-34.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</si>
  <si>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land-future, land-fut, Land-Future, LMIP-Fut, LmipF</t>
  </si>
  <si>
    <t>LS3MIP1.4</t>
  </si>
  <si>
    <t>Future SSP1-26 land-only</t>
  </si>
  <si>
    <t>land-ssp126</t>
  </si>
  <si>
    <t>LS3MIP, Tier 1, Scenario, land surface, ssp1-26</t>
  </si>
  <si>
    <t>Offline land surface simulations forced with ScenarioMIP SSP1-26.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</si>
  <si>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TRENDY spin up</t>
  </si>
  <si>
    <t>TRENDY spin up protocol</t>
  </si>
  <si>
    <t>TRENDYSpinUp</t>
  </si>
  <si>
    <t>TRENDY, spin-up, recycle climate mean, recycle climate variability</t>
  </si>
  <si>
    <t>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</si>
  <si>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</si>
  <si>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10th September 2018</t>
  </si>
  <si>
    <t>Separated the LS3MIP land-future experiment into separate land-ssp585 and land-ssp434 experiments.  Added new land-ssp126 experiment to LS3MIP.</t>
  </si>
  <si>
    <t>1% per year CO2 Decrease</t>
  </si>
  <si>
    <t>1%yrCO2Decrease</t>
  </si>
  <si>
    <t>1% per year decrease in atmospheric CO2 to pre-industrial concentration</t>
  </si>
  <si>
    <t xml:space="preserve">Impose a 1% per year decrease in the concentration of atmospheric carbon dioxide (CO2)  from 4X pre-industrial CO2 concentration to original pre-industrial CO2 concentration.  Then hold the CO2 concentration fixed at the pre-industrial level for as long as possible. </t>
  </si>
  <si>
    <t>CO2, 1%/y decrease, 1/4 CO2, decrease to quater CO2</t>
  </si>
  <si>
    <t>CO2 concentration calculated</t>
  </si>
  <si>
    <t>calculateCO2</t>
  </si>
  <si>
    <t xml:space="preserve">Carbon dioxide concentrations are calculated and allowed to evolve freely. For models that can calculate atmospheric CO2 concentration and account for the fluxes of CO2 between the atmosphere, the ocean, and biosphere. </t>
  </si>
  <si>
    <t>CO2, calculated, freely evolving, carbon dioxide</t>
  </si>
  <si>
    <t>Calculate freely evolving CO2 concentration</t>
  </si>
  <si>
    <t>Remove 100 Gt Carbon</t>
  </si>
  <si>
    <t>Add 100 Gt Carbon</t>
  </si>
  <si>
    <t>Instantly remove 100 Gt Carbon</t>
  </si>
  <si>
    <t>Instantly add 100 Gt Carbon</t>
  </si>
  <si>
    <t>remove100GtC</t>
  </si>
  <si>
    <t>add100GtC</t>
  </si>
  <si>
    <t>esmpiControlEndInit</t>
  </si>
  <si>
    <t>Initialisation from the end of the esmpiControl</t>
  </si>
  <si>
    <t>Initialise from the end of the esm-piControl experiment.</t>
  </si>
  <si>
    <t>1pctCO2Initialisationat4X</t>
  </si>
  <si>
    <t>1pctCO2 Initialisation at quadrupling</t>
  </si>
  <si>
    <t>1pctCO2InitialisationAt4X</t>
  </si>
  <si>
    <t>initial conditions, initialisation, 1pctCO2 at 4x</t>
  </si>
  <si>
    <t>esm-piControl initialisation, initial conditions</t>
  </si>
  <si>
    <t>Representative Concentration Pathway 3.4-over Well Mixed Greenhouse Gas Emissions for Shared Socioeconomic Pathway 5</t>
  </si>
  <si>
    <t>ssp534-overWmGhgEm</t>
  </si>
  <si>
    <t>Representative Concentration Pathway 3.4-over, RCP3.4-over, Shared Socioeconomic Pathway 5, SSP5, future, 21st century,  Well-mixed Greenhouse Gas, CO2, Emissions</t>
  </si>
  <si>
    <t>ssp534-over Well Mixed GHG Emissions</t>
  </si>
  <si>
    <t xml:space="preserve">Impose changing emissions of esm-ssp534-over long-lived greenhouse gases, including CO2, N2O and halogenated gases.
</t>
  </si>
  <si>
    <t>SSP5 RCP34 overshoot emissions</t>
  </si>
  <si>
    <t>Representative Concentration Pathway 3.4 W/m2 Overshoot  Forcing for Shared Socioeconomic Pathway 5</t>
  </si>
  <si>
    <t>rcp34overEmissions</t>
  </si>
  <si>
    <t>Representative Concentration Pathway 3.4-over, future, 21st century, SSP5, RCP3.4 overshoot</t>
  </si>
  <si>
    <t>Impose RCP3.4 overshoot emissions.  Beginning in 2040, reduce emissions from the 8.5 W/m2 pathway to 3.4 W/m2 by 2100.</t>
  </si>
  <si>
    <t>SSP5 RCP85 emissions</t>
  </si>
  <si>
    <t>Representative Concentration Pathway 8.5 W/m2 Forcing for Shared Socioeconomic Pathway 5</t>
  </si>
  <si>
    <t>rcp585Emissions</t>
  </si>
  <si>
    <t xml:space="preserve">Representative Concentration Pathway 8.5, future, 21st century, SSP5, RCP8.5 </t>
  </si>
  <si>
    <t xml:space="preserve">Impose RCP8.5 emissons.
</t>
  </si>
  <si>
    <t xml:space="preserve">Impose RCP8.5 forcing.
</t>
  </si>
  <si>
    <t>SSP5 RCP85 Land Use</t>
  </si>
  <si>
    <t>SSP3 RCP70 Land Use</t>
  </si>
  <si>
    <t>Representative Concentration Pathway 8.5 Land Use for Shared Socioeconomic Pathway 5</t>
  </si>
  <si>
    <t>Representative Concentration Pathway 7.0 Land Use for Shared Socioeconomic Pathway 3</t>
  </si>
  <si>
    <t>Representative Concentration Pathway 4.5 Land Use for Shared Socioeconomic Pathway 2</t>
  </si>
  <si>
    <t>Representative Concentration Pathway 2.6 Land Use for Shared Socioeconomic Pathway 1</t>
  </si>
  <si>
    <t>Representative Concentration Pathway 6.0 Land Use for Shared Socioeconomic Pathway 1</t>
  </si>
  <si>
    <t>Representative Concentration Pathway 3.4 Land Use for Shared Socioeconomic Pathway 4</t>
  </si>
  <si>
    <t>Impose changing RCP8.5 land use including crops, pasture, urban area, vegetation and forest for SSP5.</t>
  </si>
  <si>
    <t xml:space="preserve">Impose changing RCP7.0 land use including crops, pasture, urban area, vegetation and forest for SSP3.
</t>
  </si>
  <si>
    <t>Impose changing RCP4.5 land use including crops, pasture, urban area, vegetation and forest for SSP2.</t>
  </si>
  <si>
    <t xml:space="preserve">Impose changing RCP2.6 land use including crops, pasture, urban area, vegetation and forest for SSP1.
</t>
  </si>
  <si>
    <t xml:space="preserve">Impose changing RCP6.0 land use including crops, pasture, urban area, vegetation and forest for SSP1.
</t>
  </si>
  <si>
    <t xml:space="preserve">Impose changing RCP2.6-overshoot land use including crops, pasture, urban area, vegetation and forest for SSP1.
</t>
  </si>
  <si>
    <t>Representative Concentration Pathway 2.6 Overshoot Land Use for Shared Socioeconomic Pathway 1</t>
  </si>
  <si>
    <t xml:space="preserve">Impose changing  RCP8.5 extension land use including crops, pasture, urban area, vegetation and forest for SSP5.
</t>
  </si>
  <si>
    <t>Representative Concentration Pathway 8.5 Extension Land Use for Shared Socioeconomic Pathway 5</t>
  </si>
  <si>
    <t>Representative Concentration Pathway 2.6 Extension Land Use for Shared Socioeconomic Pathway 1</t>
  </si>
  <si>
    <t>Impose changing RCP2.6 extension land use including crops, pasture, urban area, vegetation and forest for SSP1. An extension of the negative carbon emissions reached in 2100, leading to slowly declining forcing.</t>
  </si>
  <si>
    <t>RCP34extoverland</t>
  </si>
  <si>
    <t>Representative Concentration Pathway 3.4 extension Overshoot Land Use for Shared Socioeconomic Pathway 5</t>
  </si>
  <si>
    <t>Representative Concentration Pathway 3.4 Overshoot Land Use for Shared Socioeconomic Pathway 5</t>
  </si>
  <si>
    <t>Representative Concentration Pathway 1.9 Land Use for Shared Socioeconomic Pathway 1</t>
  </si>
  <si>
    <t xml:space="preserve">Impose changing RCP3.4 land use including crops, pasture, urban area, vegetation and forest for SSP4.
</t>
  </si>
  <si>
    <t xml:space="preserve">Impose changing RCP3.4 extension overshoot land use including crops, pasture, urban area, vegetation and forest for SSP5.  
Beginning in 2100, linearly reduce forcings from 3.4 W/m2 pathway to 2.6 W/m2 by 2250. </t>
  </si>
  <si>
    <t>Impose changing RCP3.4 overshoot land use including crops, pasture, urban area, vegetation and forest for SSP5.  Beginning in 2040, reduce forcings from 8.5 W/m2 pathway to 3.4 W/m2 by 2100.</t>
  </si>
  <si>
    <t>Impose changing concentrations of RCP1.9 land use including crops, pasture, urban area, vegetation and forest for SSP1.</t>
  </si>
  <si>
    <t>SSP2 RCP45 Land Use</t>
  </si>
  <si>
    <t>SSP1 RCP26 Land Use</t>
  </si>
  <si>
    <t>SSP1 RCP60 Land Use</t>
  </si>
  <si>
    <t>SSP4 RCP34 Land Use</t>
  </si>
  <si>
    <t>SSP1 RCP26-overshoot Land Use</t>
  </si>
  <si>
    <t>SSP5 RCP85-extension Land Use</t>
  </si>
  <si>
    <t>SSP1 RCP26-extension Land Use</t>
  </si>
  <si>
    <t>SSP5 RCP34-extension-overshoot Land Use</t>
  </si>
  <si>
    <t>SSP5 RCP34-overshoot Land Use</t>
  </si>
  <si>
    <t>SSP1 RCP19 Land Use</t>
  </si>
  <si>
    <t>Ocean alkilinity increased from year 2020</t>
  </si>
  <si>
    <t>Ocean Alkalinization Off</t>
  </si>
  <si>
    <t>Ocean alkalinization ceases in year 2070</t>
  </si>
  <si>
    <t>oceanAlkalinizationOff</t>
  </si>
  <si>
    <t>oceanAlkalinizationFrom2020</t>
  </si>
  <si>
    <t>cease ocean alkalization, stop ocean alkalinity modification</t>
  </si>
  <si>
    <t xml:space="preserve">Ocean Alkalinization </t>
  </si>
  <si>
    <t>2020esm-ssp585Initialisation</t>
  </si>
  <si>
    <t>Initialisation from year 2020 of the esm-ssp585 simulation</t>
  </si>
  <si>
    <t>initial conditions, initialisation, esm-ssp585, 2020</t>
  </si>
  <si>
    <t>Initialise from the C4MIP esm-ssp585 experiment in the year 2020.</t>
  </si>
  <si>
    <t>2070esm-ssp585-ocn-alkInitialisation</t>
  </si>
  <si>
    <t>Initialisation from year 2070 of the esm-ssp585-ocn-alk simulation</t>
  </si>
  <si>
    <t>initial conditions, initialisation, esm-ssp585-ocn-alk, 2070</t>
  </si>
  <si>
    <t>Initialise from the CDRMIP esm-ssp585-ocn-alk experiment in the year 2070.</t>
  </si>
  <si>
    <t>esm-ssp585-ssp126LuEndInit</t>
  </si>
  <si>
    <t>Initialisation from the end of the esm-ssp585-ssp126Lu simulation</t>
  </si>
  <si>
    <t>esm-ssp585-ssp126Lul initialisation, initial conditions</t>
  </si>
  <si>
    <t>Initialise from the end of the LUMIP esm-ssp585-ssp126Lu experiment.</t>
  </si>
  <si>
    <t>rcp85extEmissions</t>
  </si>
  <si>
    <t>Representative Concentration Pathway 8.5 W/m2 Extension Forcing for Shared Socioeconomic Pathway 5</t>
  </si>
  <si>
    <t>SSP5 RCP85 extension emissions</t>
  </si>
  <si>
    <t>Representative Concentration Pathway, 8.5 extension, future, scenario, SSP5, RCP8.5 extension, emissions</t>
  </si>
  <si>
    <t>RCP85-extension Well Mixed GHG Emissions</t>
  </si>
  <si>
    <t>Representative Concentration Pathway 8.5 Extension Emissions of Well Mixed Greenhouse Gases</t>
  </si>
  <si>
    <t>Representative Concentration Pathway 8.5 extension, future, scenario, SSP5, RCP8.5 extension,  Well-mixed Greenhouse Gas, CO2, emissions</t>
  </si>
  <si>
    <t xml:space="preserve">Impose changing emissions of RCP8.5 extension long-lived greenhouse gases, including CO2, N2O and halogenated gases.
</t>
  </si>
  <si>
    <t>RCP85extWmGHGEm</t>
  </si>
  <si>
    <t>esm-ssp585EndInit</t>
  </si>
  <si>
    <t>Initialisation from the end of the esm-ssp585 simulation</t>
  </si>
  <si>
    <t>esm-ssp585, initialisation, initial conditions</t>
  </si>
  <si>
    <t>Initialise from the end of the C4MIP esm-ssp585 experiment.</t>
  </si>
  <si>
    <t>Part of the CDR-yr2010-pulse experiment.</t>
  </si>
  <si>
    <t>2010WmGHG</t>
  </si>
  <si>
    <t>Global annual mean 2010 concentrations for non-CO2 long-lived greenhouse-gases, including CH4, N2O, HFCs, PFCs, SF6, several ODS, and NF3 to serve as input for the CMIP6 Historical simulations.</t>
  </si>
  <si>
    <t>2010, GHG, greenhouse gas, non-CO2</t>
  </si>
  <si>
    <t>2010, CO2, carbon dioxide, 389ppm</t>
  </si>
  <si>
    <t>2010 Aerosol Plume Climatology</t>
  </si>
  <si>
    <t>2010 Emission Based Grid-Point Aerosol Forcing</t>
  </si>
  <si>
    <t>2010 Simple Aerosol Plume Climatology</t>
  </si>
  <si>
    <t>2010SimpleAerosolPlumeClimatology</t>
  </si>
  <si>
    <t>2010, aerosol plume, climatology, CMIP6</t>
  </si>
  <si>
    <t>2010, emission, aerosol, forcing</t>
  </si>
  <si>
    <t>2010 Aerosol Emissions</t>
  </si>
  <si>
    <t>2010AerosolEm</t>
  </si>
  <si>
    <t xml:space="preserve">Apply 2010 mass mixing ratio fields at 1x1 degree resolution for main aerosol components (sulphate, black carbon, organic carbon, nitrate, sea salt, mineral dust),  along with effective radius per species. 
</t>
  </si>
  <si>
    <t>2010 Land Use</t>
  </si>
  <si>
    <t>2010LandUse</t>
  </si>
  <si>
    <t>2010, land use</t>
  </si>
  <si>
    <t>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</si>
  <si>
    <t>2010 Non-CO2 Well Mixed GHG</t>
  </si>
  <si>
    <t>2010 Aerosol Precursor Emissions</t>
  </si>
  <si>
    <t>2010 Emissions of Aerosol Precursors</t>
  </si>
  <si>
    <t>2010AerosolPre</t>
  </si>
  <si>
    <t>2010, aerosol precursor, emissions</t>
  </si>
  <si>
    <t>Apply 2010 emissions of aerosol precursors.</t>
  </si>
  <si>
    <t>2010 Stratospheric Aerosol</t>
  </si>
  <si>
    <t>2010StratosphericAerosol</t>
  </si>
  <si>
    <t>2010, stratospheric, aerosol</t>
  </si>
  <si>
    <t>Apply 2010 stratospheric aerosol concentrations from the stratospheric aerosol data set (SADS Version 2)</t>
  </si>
  <si>
    <t>2010 O3 and Stratospheric H2O Concentrations</t>
  </si>
  <si>
    <t>2010 Ozone and Stratospheric Water Vapour Concentrations</t>
  </si>
  <si>
    <t>2010O3andStratosphericH2OConcentrations</t>
  </si>
  <si>
    <t>2010, stratospheric, ozone, water vapour, O3, H2O, concentration</t>
  </si>
  <si>
    <t>2010 ozone concentrations encompassing both the stratosphere and the troposphere and a stratospheric water vapour concentration.</t>
  </si>
  <si>
    <t>2010 Ozone Concentrations</t>
  </si>
  <si>
    <t>2010 Stratospheric H2O Concentrations</t>
  </si>
  <si>
    <t>2010 Stratosphere-Troposphere Ozone Concentrations</t>
  </si>
  <si>
    <t>2010 Stratospheric Water Vapour Concentrations</t>
  </si>
  <si>
    <t>2010StratosphereTroposphereOzoneConcentrations</t>
  </si>
  <si>
    <t>2010StratosphericH2OConcentrations</t>
  </si>
  <si>
    <t>2010, ozone, concentration, O3, stratosphere, troposphere</t>
  </si>
  <si>
    <t>2010, stratospheric, Water Vapour, H2O, concentrations</t>
  </si>
  <si>
    <t>Apply 2010 ozone concentrations encompassing both the stratosphere and the troposphere from the ozone concentration database.</t>
  </si>
  <si>
    <t>Apply 2010 stratospheric water vapour concentrations from the stratospheric water vapour concentration database.</t>
  </si>
  <si>
    <t>2010 Solar Irradiance Forcing</t>
  </si>
  <si>
    <t>2010SolarIrradiance</t>
  </si>
  <si>
    <t>Solar Forcing, 2010, Solar, Spectral Irradiance, SSI, TSI</t>
  </si>
  <si>
    <t>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</si>
  <si>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2010 Solar Particle Forcing </t>
  </si>
  <si>
    <t>2010 Solar Particle Forcing</t>
  </si>
  <si>
    <t>2010SolarParticleForcing</t>
  </si>
  <si>
    <t>Solar forcing, 2010, Particle forcing, proton forcing, electron forcing, cosmic ray ionisation</t>
  </si>
  <si>
    <t>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</si>
  <si>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2010 Proton Forcing</t>
  </si>
  <si>
    <t>2010ProtonForcing</t>
  </si>
  <si>
    <t>Solar Forcing, 2010, Solar, Proton, Forcing</t>
  </si>
  <si>
    <t>2010 Cosmic Ray Forcing</t>
  </si>
  <si>
    <t>2010CosmicRayForcing</t>
  </si>
  <si>
    <t>Solar Forcing, 2010, Cosmic Ray, Forcing, Solar</t>
  </si>
  <si>
    <t>2010 Electron Forcing</t>
  </si>
  <si>
    <t>2010ElectronForcing</t>
  </si>
  <si>
    <t>Solar Forcing, 2010, Solar, Electron, Forcing</t>
  </si>
  <si>
    <t xml:space="preserve">2010 proton forcing. Include HOx and NOx productios by solar protons in models with interactive stratospheric chemistry by using the daily ionization data available from the SOLARIS-HEPPA website. </t>
  </si>
  <si>
    <t xml:space="preserve">2010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</si>
  <si>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2010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</si>
  <si>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2010CO2</t>
  </si>
  <si>
    <t>CO2 Concentration held fixed at 2010 level</t>
  </si>
  <si>
    <t>Global annual mean CO2 concentration held fixed at 389 ppm, this represents 2010 CO2 concentration.</t>
  </si>
  <si>
    <r>
      <t xml:space="preserve">Part of the CDR-yr2010-pulse experiment. </t>
    </r>
    <r>
      <rPr>
        <sz val="12"/>
        <color theme="1"/>
        <rFont val="Calibri"/>
        <family val="2"/>
        <scheme val="minor"/>
      </rPr>
      <t>In this experiment CO2 is prescribed to diagnose emissions.</t>
    </r>
  </si>
  <si>
    <t>2010 CO2 Concentration</t>
  </si>
  <si>
    <t>Control simulation for the CDR-yr2010-pulse experiment.</t>
  </si>
  <si>
    <t xml:space="preserve">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</si>
  <si>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2010 Aerosol Forcing</t>
  </si>
  <si>
    <t>2010AerosolForcing</t>
  </si>
  <si>
    <t>2010, aerosol, forcing, CMIP6</t>
  </si>
  <si>
    <t>historical CO2 emissions diagnosed from the historical simulation</t>
  </si>
  <si>
    <t>CO2, carbon dioxide, emissions, historical</t>
  </si>
  <si>
    <t>2010 CO2 emissions diagnosed from the yr2010CO2 simulation</t>
  </si>
  <si>
    <t>CO2, carbon dioxide, emissions, 2010, yr2010CO2</t>
  </si>
  <si>
    <t>CO2 emissions diagnosed from the yr2010CO2 simulation. Emissions required from 2010 to
approximately year 2115 for Earth System Models (ESMs) and longer for EMICs and box models (up to 5000 years).</t>
  </si>
  <si>
    <t xml:space="preserve">CO2 emissions diagnosed from the historical simulation. i.e., year 1850 to 2010.
</t>
  </si>
  <si>
    <t>diagnosed 2010 CO2 emissions</t>
  </si>
  <si>
    <t>diagnosed historical CO2 emissions</t>
  </si>
  <si>
    <t>diagnosedHistoricalCO2Em</t>
  </si>
  <si>
    <t>diagnosed2010CO2Em</t>
  </si>
  <si>
    <t>2010HistoricalInitialisation</t>
  </si>
  <si>
    <t>Initialisation from year 2010 of the historical simulation</t>
  </si>
  <si>
    <t>2010historicaInitialisation</t>
  </si>
  <si>
    <t>initial conditions, initialisation, historical, 2010</t>
  </si>
  <si>
    <t>Initialisation from the historical simulation in the year 2010.</t>
  </si>
  <si>
    <t>Initialisation from year 2010 of the esm-yr2010CO2-control simulation</t>
  </si>
  <si>
    <t>2010esm-yr2010CO2-controlInitialisation</t>
  </si>
  <si>
    <t>initial conditions, initialisation, esm-yr2010CO2-control, 2010</t>
  </si>
  <si>
    <t>2000historicalInitialisation</t>
  </si>
  <si>
    <t>Initialisation from the esm-yr2010CO2-control simulation in the year 2010.</t>
  </si>
  <si>
    <t>2010 CO2 emissions diagnosed from the yr2010CO2 simulation are reduced to zero after 5 years</t>
  </si>
  <si>
    <t>2010ToZeroCO2Em</t>
  </si>
  <si>
    <t>CO2, carbon dioxide, emissions, 2010, yr2010CO2, zero</t>
  </si>
  <si>
    <t>2010 CO2 emissions for 5 years then zero CO2 emissions</t>
  </si>
  <si>
    <t>CO2 emissions (as used from 2010 onwards in the esm-yr2010CO2-control experiment) held at 2010 levels for 5 years then reduced to zero for the remainder of the simulation.</t>
  </si>
  <si>
    <t>2010 CO2 emissions are instantaneously reduced in 2015 by removing 100 Gt Carbon</t>
  </si>
  <si>
    <t>100Gt Carbon removed from 2010 atmosphere</t>
  </si>
  <si>
    <t>remove100GtCarbonFrom2010Atmos</t>
  </si>
  <si>
    <t>2010 CO2 emissions are instantaneously increased in 2015 by adding 100 Gt Carbon</t>
  </si>
  <si>
    <t>add100GtCarbonTo2010Atmos</t>
  </si>
  <si>
    <r>
      <t xml:space="preserve">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t>
    </r>
    <r>
      <rPr>
        <sz val="12"/>
        <color theme="1"/>
        <rFont val="Lucida Sans Unicode"/>
        <family val="2"/>
      </rPr>
      <t>∼</t>
    </r>
    <r>
      <rPr>
        <sz val="12"/>
        <color theme="1"/>
        <rFont val="Calibri"/>
        <family val="2"/>
        <scheme val="minor"/>
      </rPr>
      <t xml:space="preserve"> 389 ppm CO2.</t>
    </r>
  </si>
  <si>
    <r>
      <t xml:space="preserve">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t>
    </r>
    <r>
      <rPr>
        <sz val="12"/>
        <color theme="1"/>
        <rFont val="Lucida Sans Unicode"/>
        <family val="2"/>
      </rPr>
      <t>∼</t>
    </r>
    <r>
      <rPr>
        <sz val="12"/>
        <color theme="1"/>
        <rFont val="Calibri"/>
        <family val="2"/>
        <scheme val="minor"/>
      </rPr>
      <t xml:space="preserve"> 389 ppm CO2.</t>
    </r>
  </si>
  <si>
    <t>100Gt Carbon added to 2010 atmosphere</t>
  </si>
  <si>
    <t>20th September 2018</t>
  </si>
  <si>
    <t>esm-ssp585: correctred initialisation protocol and added solar forcing details for consistency with ssp585 forcings.  Added SSP references to RCP land use forcings. CDRMIP: added forcing information to all experiments. TODO: update ensemble information for CDRMIP.</t>
  </si>
  <si>
    <t>21st September 2018</t>
  </si>
  <si>
    <t>Updated ensemble info for CDRMIP experiments: 1pctCO2-cdr, esm-pi-CO2pulse, esm-pi-cdr-pulse.</t>
  </si>
  <si>
    <t>MIP</t>
  </si>
  <si>
    <t>Experiment</t>
  </si>
  <si>
    <t>GEOMIP</t>
  </si>
  <si>
    <t>Number of MIPs</t>
  </si>
  <si>
    <t>61 years</t>
  </si>
  <si>
    <t>2040-7039 5000 yrs max</t>
  </si>
  <si>
    <t>2040/01/01-7039/12/31 maximum</t>
  </si>
  <si>
    <t>5000yrs2040-7039</t>
  </si>
  <si>
    <t>scenario, 2040-7039 maximum</t>
  </si>
  <si>
    <t>Run from 2040 for a maximum of 5000 years.</t>
  </si>
  <si>
    <t>2040-2100 61 yrs min</t>
  </si>
  <si>
    <t>2040/01/01-2100/12/31 minimum</t>
  </si>
  <si>
    <t>61yrs2040-2100min</t>
  </si>
  <si>
    <t>scenario, 2040-2100, minimum</t>
  </si>
  <si>
    <t>Evaluate climate reversibility.  Part of the CDR-reversibility experiment. Long-term extension to investigate long-term climate system and carbon cycle reversibility.</t>
  </si>
  <si>
    <t>1 percent per year decrease in CO2.  Use the 4 x CO2 restart from the 1pctCO2 simulation and prescribe a 1% per year removal of CO2 from the atmosphere  (start removal at the beginning of the 140th year on 1 January)  until the CO2 concentration reaches 284.7 ppm (140 years of removal).  The CO2 concentration should then be held at 284.7 ppm for as long as possible (minimum 60 years) with all other forcing held constant at pre-industrial levels.  EMICs (Earth System Models of Intermediate Complexity) and box models are encouraged to extend runs for at least 1000 years (max 5000 years) at 284.7 ppm CO2. Additional ensemble members are requested with tier 2 priority.</t>
  </si>
  <si>
    <t>Evaluate climate and carbon cycle response of an unperturbed system to atmospheric CO2 removal; comparison with the positive pulse response. Part of the CDR-pi-pulse experiment.</t>
  </si>
  <si>
    <t>Evaluate climate and carbon cycle response of an unperturbed system to atmospheric CO2 addition; comparison with the negative pulse response. Part of the CDR-pi-pulse experiment.</t>
  </si>
  <si>
    <t>An esm-piControl but with 100 Gt C instantaneously (within 1 timestep) added to the atmosphere.  If models have CO2 spatially distributed throughout the atmosphere the CO2 the addition should happen in a uniform manner. The CO2 concentration is calculated (i.e. freely evolving). After the posative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</si>
  <si>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An esm-piControl but with 100 Gt C instantaneously (within 1 timestep) removed from the  atmosphere in year 10. If models have CO2 spatially distributed throughout the atmosphere the CO2 the removal should happen in a uniform manner. The CO2 concentration is calculated (i.e. freely evolving). After the negative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</si>
  <si>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10.5194/acp-13-2793-2825</t>
  </si>
  <si>
    <t>Carbon dioxide and climate impulse response functions for the computation of greenhouse gas metrics: a multi-model analysis</t>
  </si>
  <si>
    <t xml:space="preserve">In this carbon cycle-climate model intercomparison project we quantify responses to CO2 emission pulses of different magnitudes injected under different conditions. </t>
  </si>
  <si>
    <t>The responses of carbon dioxide (CO2) and other climate variables to an emission pulse of CO2 into the atmosphere are often used to compute the Global Warming Potential (GWP) and Global Temperature change Potential (GTP), to characterize the response timescales of Earth System models, and to build reduced-form models. In this carbon cycle-climate model intercomparison project, which spans the full model hierarchy, we quantify responses to emission pulses of different magnitudes injected under different conditions. The CO2 response shows the known rapid decline in the first few decades followed by a millennium-scale tail. For a 100 Gt-C emission pulse added to a constant CO2 concentration of 389 ppm, 25 ± 9% is still found in the atmosphere after 1000 yr; the ocean has absorbed 59 ± 12% and the land the remainder (16 ± 14%). The response in global mean surface air temperature is an increase by 0.20 ± 0.12 °C within the first twenty years; thereafter and until year 1000, temperature decreases only slightly, whereas ocean heat content and sea level continue to rise. Our best estimate for the Absolute Global Warming Potential, given by the time-integrated response in CO2 at year 100 multiplied by its radiative efficiency, is 92.5 × 10−15 yr W m−2 per kg-CO2. This value very likely (5 to 95% confidence) lies within the range of (68 to 117) × 10−15 yr W m−2 per kg-CO2. Estimates for time-integrated response in CO2 published in the IPCC First, Second, and Fourth Assessment and our multi-model best estimate all agree within 15% during the first 100 yr. The integrated CO2 response, normalized by the pulse size, is lower for pre-industrial conditions, compared to present day, and lower for smaller pulses than larger pulses. In contrast, the response in temperature, sea level and ocean heat content is less sensitive to these choices. Although, choices in pulse size, background concentration, and model lead to uncertainties, the most important and subjective choice to determine AGWP of CO2 and GWP is the time horizon.</t>
  </si>
  <si>
    <t>https://doi.org/10.5194/acp-13-2793-2013</t>
  </si>
  <si>
    <t>Evaluate the Earth system response to carbon dioxide removal (CDR) in an overshoot climate change scenario.  Part of the CDR-overshoot experiment. The long-term extension is to better understand processes that are slow to equilibrate, for example ocean carbon and heat exchange or permafrost dynamics.</t>
  </si>
  <si>
    <t>2040esm-ssp585Init</t>
  </si>
  <si>
    <t>initial conditions, initialisation, esm-ssp585, 2040</t>
  </si>
  <si>
    <t>Initialisation from esm-ssp585 simulation at the beginning of year 2040.</t>
  </si>
  <si>
    <t>Initialisation from year 2040 of the esm-ssp585 simulation</t>
  </si>
  <si>
    <t>CO2 emissions driven SSP5-3.4 overshoot scenario simulation optionally extending to year 2300. The scenario branches from SSP5-8.5, an unmitigated baseline scenario, at the beginning of 2040 when substantially negative net emissions are applied.  All non-CO2 forcing should be identical to that in the ScenarioMIP experiments: ssp534-over and ssp534-over-ext.
If computational resources are sufficient, the esm-ssp534-over simulation should be continued for at least another 1000 years with year 2300 forcing; i.e., the forcing is held constant at year 2300 levels as the simulation continues for as long as possible (up to 5000 years). Include all anthropogenic, solar, and volcanic forcing. Anthropogenic forcing includes aerosol emissions, non-CO2 greenhouse gas emissions, and land use changes.  CO2 concentration calculated (i.e. emission driven).</t>
  </si>
  <si>
    <t>Evaluate the Earth system response to ocean alkalinization during a high CO2 emission climate change scenario. Part of the CDR-ocean-alk experiment.</t>
  </si>
  <si>
    <t>Emission driven SSP5-8.5 scenario with ocean alkalinity forcing, optionally extending from 2100 to the year 2300. Beginning on 1 January 2020 add 0.14 Pmol total alkalinity (TA)/yr  to ice free ocean surface waters from between 70N and 60S. All other forcing is as in the esm-ssp585 experiment. Include all anthropogenic, solar, and volcanic forcing. Anthropogenic forcing includes aerosol emissions, non-CO2 greenhouse gas emissions, and land use changes.  CO2 concentration calculated (i.e. emission driven).</t>
  </si>
  <si>
    <t>ocean alkalization, ocean alkalinity</t>
  </si>
  <si>
    <t xml:space="preserve">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</si>
  <si>
    <t>Negative carbon pulse.</t>
  </si>
  <si>
    <t>Positive carbon pulse.</t>
  </si>
  <si>
    <t>Ocean alkalinisation modification ceases.</t>
  </si>
  <si>
    <t>remove C, remove carbon, 100Gt</t>
  </si>
  <si>
    <t>add C, add carbon, 100Gt</t>
  </si>
  <si>
    <t>Instantaneously (within 1 time step) remove 100 Gt of Carbon from the atmosphere. If models have CO2 spatially distributed throughout the atmosphere, remove the carbon in a uniform manner.</t>
  </si>
  <si>
    <t>Instantaneously (within 1 time step) add 100 Gt of Carbon to the atmosphere.  If models have CO2 spatially distributed throughout the atmosphere, add the carbon in a uniform manner.</t>
  </si>
  <si>
    <t>Evaluate the Earth system response to ocean alkalinization during a high CO2 emission climate change scenario. Part of the CDR-ocean-alk experiment</t>
  </si>
  <si>
    <t>Simulation of abrupt termination of ocean alkalinisation. Branch from esm-ssp585-ocn-alk on 1 January 2070 and stop adding additional alkalinity to the ocean. Continue until 2100 or beyond. All other forcing is as in the esm-ssp585 experiment. Include all anthropogenic, solar, and volcanic forcing. Anthropogenic forcing includes aerosol emissions, non-CO2 greenhouse gas emissions, and land use changes.  CO2 concentration calculated (i.e. emission driven).</t>
  </si>
  <si>
    <t>Evaluate the long-term Earth system response to reforestation during a high CO2 emission climate change scenario. Part of the CDR-afforestation experiment.</t>
  </si>
  <si>
    <t xml:space="preserve">Long term extension of the LUMIP esm-ssp585-ssp126Lu simulation. A CO2 emissions driven SSP5-8.5 scenario with SSP1-2.6 land use forcing. Include all anthropogenic, solar, and volcanic forcing. Anthropogenic forcing includes aerosol emissions, non-CO2 greenhouse gas emissions, and land use changes.  CO2 concentration calculated (i.e. emission driven). </t>
  </si>
  <si>
    <t>A control for the CDR-afforestation and CDR-ocean-alk experiments. Evaluate the long-term Earth system response to aforrestation during a high CO2 emission climate change scenario. Evaluate the Earth system response to ocean alkalinization during a high CO2 emission climate change scenario.</t>
  </si>
  <si>
    <t>Long term extension of ScenarioMIP esm-ssp585 simulation.  A CO2 emissions driven SSP5-8.5 scenario. Include all anthropogenic, solar, and volcanic forcing. Anthropogenic forcing includes aerosol emissions, non-CO2 greenhouse gas emissions, and land use changes.  CO2 concentration calculated (i.e. emission driven).</t>
  </si>
  <si>
    <t>2010-2115 106yrs min</t>
  </si>
  <si>
    <t>2010/01/01-2115/12/31 minimum</t>
  </si>
  <si>
    <t>106yrs2010-2115min</t>
  </si>
  <si>
    <t>future, scenario, 2010-2115 minimum</t>
  </si>
  <si>
    <t xml:space="preserve">Run from 2010 to 2115. </t>
  </si>
  <si>
    <t>"negative pulse", part of the CDR-yr2010-pulse experiment. Evaluate climate and carbon cycle response of a perturbed system to atmospheric CO2 removal, comparison with the positive pulse response.</t>
  </si>
  <si>
    <t>2015-2115 101yrs min</t>
  </si>
  <si>
    <t>2015/01/01-2115/12/31 minimum</t>
  </si>
  <si>
    <t>101yrs2015-2115min</t>
  </si>
  <si>
    <t>future, scenario, 2015-2115 minimum</t>
  </si>
  <si>
    <t xml:space="preserve">Run from 2015 to 2115. </t>
  </si>
  <si>
    <t>101 years</t>
  </si>
  <si>
    <t>2010-01-01</t>
  </si>
  <si>
    <t xml:space="preserve">Branches from esm-yr2010CO2-control in the year 2015. At the beginning of 2015 instantaneously (within 1 time step) remove 100 Gt C from the atmosphere. Include all anthropogenic, solar, and volcanic forcing. Anthropogenic forcing includes aerosol emissions, non-CO2 greenhouse gas emissions, and land use changes.  CO2 concentration calculated (i.e. emission driven). </t>
  </si>
  <si>
    <t>"positive pulse", part of the CDR-yr2010-pulse experiment. Evaluate climate and carbon cycle response of a perturbed system to atmospheric CO2 addition, comparison with the negative pulse response.</t>
  </si>
  <si>
    <t xml:space="preserve">Branches from esm-yr2010CO2-control in the year 2015. At the beginning of 2015 instantaneously (within 1 time step) introduce 100 Gt C to the atmosphere.  Include all anthropogenic, solar, and volcanic forcing. Anthropogenic forcing includes aerosol emissions, non-CO2 greenhouse gas emissions, and land use changes.  CO2 concentration calculated (i.e. emission driven). </t>
  </si>
  <si>
    <t>A diagnosed emissions control experiment forced with CO2 emissions diagnosed from historical and yr2010CO2 simulations. All other forcings are the same as in the historical and yr2010CO2 simulations.  Include all anthropogenic, solar, and volcanic forcing. Anthropogenic forcing includes aerosol emissions, non-CO2 greenhouse gas emissions, and land use changes.  CO2 concentration calculated (i.e. emission driven). Run from 1850 to approx 2115 for ESMs and longer (up to 5000 years) for EMICs (Earth System Models of Intermediate Complexity) and box models.</t>
  </si>
  <si>
    <t xml:space="preserve">Control run that branches from esm-yr2010CO2-control in the year 2015. At the beginning of 2015 the CO2 emissions are fixed at zero; all other forcings are fixed at 2010 levels.  Include all anthropogenic, solar, and volcanic forcing. Anthropogenic forcing includes aerosol emissions, non-CO2 greenhouse gas emissions, and land use changes.  CO2 concentration calculated (i.e. emission driven). </t>
  </si>
  <si>
    <t>Branch from beginning of year 2010 of the historical simulation with CO2 concentration held constant at 389 ppm. All other forcings (anthropogenic, solar and volcanic)  are held fixed at 2010 levels. Anthropogenic forcing includes aerosols, non-CO2 greenhouse gasses, and land use changes.  During this run, compatible emissions should be frequently diagnosed (at least annually). 
ESMs should continue the run at 389 ppm for at least 105 years, while EMICs (Earth System Models of Intermediate Complexity) and box models are encouraged to continue
the run for as long as needed for the subsequent simulations in the CDR-yr2010-pulse experiment (e.g., 1000+ years).</t>
  </si>
  <si>
    <t>AMIP SIT protocol</t>
  </si>
  <si>
    <t xml:space="preserve">Sea ice thickness should be specified with the same protocol that was used in the CMIP6 AMIP experiment. </t>
  </si>
  <si>
    <t>24th October 2018</t>
  </si>
  <si>
    <t>CDRMIP, Tier 1, Tier 2, CDR-reversibility</t>
  </si>
  <si>
    <t>CDRMIP, Tier 2, CDR-overshoot</t>
  </si>
  <si>
    <t>CDRMIP, Tier 2, CDR-afforestation</t>
  </si>
  <si>
    <t>CDRMIP, Tier 2, CDR-afforestation, CDR-ocean-alk</t>
  </si>
  <si>
    <t>CDRMIP, Tier 3, CDR-yr2010-pulse</t>
  </si>
  <si>
    <t>CDRMIP, Tier 1, Tier 2, CDR-pi-pulse, positive pulse, CO2</t>
  </si>
  <si>
    <t>CDRMIP, Tier 1, Tier 2, CDR-pi-pulse, negative pulse, CO2</t>
  </si>
  <si>
    <t>CDRMIP, Tier 2, CDR-ocean-alk, ocean alkalinity</t>
  </si>
  <si>
    <t>CDRMIP, Tier 3, CDR-ocean-alk, ocean alkalinity</t>
  </si>
  <si>
    <t xml:space="preserve">CDRMIP project had two instances of experiment esm-ssp585 in the experiment list so one was removed. Updated CDRMIP temporal constraints to be consistent with the CMIP6 CV, GMD corrections to follow. Updated CDRMIP experiment descriptions.  Updated the description of PAMIP sea ice thickness forcing constraint following clarification from the PI.  Analysis of the 5 most re-used experiments and how broadly they are applied across the CMIP6 MIPs. </t>
  </si>
  <si>
    <t>https://doi.org/10.5194/gmd-11-1133-2018</t>
  </si>
  <si>
    <t>previous_names</t>
  </si>
  <si>
    <t>alias</t>
  </si>
  <si>
    <t>PMIP, Tier 1, PlioExp, Pliocene warm, 3.2 Ma</t>
  </si>
  <si>
    <t>https://doi.org/10.5194/gmd-10-585-2017</t>
  </si>
  <si>
    <t>10.5194/gmd-10-585-2017</t>
  </si>
  <si>
    <t>G1ext</t>
  </si>
  <si>
    <t>G1extension</t>
  </si>
  <si>
    <t>G1extSlice1</t>
  </si>
  <si>
    <t>piSST-4xCO2-all</t>
  </si>
  <si>
    <t>G1extSlice2</t>
  </si>
  <si>
    <t>piSST-G1</t>
  </si>
  <si>
    <t>G6Slice1</t>
  </si>
  <si>
    <t>G6sulfurSlice2</t>
  </si>
  <si>
    <t>G6SST-2100-sulfur</t>
  </si>
  <si>
    <t>G6solarSlice2</t>
  </si>
  <si>
    <t>G6SST-2100-solar</t>
  </si>
  <si>
    <t>G7cirrusSlice1</t>
  </si>
  <si>
    <t>G7SST-2020-cirrus</t>
  </si>
  <si>
    <t>G7cirrusSlice2</t>
  </si>
  <si>
    <t>G7SST-2100-cirrus</t>
  </si>
  <si>
    <t>coupled spinup with fixed 1950s forcings from 1950 initial conditions (with ocean at rest) to provide initial condition for control-1950 and hist-1950</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</si>
  <si>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 the coupled simulations (i.e. standard and high), where high is minimum atmosphere 25-50 km at mod-latitudes and ocean resolution of 0.25 degrees, and a minimum of daily coupling between ocean and atmosphere.
Run for 30-50 years. </t>
  </si>
  <si>
    <t>Land-Future</t>
  </si>
  <si>
    <t>Land-Hist-cruNcep</t>
  </si>
  <si>
    <t>LFMIP-pdLC</t>
  </si>
  <si>
    <t>LFMIP-pdLC+SST</t>
  </si>
  <si>
    <t>LFMIP-Pobs+SST</t>
  </si>
  <si>
    <t>LFMIP-rmLC</t>
  </si>
  <si>
    <t>LFMIP-rmLC+SST</t>
  </si>
  <si>
    <t>LFMIP-Pobs</t>
  </si>
  <si>
    <t>deforest-glob</t>
  </si>
  <si>
    <t>land-noShiftcultivate</t>
  </si>
  <si>
    <t>https://www.geosci-model-dev.net/11/1033/2018/</t>
  </si>
  <si>
    <t>The PMIP4 contribution to CMIP6 - Part 1: Overview and over-arching analysis plan</t>
  </si>
  <si>
    <t>10.5194/gmd-11-1033-2018</t>
  </si>
  <si>
    <t>This paper is the first of a series of four GMD papers on the PMIP4-CMIP6 experiments. Part 2 (Otto-Bliesner et al., 2017) gives details about the two PMIP4-CMIP6 interglacial experiments, Part 3 (Jungclaus et al., 2017) about the last millennium experiment, and Part 4 (Kageyama et al., 2017) about the Last Glacial Maximum experiment. The mid-Pliocene Warm Period experiment is part of the Pliocene Model Intercomparison Project (PlioMIP) – Phase 2, detailed in Haywood et al. (2016).
The goal of the Paleoclimate Modelling Intercomparison Project (PMIP) is to understand the response of the climate system to different climate forcings for documented climatic states very different from the present and historical climates. Through comparison with observations of the environmental impact of these climate changes, or with climate reconstructions based on physical, chemical, or biological records, PMIP also addresses the issue of how well state-of-the-art numerical models simulate climate change. Climate models are usually developed using the present and historical climates as references, but climate projections show that future climates will lie well outside these conditions. Palaeoclimates very different from these reference states therefore provide stringent tests for state-of-the-art models and a way to assess whether their sensitivity to forcings is compatible with palaeoclimatic evidence. Simulations of five different periods have been designed to address the objectives of the sixth phase of the Coupled Model Intercomparison Project (CMIP6): the millennium prior to the industrial epoch (CMIP6 name: past1000); the mid-Holocene, 6000 years ago (midHolocene); the Last Glacial Maximum, 21000 years ago (lgm); the Last Interglacial, 127000 years ago (lig127k); and the mid-Pliocene Warm Period, 3.2 million years ago (midPliocene-eoi400). These climatic periods are well documented by palaeoclimatic and palaeoenvironmental records, with climate and environmental changes relevant for the study and projection of future climate changes. This paper describes the motivation for the choice of these periods and the design of the numerical experiments and database requests, with a focus on their novel features compared to the experiments performed in previous phases of PMIP and CMIP. It also outlines the analysis plan that takes advantage of the comparisons of the results across periods and across CMIP6 in collaboration with other MIPs.</t>
  </si>
  <si>
    <t>To understand the response of the climate system to different climate forcings for documented climatic states very different from the present and historical climates.</t>
  </si>
  <si>
    <t>midPliocene-Eoi400</t>
  </si>
  <si>
    <t>RFMIP-ERF-PI-Cntrl</t>
  </si>
  <si>
    <t>RFMIP-ERF-anthro</t>
  </si>
  <si>
    <t>RFMIP-ERF-4xCO2</t>
  </si>
  <si>
    <t>RFMIP-ERF-GHG</t>
  </si>
  <si>
    <t>RFMIP-ERF-AerO3</t>
  </si>
  <si>
    <t>RFMIP-ERF-LU</t>
  </si>
  <si>
    <t>RFMIP-ERF-HistAll</t>
  </si>
  <si>
    <t>RFMIP-ERF-HistNat</t>
  </si>
  <si>
    <t>RFMIP-ERF-HistAer</t>
  </si>
  <si>
    <t>RFMIP-ERF-HistGHG</t>
  </si>
  <si>
    <t>RFMIP-SpAer-all</t>
  </si>
  <si>
    <t>RFMIP-SpAer-aer</t>
  </si>
  <si>
    <t>RFMIP-SpAerO3-anthro</t>
  </si>
  <si>
    <t>RFMIP-SpAerO3-aer</t>
  </si>
  <si>
    <t>RFMIP-SpAerO3-piSST-histall</t>
  </si>
  <si>
    <t>RFMIP-SpAerO3-piSST-histaer</t>
  </si>
  <si>
    <t>RFMIP-ERF-AERO3x01</t>
  </si>
  <si>
    <t>RFMIP-ERF-AERO3x2</t>
  </si>
  <si>
    <t>A1</t>
  </si>
  <si>
    <t>A2.2</t>
  </si>
  <si>
    <t>A3.1</t>
  </si>
  <si>
    <t>A4.1</t>
  </si>
  <si>
    <t>A4.2</t>
  </si>
  <si>
    <t>B1, B2.1, B2.2</t>
  </si>
  <si>
    <t>B2.1</t>
  </si>
  <si>
    <t>B2.2</t>
  </si>
  <si>
    <t>C1.10</t>
  </si>
  <si>
    <t>C1.3</t>
  </si>
  <si>
    <t>C1.4</t>
  </si>
  <si>
    <t>C1.1</t>
  </si>
  <si>
    <t>C1.2</t>
  </si>
  <si>
    <t>C1.5</t>
  </si>
  <si>
    <t>dcppC-ipv-plus, C1.5</t>
  </si>
  <si>
    <t>C1.6</t>
  </si>
  <si>
    <t>C1.7</t>
  </si>
  <si>
    <t>C1.8</t>
  </si>
  <si>
    <t>C2.1, C2.2</t>
  </si>
  <si>
    <t>C3.1</t>
  </si>
  <si>
    <t>C3.2</t>
  </si>
  <si>
    <t>C3.3</t>
  </si>
  <si>
    <t>C3.4</t>
  </si>
  <si>
    <t>C3.5</t>
  </si>
  <si>
    <t>C3.6</t>
  </si>
  <si>
    <t>7th November 2018</t>
  </si>
  <si>
    <t xml:space="preserve">experiment tab: separated other_names field into alias and previous_names, I did this by first listing all other_names as previous_names then I reviewed the MIP GMD papers to work out which experiments to add to the alias field.  url tab: updated AerChemMIP GMD doi. url and references tabs: added reference and url for latest PMIP GMD paper and included it in the list of references for the PMIP MIP and PMIP experiments. references tab: Updated CDRMIP doi. </t>
  </si>
  <si>
    <t xml:space="preserve">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 experiment should be run for 50 years, however modelling groups that are not able to extend their previous (G1) model simulation should run the CMIP6 G1 experiment for the full 100 years.
</t>
  </si>
  <si>
    <t>https://pcmdi.llnl.gov/mips/amip/</t>
  </si>
  <si>
    <t>https://pcmdi.llnl.gov/mips/cmip5/docs/Taylor_CMIP5_design.pdf</t>
  </si>
  <si>
    <t>Historical CO2 Concentrations</t>
  </si>
  <si>
    <t>HistoricalCO2Concentration</t>
  </si>
  <si>
    <t>historical, CO2, carbon dioxide</t>
  </si>
  <si>
    <t xml:space="preserve">Forcing data for historical CMIP6 runs. Time varying global annual mean concentrations for the long-lived greenhouse-gases excluding CO2, but including: CH4, N2O, HFCs, PFCs, SF6, several ODS, and NF3 to serve as input for the CMIP6 Historical simulations. </t>
  </si>
  <si>
    <t>Forcing data for historical CMIP6 runs. Time varying global annual mean concentrations for CO2 (carbon dioxide).</t>
  </si>
  <si>
    <t>10.5194/gmd-10-2169-2017</t>
  </si>
  <si>
    <t>Biogeochemical protocols and diagnostics for the CMIP6 Ocean Model Intercomparison Project (OMIP)</t>
  </si>
  <si>
    <t xml:space="preserve">The Ocean Model Intercomparison Project (OMIP) focuses on the physics and biogeochemistry of the ocean component of Earth system models participating in the sixth phase of the Coupled Model Intercomparison Project (CMIP6). OMIP aims to provide standard protocols and diagnostics for ocean models, while offering a forum to promote their common assessment and improvement. It also offers to compare solutions of the same ocean models when forced with reanalysis data (OMIP simulations) vs. when integrated within fully coupled Earth system models (CMIP6). Here we detail simulation protocols and diagnostics for OMIP's biogeochemical and inert chemical tracers. These passive-tracer simulations will be coupled to ocean circulation models, initialized with observational data or output from a model spin-up, and forced by repeating the 1948-2009 surface fluxes of heat, fresh water, and momentum. These so-called OMIP-BGC simulations include three inert chemical tracers (CFC-11, CFC-12, SF6) and biogeochemical tracers (e.g., dissolved inorganic carbon, carbon isotopes, alkalinity, nutrients, and oxygen). Modelers will use their preferred prognostic BGC model but should follow common guidelines for gas exchange and carbonate chemistry. Simulations include both natural and total carbon tracers. The required forced simulation (omip1) will be initialized with gridded observational climatologies. An optional forced simulation (omip1-spunup) will be initialized instead with BGC fields from a long model spin-up, preferably for 2000 years or more, and forced by repeating the same 62-year meteorological forcing. That optional run will also include abiotic tracers of total dissolved inorganic carbon and radiocarbon, CTabio and 14CTabio, to assess deep-ocean ventilation and distinguish the role of physics vs. biology. These simulations will be forced by observed atmospheric histories of the three inert gases and CO2 as well as carbon isotope ratios of CO2. OMIP-BGC simulation protocols are founded on those from previous phases of the Ocean Carbon-Cycle Model Intercomparison Project. They have been merged and updated to reflect improvements concerning gas exchange, carbonate chemistry, and new data for initial conditions and atmospheric gas histories. Code is provided to facilitate their implementation.
</t>
  </si>
  <si>
    <t>Simulation protocols and diagnostics for OMIP's biogeochemical and inert chemical tracers</t>
  </si>
  <si>
    <t>https://doi.org/10.5194/gmd-10-2169-2017</t>
  </si>
  <si>
    <t>The PMIP4 contribution to CMIP6 – Part 1: Overview and over-arching analysis plan</t>
  </si>
  <si>
    <t>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t>
  </si>
  <si>
    <t>Assess errors under LGM conditions as per Kageyama et al. (2018).</t>
  </si>
  <si>
    <t>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t>
  </si>
  <si>
    <t>10.5194/gmd-10-2247-2017</t>
  </si>
  <si>
    <t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t>
  </si>
  <si>
    <t>https://www.geosci-model-dev.net/10/2247/2017/gmd-10-2247-2017.html</t>
  </si>
  <si>
    <t>10.5194/gmd-10-2057-2017</t>
  </si>
  <si>
    <t>Historical greenhouse gas concentrations for climate modelling (CMIP6)</t>
  </si>
  <si>
    <t>https://www.geosci-model-dev.net/10/2057/2017/gmd-10-2057-2017.html</t>
  </si>
  <si>
    <t>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t>
  </si>
  <si>
    <t>Keller, D. P., A. Lenton, V. Scott, N. E. Vaughan, N. Bauer, D. Ji, C. D. Jones, B. Kravitz, H. Muri, K. Zickfeld (2018), The Carbon Dioxide Removal Model Intercomparison Project (CDR-MIP): Rationale and experimental protocol for CMIP6, Geosci. Model Dev., 11, 1133-1160</t>
  </si>
  <si>
    <t>10.5194/gmd-11-1133-2018</t>
  </si>
  <si>
    <t>10.5194/gmd-10-3979-2017</t>
  </si>
  <si>
    <t>https://www.geosci-model-dev.net/10/3979/2017/gmd-10-3979-2017.html</t>
  </si>
  <si>
    <t>10.5194/gmd-9-4049-2016</t>
  </si>
  <si>
    <t>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t>
  </si>
  <si>
    <t>Tilmes, S., M. J. Mills, U. Niemeier, H. Schmidt, A. Robock, B. Kravitz, J.-F. Lamarque, G. Pitari, J. M. English (2015), A new Geoengineering Model Intercomparison Project (GeoMIP) experiment designed for climate and chemistry models, Geosci. Model Dev., 8, 43-49</t>
  </si>
  <si>
    <t>Muri, H., J. E. Kristjánsson, T. Storelvmo, M. A. Pfeffer (2014), The climate effects of modifying cirrus clouds in a climate engineering framework, J. Geophys. Res., 119, 4174-4191</t>
  </si>
  <si>
    <t xml:space="preserve">Niemeier, U., H. Schmidt, K. Alterskjær, J. E. Kristjánsson (2013), Solar irradiance reduction via climate engineering-impact of different techniques on the energy balance and the hydrological cycle, J. Geophys. Res., 118, 11905-11917 </t>
  </si>
  <si>
    <t>Cubasch, U., J. Waszkewitz, G. Hegerl,  J. Perlwitz (1995), Regional climate changes as simulated in time-slice experiments, Climatic Change, 31, 372-304</t>
  </si>
  <si>
    <t>Kravitz, B., A. Robock, O. Boucher, H. Schmidt, K. E. Taylor, G. Stenchikov, M. Schulz (2011a), The Geoengineering Model Intercomparison Project (GeoMIP), Atmos. Sci. Lett, 12, 162-167</t>
  </si>
  <si>
    <t>Karl E. Taylor, Ronald J. Stouffer, Gerald A. Meehl (2009) A Summary of the CMIP5 Experiment Design</t>
  </si>
  <si>
    <t>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t>
  </si>
  <si>
    <t>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</si>
  <si>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 xml:space="preserve">Meehl, G. A., R. Moss, K. E. Taylor, V. Eyring, R. J. Stouffer, S. Bony, B. Stevens (2014), Climate Model Intercomparisons: Preparing for the Next Phase, Eos Trans. AGU, 95(9), 77. </t>
  </si>
  <si>
    <t>Hansen, J., D. Johnson, A. Lacis, S. Lebedeff, P. Lee, D. Rind, G. Russell (1981), Climate impact of increasing atmospheric carbon dioxide. Science, 213, 957-96.</t>
  </si>
  <si>
    <t>Boucher, 0., P. R. Halloran, E. J. Burke, M. Doutriaux-Boucher, C. D. Jones, J. Lowe, M. A. Ringer, E. Robertson, P. Wu (2012), Reversibility in an Earth System model in response to CO2 concentration changes, Environ. Res. Lett., 7, 024013</t>
  </si>
  <si>
    <t>Folland, C. K., J. A. Renwick, M. J. Salinger, A. B. Mullan (2002), Relative influences of the Interdecadal Pacific Oscillation and ENSO on the South Pacific Convergence Zone, Geophys. Res. Lett., 29(13), 1643</t>
  </si>
  <si>
    <t>Power, S., T. Casey, C. Folland, A. Colman, V. Mehta (1999), Interdecadal modulation of the impact of ENSO on Australia, Clim. Dyn., 15, 319-324</t>
  </si>
  <si>
    <t>Wu, G., Y. Liu, B. He, Q. Bao, A. Duan, F.-F. Jin (2012), Thermal controls on the Asian summer monsoon, Sci. Rep., 2, 404</t>
  </si>
  <si>
    <t>Scaife, A. A., D. Copsey, C. Gordon, C. Harris, T. Hinton, S. J. Keeley, A. O'Neill, M. Roberts, K. Williams (2011), Improved Atlantic winter blocking in a climate model, Geophys. Res. Lett., 38, L23703</t>
  </si>
  <si>
    <t>Haarsma, R.J., W. Hazeleger, C. Severijns, H. de Vries, A. Sterl, R. Bintanja, G.J. van Oldenborgh, H.W. van den Brink (2013), More hurricanes to hit Western Europe due to global warming, Geophys. Res. Lett., 40, 1783–1788</t>
  </si>
  <si>
    <t>Koven, C. D., D. M. Lawrence, W. J. Rileya (2015), Proc. Nat. Acad. Sci., 112, 3752-3757</t>
  </si>
  <si>
    <t>Eyring, V., S. Bony, G. A. Meehl, C. Senior, B. Stevens, R. J. Stouffer, K. E. Taylor (2016), Overview of the Coupled Model Intercomparison Project Phase 6 (CMIP6) experimental design and organization, Geosci. Model Dev., 9, 1937-1958</t>
  </si>
  <si>
    <t>Griffies, S.M., M. Winton, B. Samuels, G. Danabasoglu, S. Yeager, S. Marsland, H. Drange, M. Bentsen (2012), Datasets and protocol for the CLIVAR WGOMD Coordinated Ocean-ice Reference Experiments (COREs), WCRP Report No. 21/2012, pp.21.</t>
  </si>
  <si>
    <t>Pincus, R., P. M. Forster, B. Stevens (2016), The Radiative Forcing Model Intercomparison Project (RFMIP): experimental protocol for CMIP6, Geosci. Model Dev., 9, 3447-3460</t>
  </si>
  <si>
    <t>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t>
  </si>
  <si>
    <t>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t>
  </si>
  <si>
    <t>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</si>
  <si>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E. Taylor, F. Zwiers, M. Rixen, Y. Ruprich-Robert, R. Eade (2016), The Decadal Climate Prediction Project (DCPP) contribution to CMIP6 , Geosci. Model Dev., 9, 3751-3777</t>
  </si>
  <si>
    <t>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t>
  </si>
  <si>
    <t>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t>
  </si>
  <si>
    <t xml:space="preserve">Ma, X., P. Chang, R. Saravanan, R. Montuoro, J.-S. Hsieh, D. Wu, X. Lin, L. Wu, Z. Jing (2015), Distant Influence of Kuroshio Eddies on North Pacific Weather Patterns?, Sci. Rep., 5, 17785 </t>
  </si>
  <si>
    <t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</si>
  <si>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Removed apparent circular reference to a G1 experiment in the G1 experiment description.  Updated AMIP SST and CMIP5 experiment design URLs following restructuring of PCMDI web pages. Corrected citation strings.  Added new OMIP reference. Unified syntax for references. Updated discussion papers to their final published versions. Updated analysis plots.</t>
  </si>
  <si>
    <t>Reuse of Forcing Constraints Across CMIP6</t>
  </si>
  <si>
    <t>Used Widely Across CMIP6</t>
  </si>
  <si>
    <t>Used by Two or Three MIPs</t>
  </si>
  <si>
    <t>Multiple Experiments Within One MIP</t>
  </si>
  <si>
    <t>Used by One Experiment Only</t>
  </si>
  <si>
    <t>hist-bgc Initialisation</t>
  </si>
  <si>
    <t>initial conditions, initialisation, hist-bgc, scenario</t>
  </si>
  <si>
    <t>Initialisation is from the end of the hist-bgc experiment.  To provide continuity between simulations of the recent past and future scenario simulations.</t>
  </si>
  <si>
    <t>hist-bgc-Initialisation</t>
  </si>
  <si>
    <t>AGCM Slab Configuration</t>
  </si>
  <si>
    <t>Atmosphere General Circulation Configuration with Slab Ocean</t>
  </si>
  <si>
    <t>AGCMSlabConfiguration</t>
  </si>
  <si>
    <t>AGCM, Slab, Atmosphere-Slab Ocean</t>
  </si>
  <si>
    <t>Use an atmosphere general circulation model coupled with a slab ocean.</t>
  </si>
  <si>
    <t>Use a fully coupled Earth System Model which explicitly models the movement of Carbon through the Earth system.  Atmosphere-Ocean general circulation model with biogeochemistry.</t>
  </si>
  <si>
    <t>AOGCM-BGC, Atmosphere-Ocean General Circulation Model with BioGeoChemistry, Earth System Model, ESM</t>
  </si>
  <si>
    <t>AOGCM, Chemistry, Aerosols, AOGCM-Aer-Chem, Atmosphere-Ocean General Circulation Model</t>
  </si>
  <si>
    <t>AGCM, Chemistry, Aerosols, AGCM-Aer-Chem, Atmosphere Model</t>
  </si>
  <si>
    <t>AOGCM-Aer-ChemConfiguration</t>
  </si>
  <si>
    <t>AGCM-Aer-ChemConfiguration</t>
  </si>
  <si>
    <t>AOGCM-Aer-Chem Configuration</t>
  </si>
  <si>
    <t>AGCM-Aer-Chem Configuration</t>
  </si>
  <si>
    <t>Atmosphere only General Circulation Model with Interactive Aerosols and Chemistry</t>
  </si>
  <si>
    <t>Atmosphere-Ocean General Circulation Model with Interactive Aerosls and Chemistry</t>
  </si>
  <si>
    <t>Use a coupled Atmosphere-Ocean general circulation model with interactive aerosols and chemistry</t>
  </si>
  <si>
    <t>Use an Atmosphere model with interactive aerosols and chemistry</t>
  </si>
  <si>
    <t>Use an Atmosphere general circulation model with interactive aerosols. The model should at least calculate tropospheric aerosols driven by emission fluxes.</t>
  </si>
  <si>
    <t>Use a coupled Atmosphere-Ocean general circulation model with interactive aerosols. The model should at least calculate tropospheric aerosols driven by emission fluxes.</t>
  </si>
  <si>
    <t>Use a coupled Atmosphere-Ocean general circulation model with a chemistry component that includes stratospheric chemistry.</t>
  </si>
  <si>
    <t>Estimate Effective Radiative Forcings (ERFs) through specified transient historical SST simulations.</t>
  </si>
  <si>
    <t xml:space="preserve">SSP-based RCP scenario following approximately RCP7.0 global forcing pathway but with reduced Near Term Climate Forcer (NTCF) emissions. SSP3 socioeconomic conditions. 
</t>
  </si>
  <si>
    <t>Impose 1850 emissions of Near Term Climate Forcers (NTCF: tropospheric ozone and aerosols, and their precursors).</t>
  </si>
  <si>
    <t>Impose transient historical emissions of near term climate forcers (NTCF): namely tropospheric aerosols and tropospheric ozone precursors.</t>
  </si>
  <si>
    <t>Historical WMGHG concentrations and historical emissions of Near Term Climate Forcers (NTCFs:  tropospheric ozone and aerosols, and their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</si>
  <si>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atmosphere only simulation with historical WMGHG, transient historical SSTs.  Near Term Climate Forcers (NTCFs: tropospheric ozone and aerosols, and their precursors) fixed at 1850 emission levels. </t>
  </si>
  <si>
    <t xml:space="preserve">Impose historical WMGHG and halocarbon concentrations. Near Term Climate Forcers (NTCFs: methane, tropospheric ozone and aerosols, and their precursors), to be fixed at 1850 emission levels. These simulations parallel the "CMIP6 historical", and differ only by fixing the anthropogenic emissions or concentrations of a specified class of species.   All other forcing agents must evolve as in "CMIP6 historical". </t>
  </si>
  <si>
    <t>SSP-based RCP scenario following approximately RCP7.0 global forcing pathway but with reduced tropospheric ozone precursors (not methane). SSP3 socioeconomic conditions. Atmosphere only with SST from experiment SSP3-70. The model should have the capacity for interactive tropospheric chemistry.</t>
  </si>
  <si>
    <t xml:space="preserve">SSP-based RCP scenario following approximately RCP7.0 global forcing pathway but with reduced  methane emissions. SSP3 socioeconomic conditions. Atmosphere only with SST from experiment SSP3-70.  The model should have the capacity for interactive tropospheric chemistry.
</t>
  </si>
  <si>
    <t>Historical atmosphere only simulation with historical forcings but with methane fixed at 1850 concentration levels. The model should have the capacity for interactive tropospheric and stratospheric chemistry.</t>
  </si>
  <si>
    <t>Historical atmosphere only simulation with historical WMGHG, transient historical SSTs.  Tropospheric ozone precursors fixed at 1850 emission levels. The model should have the capacity for interactive tropospheric chemistry.</t>
  </si>
  <si>
    <t>Historical atmosphere only simulation with historical WMGHG, transient historical SSTs. Ozone depleting substances fixed at 1950 emission levels. The model should have the capacity to simulate stratospheric chemsitry.</t>
  </si>
  <si>
    <t>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The model should have the capacity for interactive tropospheric and stratospheric chemistry.</t>
  </si>
  <si>
    <t>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</si>
  <si>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</si>
  <si>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The model should have the capacity for interactive tropospheric chemistry.</t>
  </si>
  <si>
    <t>Historical atmosphere only simulation with historical  forcings but with nitrous oxide (N2O) fixed at 1850 concentration levels.  The model should have the capacity for interactive stratospheric chemistry.</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</si>
  <si>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</si>
  <si>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</si>
  <si>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piClim-2xNOX</t>
  </si>
  <si>
    <t>piClim-NOX</t>
  </si>
  <si>
    <t>aquaplanet, no continents, no land, SSTs</t>
  </si>
  <si>
    <t>Aquaplanet configuration is an atmosphere model with no land surfaces and prescribed sea surface temperatures.</t>
  </si>
  <si>
    <t>Typo corrections on experiment worksheet. Reviewed model configuration specifications. Corrected ssp585-bgc initialisation description at the request of C4MIP. Noted duplication of the piClim-aer experiment which had been specified by both RFMIP and AerChemMIP pointed the AerChemMIP instance to the RFMIP specification.</t>
  </si>
  <si>
    <t>hjkim@iis.u-tokyo.ac.jp</t>
  </si>
  <si>
    <t>Updated list of the LS3MIP parties in the point of contact field following a request from the LS3MIP team. Changes made to the project, experiment, requirement, forcing constraint and temporal constraint tables.</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</si>
  <si>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t>
  </si>
  <si>
    <t>http://c4mip.net/index.php?id=5080</t>
  </si>
  <si>
    <t>ZECMIP Protocol</t>
  </si>
  <si>
    <t>ZEC-MIP: Quantifying the Zero Emissions Commitment</t>
  </si>
  <si>
    <t>ZEC-MIP Protocol</t>
  </si>
  <si>
    <t>Quantifying the Zero Emissions Commitment</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</si>
  <si>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 Lack of literature on near-term ZEC led IPCC Special Report on 1.5 degrees to assume for the estimation of carbon budgets that ZEC was zero. But evidence exists that ZEC can be (a) non-zero; (b) both state and rate dependent. When we consider very low climate targets, such as 1.5 or 2 degrees a small uncertainty in ZEC (of even just 0±0.1oC) leads to a very substantial fractional uncertainty in the remaining carbon budget.</t>
  </si>
  <si>
    <t>http://c4mip.net/fileadmin/user_upload/c4mip/template/ZEC-MIP__Quantifying_the_Zero_Emissions_Commitment.pdf</t>
  </si>
  <si>
    <t>Jones, C., T. Frölicher, C. Koven, A. MacDougall, D. Matthews, K. Zickfeld, J. Rogelj, K. Tokarska (2019), ZEC-MIP: Quantifying the Zero Emissions Commitment</t>
  </si>
  <si>
    <t>A.1</t>
  </si>
  <si>
    <t>A.2</t>
  </si>
  <si>
    <t>A.3</t>
  </si>
  <si>
    <t>B1</t>
  </si>
  <si>
    <t>B2</t>
  </si>
  <si>
    <t>B3</t>
  </si>
  <si>
    <t>EMICConfiguration</t>
  </si>
  <si>
    <t>EMIC Configuration</t>
  </si>
  <si>
    <t>Earth System Model of Intermediate Complexity</t>
  </si>
  <si>
    <t>EMIC, Intermediate Complexity, Earth System Model</t>
  </si>
  <si>
    <t>An Earth system model of intermediate complexity.</t>
  </si>
  <si>
    <t>https://www.wcrp-climate.org/modelling-wgcm-mip-catalogue/modelling-wgcm-mips-2/251-modelling-wgcm-catalogue-emics</t>
  </si>
  <si>
    <t>Earth system Models of Intermediate Complexity</t>
  </si>
  <si>
    <t>EMICs</t>
  </si>
  <si>
    <t>Earth system Models of Intermediate Complexity (EMICs)</t>
  </si>
  <si>
    <t>Martin Claussen</t>
  </si>
  <si>
    <t>claussen@pik-potsdam.de</t>
  </si>
  <si>
    <t>Potsdam Institute for Cllimate Impact Research (PIK), Germany</t>
  </si>
  <si>
    <t>A spectrum of models of various complexity is used in modelling the natural Earth system. Depending on the nature of questions asked and the pertinent time scales, there are, on the one extreme, conceptual, more inductive models, and, on the other extreme, three-dimensional comprehensive models operating at the highest spatial and temporal resolution currently feasible. Models of intermediate complexity bridge the gap.</t>
  </si>
  <si>
    <t>Earth system Models of Intermediate Complexty</t>
  </si>
  <si>
    <t>Earth sytem Models of Intermediate Complexity (EMICs)</t>
  </si>
  <si>
    <t>140yrs</t>
  </si>
  <si>
    <t>140 years</t>
  </si>
  <si>
    <t>Run for 140 years.</t>
  </si>
  <si>
    <t>Some ESMs may not have the capability to switch from concentration-driven to emissions-driven configuration, or model groups may not have confidence that they can do so without a shock to the model system. In this case ESMs may need to re-run an emissions-driven version of 1pctCO2 to get to the step-off point. This is a model-by-model decision.</t>
  </si>
  <si>
    <t>The emissions-driven version of 1pctCO2 is an alternative branching experiment for ZEC-1pctCO2-750, ZEC-1pctCO2-1000 and ZEC-1pctCO2-2000. Compatible 1pctCO2 emissions  should be calculated year-by-year and used from pi-Control to approximately replicate the 1% profile up to the desired cumulative emission (750 PgC, 1000 PgC, 2000 PgC).</t>
  </si>
  <si>
    <t>The Zero Emissions Commitment (ZEC) is a key component of calculating the remaining carbon budget to stay within climate targets. This experiment explores the rate dependence of ZEC at approximately 2 degrees by following a pathway with a smooth transition to zero emissions.</t>
  </si>
  <si>
    <t>The Zero Emissions Commitment (ZEC) is a key component of calculating the remaining carbon budget to stay within climate targets.  This experiment explores the rate dependence of ZEC at approximately 1.5 degrees by following a pathway with a smooth transition to zero emissions.</t>
  </si>
  <si>
    <t>The Zero Emissions Commitment (ZEC) is a key component of calculating the remaining carbon budget to stay within climate targets.  This experiment explores the rate dependence of higher cumulative carbon emissions by following a pathway with a smooth transition to zero emissions.</t>
  </si>
  <si>
    <t>Abrupt-zero emissions experiment. Branch off  from the 1pctCO2 experiment with interactive CO2 (emissions-driven configuration) but with CO2 emissions set to zero. The branch off point is when the cumulative carbon emissions reach 1000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</si>
  <si>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750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</si>
  <si>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2000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</si>
  <si>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The Zero Emissions Commitment (ZEC) is a key component of calculating the remaining carbon budget to stay within climate targets. The aim of the experiment is to quantify ZEC at 1000 PgC. This experiment explores the state dependence of ZEC at approximately 2 degrees above pre-industrial.</t>
  </si>
  <si>
    <t>The Zero Emissions Commitment (ZEC) is a key component of calculating the remaining carbon budget to stay within climate targets. The aim of the experiment is to quantify ZEC at 750 PgC. This experiment explores the state dependence of ZEC at approximately 1.5 degrees above pre-industrial.</t>
  </si>
  <si>
    <t>The Zero Emissions Commitment (ZEC) is a key component of calculating the remaining carbon budget to stay within climate targets. The aim of the experiment is to quantify ZEC at 2000 PgC. This experiment explores the state dependence of ZEC at higher cumulative carbon emissions.</t>
  </si>
  <si>
    <t>Bell-shape zero emissions experiment. Run in emissions-driven configuration with CO2-only forcing, all non-CO2 forcing is fixed at pre-industrial levels. Use a bell-shaped CO2 emissions profile designed to give cumulative emissions of 2000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</si>
  <si>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750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</si>
  <si>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1000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</si>
  <si>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esm-1pct-brch-1000PgC</t>
  </si>
  <si>
    <t>zero emissions simulation branched from 1% run after 1000 PgC cumulative emission</t>
  </si>
  <si>
    <t>esm-1pct-brch-750PgC</t>
  </si>
  <si>
    <t>esm-1pct-brch-2000PgC</t>
  </si>
  <si>
    <t>esm-1pctCO2</t>
  </si>
  <si>
    <t>emissions driven 1% run</t>
  </si>
  <si>
    <t>zero emissions simulation branched from 1% run after 2000 PgC cumulative emission</t>
  </si>
  <si>
    <t>zero emissions simulation branched from 1% run after 750 PgC cumulative emission</t>
  </si>
  <si>
    <t>C4MIP, Tier 2, ZEC-MIP, Abrupt-zero emissions, 1000 PgC, 2 degrees</t>
  </si>
  <si>
    <t>C4MIP, Tier 3, ZEC-MIP, Abrupt-zero emissions, 750 PgC, 1.5 degrees</t>
  </si>
  <si>
    <t>C4MIP, Tier 3, ZEC-MIP, Abrupt-zero emissions, 2000 PgC</t>
  </si>
  <si>
    <t>C4MIP, Tier 3, ZEC-MIP, 1pctCO2</t>
  </si>
  <si>
    <t>esm-bell-1000PgC</t>
  </si>
  <si>
    <t>emissions driven 1000 PgC bell-curve</t>
  </si>
  <si>
    <t>C4MIP, Tier 3, ZEC-MIP, Bell-shape zero emissions</t>
  </si>
  <si>
    <t>esm-bell-2000PgC</t>
  </si>
  <si>
    <t>emissions driven 2000 PgC bell-curve</t>
  </si>
  <si>
    <t>esm-bell-750PgC</t>
  </si>
  <si>
    <t>emissions driven 750 PgC bell-curve</t>
  </si>
  <si>
    <t>C4MIP2.4</t>
  </si>
  <si>
    <t>C4MIP3.1</t>
  </si>
  <si>
    <t>C4MIP3.2</t>
  </si>
  <si>
    <t>C4MIP3.3</t>
  </si>
  <si>
    <t>C4MIP3.4</t>
  </si>
  <si>
    <t>C4MIP3.5</t>
  </si>
  <si>
    <t>C4MIP3.6</t>
  </si>
  <si>
    <t>Set carbon dioxide (CO2) emissions to zero</t>
  </si>
  <si>
    <t>zeroCO2</t>
  </si>
  <si>
    <t>CO2, carbon dioxide, emissions, zero</t>
  </si>
  <si>
    <t>Carbon dioxide (CO2) emissions are set to zero.</t>
  </si>
  <si>
    <t>For use in the Zero Emissions Carbon (ZEC) experiments.</t>
  </si>
  <si>
    <t>1000PgC-Initialisation</t>
  </si>
  <si>
    <t>Initialise from the 1pctCO2 or esm-1pctCO2 simulation when cumulative carbon concentrations reach 1000 PgC.</t>
  </si>
  <si>
    <t>Initialise from the 1pctCO2 or esm-1pctCO2 simulation when carbon concentrations reach 1000 PgC</t>
  </si>
  <si>
    <t>initial conditions, initialisation, 1pctCO2 at 1000 PgC</t>
  </si>
  <si>
    <t>2000PgC-Initialisation</t>
  </si>
  <si>
    <t>initial conditions, initialisation, 1pctCO2 at 2000 PgC</t>
  </si>
  <si>
    <t>Initialise from the 1pctCO2 or esm-1pctCO2 simulation when cumulative carbon emissions reach 2000 PgC.</t>
  </si>
  <si>
    <t>Initialise from the 1pctCO2 or esm-1pctCO2 simulation when carbon cumulative emissions reach 2000 PgC</t>
  </si>
  <si>
    <t>750PgC-Initialisation</t>
  </si>
  <si>
    <t>Initialise from the 1pctCO2 or esm-1pctCO2 simulation when carbon cumulative emissions reach 750 PgC</t>
  </si>
  <si>
    <t>initial conditions, initialisation, 1pctCO2 at 750 PgC</t>
  </si>
  <si>
    <t>Initialise from the 1pctCO2 or esm-1pctCO2 simulation when cumulative carbon emissions reach 750 PgC.</t>
  </si>
  <si>
    <t xml:space="preserve">Zero CO2 emissions </t>
  </si>
  <si>
    <t>initial conditions, initialisation, pre-industrial, ESM, Earty System Model</t>
  </si>
  <si>
    <t xml:space="preserve">Initialisation from the esm-piControl simulation.  </t>
  </si>
  <si>
    <t>Initialisation from the ESM Pre-Industrial Control</t>
  </si>
  <si>
    <t>esm-piControlInit</t>
  </si>
  <si>
    <t>CO2 bell 1000 PgC</t>
  </si>
  <si>
    <t>CO2 bell 750 PgC</t>
  </si>
  <si>
    <t>CO2 bell 2000 PgC</t>
  </si>
  <si>
    <t>1000 PgC bell-shaped CO2 emissions profile</t>
  </si>
  <si>
    <t>750 PgC bell-shaped CO2 emissions profile</t>
  </si>
  <si>
    <t>2000 PgC bell-shaped CO2 emissions profile</t>
  </si>
  <si>
    <t>CO2Bell1000PgC</t>
  </si>
  <si>
    <t>CO2Bell750PgC</t>
  </si>
  <si>
    <t>CO2Bell2000PgC</t>
  </si>
  <si>
    <t>CO2, carbon dioxide, emissions, bell-shaped, 1000 PgC</t>
  </si>
  <si>
    <t>CO2, carbon dioxide, emissions, bell-shaped, 750 PgC</t>
  </si>
  <si>
    <t>CO2, carbon dioxide, emissions, bell-shaped, 2000 PgC</t>
  </si>
  <si>
    <t>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</si>
  <si>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</si>
  <si>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</si>
  <si>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29th April 2019</t>
  </si>
  <si>
    <t>28th March 2019</t>
  </si>
  <si>
    <t>14th March 2019</t>
  </si>
  <si>
    <t>14th February 2019</t>
  </si>
  <si>
    <t>New ZECMIP experiments added to C4MIP.</t>
  </si>
  <si>
    <t>control simulation providing baseline for evaluating effective radiative forcing (ERF)</t>
  </si>
  <si>
    <t>effective radiative forcing at present day with specified anthropogenic aerosol optical properties, all forcings</t>
  </si>
  <si>
    <t>RFMIP, Tier 2, PD aer, present day aerosols, uncoupled, atmosphere-land, specified aerosol</t>
  </si>
  <si>
    <t>An uncoupled (atmosphere and land) experiment with interactive vegetation in which sea surface temperatures (SST) and sea ice concentrations (SIC) are fixed at model-specific pre-industrial control climatology.   Aerosols set to present day (2014) values and other anthropogenic forcing agents are set at pre-industrial values.  Aerosols are specified by RFMIP. Run for 30 years.</t>
  </si>
  <si>
    <t>RFMIP Pre-Industrial Forcing Excluding Aerosols</t>
  </si>
  <si>
    <t>RFMIP Pre-industrial forcing excluding aerosols</t>
  </si>
  <si>
    <t>RFMIP-preIndForcingExclAer</t>
  </si>
  <si>
    <t>Control simulation providing a baseline for model-specific effective radiative forcing (ERF) calculations.</t>
  </si>
  <si>
    <t>An uncoupled (atmosphere and land) experiment with interactive vegetation in which sea surface temperature (SST) and sea ice concentrations (SIC) are fixed at model-specific pre-industrial control climatology.  Anthropogenic forcing agents (greenhouse gases, aerosols, ozone, and land use) are specified at present day, 2015, values. Run for 30 years.</t>
  </si>
  <si>
    <t>Agents of anthropogenic forcing, GHGs, Aerosols, Ozone, Land Use.</t>
  </si>
  <si>
    <t>2014GHG</t>
  </si>
  <si>
    <t>2014H2O</t>
  </si>
  <si>
    <t>2014GHGnoCO2</t>
  </si>
  <si>
    <t>Quantify present-day effective radiative forcing (ERF) by non-ozone greenhouse gases.</t>
  </si>
  <si>
    <t>An uncoupled (atmosphere and land) experiment with interactive vegetation in which sea surface temperature (SST) and sea ice concentrations (SIC) are fixed at model-specific pre-industrial control climatology.  Non-ozone greenhouse gases set to present day (2014) values, other forcing agents are specified at pre-industrial values.  Run for 30 years.</t>
  </si>
  <si>
    <t>RFMIP, Tier 1, PD GHG, present day greenhouse gas, pre-industrial ozone, uncoupled, atmosphere-land</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</si>
  <si>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 Note that this experiment is considered to be tier 1 by RFMIP but tier 2 by AerChemMIP.</t>
  </si>
  <si>
    <t>An uncoupled (atmosphere and land) experiment with interactive vegetation in which sea surface temperatures (SST) and sea ice concentrations (SIC) are fixed at model-specific pre-industrial control climatology.  Transient forcing with non-ozone greenhouse gases (GHG) to be consistent with the historical forcing used in the DAMIP hist-all experiment and future forcing in the ScenarioMIP SSP2 RCP4.5 scenario. A small ensemble of three simulations from 1850-2100.</t>
  </si>
  <si>
    <t xml:space="preserve">For diagnosing time-evolving effective radiative forcing (ERF) from non-ozone greenhouse gases. </t>
  </si>
  <si>
    <t xml:space="preserve">A historical (1850-2014) experiment using an atmosphere-land model with interactive vegetation in which sea surface temperatures (SST) and sea ice concentrations (SIC) are fixed at model-specific pre-industrial control climatology.  All transient anthropogenic and natural forcings to be consistent with the historical forcing used in the DAMIP hist-all experiment but with RFMIP specified anthropogenic aerosol optical properties.  </t>
  </si>
  <si>
    <t xml:space="preserve">A historical (1850-2014) experiment using an atmosphere-land model with interactive vegetation in which sea surface temperatures (SST) and sea ice concentrations (SIC) are fixed at model-specific pre-industrial control climatology.  Transient anthropogenic aerosol optical properties specified by RFMIP, other forcing agents are set at pre-industrial levels. </t>
  </si>
  <si>
    <t>2nd May 2019</t>
  </si>
  <si>
    <t>RFMIP update with changes to some long_name fields and minor edits to the description fields. Additional forcing constraints have been added to explicitly state the requirement for pre-industrial ozone in the piClim-ghg and piClim-histghg experiments.</t>
  </si>
  <si>
    <t xml:space="preserve">Impose CO2 emissions diagnosed to produce a 1% per year increase in the concentration of atmospheric carbon dioxide until quadrupling. </t>
  </si>
  <si>
    <t>esm1%yrCO2Increase</t>
  </si>
  <si>
    <t>CO2 emissions for 1% per year increase in atmospheric CO2 until quadrupling</t>
  </si>
  <si>
    <t>To provide initialisation conditions fo esm-1pct-brch simulations.</t>
  </si>
  <si>
    <t>esm 1% per year CO2 increase</t>
  </si>
  <si>
    <t>2014 greenhouse gas, 2014 GHG, pre-industrial CH4, pi CH4, pre-industrial methane</t>
  </si>
  <si>
    <t>2014 greenhouse gas, 2014 GHG, pre-industrial N2O, pi N2O, pre-industrial nitrous oxide</t>
  </si>
  <si>
    <t>2014 greenhouse gas, 2014 GHG, pre-industrial CO2, pi CO2, pre-industrial carbon dioxide</t>
  </si>
  <si>
    <t>2014 greenhouse gas, 2014 GHG, pre-industrial HFC, pi HFC, pre-industrial hydrofluorocarbons</t>
  </si>
  <si>
    <t>2014 greenhouse gas, 2014 GHG, pre-industrial O3, pi O3, pre-industrial ozone</t>
  </si>
  <si>
    <t>Present Day Greenhouse Gas concentrations excluding Ozone</t>
  </si>
  <si>
    <t>2014GHGExclO3</t>
  </si>
  <si>
    <t xml:space="preserve">present day, GHG concentrations,  excluding Ozone, no O3 </t>
  </si>
  <si>
    <t>Impose Pre-industrial (1850) concentrations of well mixed greenhouse gases (CO2, CH4, N2O, CFCs, HFCs, …) excluding ozone (O3).</t>
  </si>
  <si>
    <t>Impose Present day (2014) concentrations of greenhouse gases  (CO2, CH4, N2O, CFCs, HFCs, …) excluding ozone (O3).</t>
  </si>
  <si>
    <t>2014 GHG Concentrations excluding O3</t>
  </si>
  <si>
    <t>Impose pre-industrial stratospheric ozone as a substitute for solar particle forcing.  To be used by CMIP6 models that do not have interactive chemistry, they should instead prescribe the CMIP6 recommended ozone forcing data set.</t>
  </si>
  <si>
    <t>Impose present day (2014) stratospheric ozone as a substitute for solar particle forcing.  To be used by CMIP6 models that do not have interactive chemistry, they should instead prescribe the CMIP6 recommended ozone forcing data set.</t>
  </si>
  <si>
    <t>pre-industrial, 1850, Stratospheric Ozone, O3, concentrations</t>
  </si>
  <si>
    <t>present day, 2014, Stratospheric Ozone, O3, concentrations</t>
  </si>
  <si>
    <t>piStratO3</t>
  </si>
  <si>
    <t>PDStratO3</t>
  </si>
  <si>
    <t xml:space="preserve">Pre-industrial stratospheric Ozone as a substitute for solar particle forcing </t>
  </si>
  <si>
    <t>Present day 2014 stratospheric Ozone as a substitute for solar particle forcing</t>
  </si>
  <si>
    <t>Historical stratospheric Ozone as a substitute for solar particle forcing</t>
  </si>
  <si>
    <t>historicalStratO3</t>
  </si>
  <si>
    <t>historical, Stratospheric Ozone, O3, concentrations</t>
  </si>
  <si>
    <t>Impose historical stratospheric ozone as a substitute for solar particle forcing.  To be used by CMIP6 models that do not have interactive chemistry, they should instead prescribe the CMIP6 recommended ozone forcing data set.</t>
  </si>
  <si>
    <t>Future stratospheric Ozone as a substitute for solar particle forcing</t>
  </si>
  <si>
    <t>futureStratO3</t>
  </si>
  <si>
    <t>Future,  Stratospheric Ozone, O3, concentrations</t>
  </si>
  <si>
    <t>Impose future stratospheric ozone as a substitute for solar particle forcing.  To be used by CMIP6 models that do not have interactive chemistry, they should instead prescribe the CMIP6 recommended ozone forcing data set.</t>
  </si>
  <si>
    <t>23rd May 2019</t>
  </si>
  <si>
    <t xml:space="preserve">Minor updates to a couple of ZECMIP experiments at the request of the PI.  Made new stratospheric ozone forcing constraints for use in solar particle forcing to avoid contradictory ozone statements in the online documentation, this solves a perceived error in the RFMIP documentation. Updated the GHG forcing in the RFMIP experiment piClim-ghg. </t>
  </si>
  <si>
    <t>AMIP-style simulation covering the period 1870-2014</t>
  </si>
  <si>
    <t>initialized from "historical" run year 1870 and SSTs in tropical lobe of the IPO domain (20degS-20degN, 175degE-75degW) restored to AMIP SSTs with historical forcings</t>
  </si>
  <si>
    <t>initialized from "historical" run year 1870 and SSTs in the AMO domain (0deg-70degN, 70degW-0deg) restored to AMIP SSTs with historical forcings</t>
  </si>
  <si>
    <t>same as "amip" run, but surface elevations of the Tibetan-Iranian Plateau and Himalayas reduced to 500m</t>
  </si>
  <si>
    <t>same as "amip" run, but sensible heat not allowed for elevations of the Tibetan-Iranian Plateau and Himalayas above 500m</t>
  </si>
  <si>
    <t>same as "amip" run, but surface elevations of the East African Highlands in Africa, Sierra Madre in N. America and Andes in S. America reduced to 500m</t>
  </si>
  <si>
    <t>prescribed land conditions (from current climate climatology) and initialized from "historical" run year 1980</t>
  </si>
  <si>
    <t>initialized from "historical" run year 1980, but with land conditions initialized from pseudo-observations</t>
  </si>
  <si>
    <t>prescribed land conditions (from current climate climatology) derived from land-hist-princeton and initialized from "historical" run year 1980</t>
  </si>
  <si>
    <t>prescribed land conditions (from current climate climatology) derived from land-hist-cruNcep and initialized from "historical" run year 1980</t>
  </si>
  <si>
    <t>prescribed land conditions (from current climate climatology) derived from land-hist-wfdei and initialized from "historical" run year 1980</t>
  </si>
  <si>
    <t>prescribed land conditions (from running mean climatology) and initialized from "historical" run year 1980</t>
  </si>
  <si>
    <t>prescribed land conditions (from running mean climatology) derived from land-hist-princeton and initialized from "historical" run year 1980</t>
  </si>
  <si>
    <t>prescribed land conditions (from running mean climatology) derived land-hist-cruNcep and initialized from "historical" run year 1980</t>
  </si>
  <si>
    <t>prescribed land conditions (from running mean climatology) derived from land-hist-wfdei and initialized from "historical" run year 1980</t>
  </si>
  <si>
    <t>prescribed land surface climatology from historical plus scenario 30yr running mean, prescribed SST and sea-ice from historical plus scenario runs</t>
  </si>
  <si>
    <t>Scenario forced experiment with prescribed land surface climatology derived from 30yr running mean from the first ensemble members of the historical and ssp585 experiments. SST and sea-ice from the first ensemble members of the historical and ssp585 experiments</t>
  </si>
  <si>
    <t>LS3MIP historical SST</t>
  </si>
  <si>
    <t>SST from the first ensemble member of the historical experiment</t>
  </si>
  <si>
    <t>LS3MIPhistoricalSST</t>
  </si>
  <si>
    <t>LS3MIP, historical SST</t>
  </si>
  <si>
    <t>SST and sea-ice from the first ensemble members of the historical and ssp585 experiments</t>
  </si>
  <si>
    <t>Sea surface temperature (SST) from the first ensemble member of the historical experiment.</t>
  </si>
  <si>
    <t>SST from the first ensemble member of the ssp585 experiment</t>
  </si>
  <si>
    <t>LS3MIPssp585SST</t>
  </si>
  <si>
    <t>LS3MIP, ssp585 SST</t>
  </si>
  <si>
    <t>Sea surface temperature (SST) from the first ensemble member of the ssp585 experiment.</t>
  </si>
  <si>
    <t>LS3MIP ssp585 SST</t>
  </si>
  <si>
    <t>Scenario forced experiment with prescribed land surface climatology derived from modern conditions from the first historical ensemble member (1980-2014). SST and sea-ice from the first ensemble members of the historical and ssp585 experiments.</t>
  </si>
  <si>
    <t>prescribed modern land surface climatology from historical, prescribed SST and sea-ice from historical plus scenario runs</t>
  </si>
  <si>
    <t>Sea-ice from the first ensemble member of the historical experiment.</t>
  </si>
  <si>
    <t>Sea-ice from the first ensemble member of the ssp585 experiment.</t>
  </si>
  <si>
    <t>LS3MIP, ssp585 Sea-Ice</t>
  </si>
  <si>
    <t>LS3MIP, historical Sea-Ice</t>
  </si>
  <si>
    <t>LS3MIP historical Sea-Ice</t>
  </si>
  <si>
    <t>LS3MIP ssp585 Sea-Ice</t>
  </si>
  <si>
    <t>Sea-ice from the first ensemble member of the historical experiment</t>
  </si>
  <si>
    <t>Sea-ice from the first ensemble member of the ssp585 experiment</t>
  </si>
  <si>
    <t>LS3MIPhistoricalSeaIce</t>
  </si>
  <si>
    <t>LS3MIPssp585SeaIce</t>
  </si>
  <si>
    <t>https://www.wcrp-climate.org/experimental-protocol</t>
  </si>
  <si>
    <t>DCPP Experiment Protocol</t>
  </si>
  <si>
    <t>Decadal Climate Prediction Project Experiment Protocol and Technichal Notes dealing with Component C experiments.</t>
  </si>
  <si>
    <t>DCPP experiment protocol and technical notes</t>
  </si>
  <si>
    <t>DCPP technical notes dealing with Component C experiments</t>
  </si>
  <si>
    <t>Decadal Climate Prediction Project Technical Notes</t>
  </si>
  <si>
    <t>13th June 2019</t>
  </si>
  <si>
    <t>14th June 2019</t>
  </si>
  <si>
    <t>310yrs</t>
  </si>
  <si>
    <t>1700/01/01-2010/01/01</t>
  </si>
  <si>
    <t>310yrs1700-2009</t>
  </si>
  <si>
    <t>Historical, five repetitions of the 62 year CORE-II (1948-2009) with simulations beginning in 1700.</t>
  </si>
  <si>
    <t>372yrs</t>
  </si>
  <si>
    <t>1638/01/01-2010/01/01</t>
  </si>
  <si>
    <t>372yrs1638-2009</t>
  </si>
  <si>
    <t>historical, 310 years, 1948 to 2009 x5, begin 1700</t>
  </si>
  <si>
    <t>Historical,six repetitions of the 62 year CORE-II (1948-2009) with simulations beginning in 1638.</t>
  </si>
  <si>
    <t>366yrs</t>
  </si>
  <si>
    <t>1653/01/01-2019/01/01</t>
  </si>
  <si>
    <t>historical, 366 years, 1958-2018 x6, begin 1653</t>
  </si>
  <si>
    <t>Historical, six repetitions of the 61 year JRA-55 (1958-2018) with simulations beginning in 1653.</t>
  </si>
  <si>
    <t>Historical, begin in 1901 and run for 114 years.</t>
  </si>
  <si>
    <t>305yrs</t>
  </si>
  <si>
    <t>1714/01/01-2019/01/01</t>
  </si>
  <si>
    <t>366yrs1653-2018</t>
  </si>
  <si>
    <t>305yrs1714-2018</t>
  </si>
  <si>
    <t>historical, 305 years, 1958-2018 x5, begin 1714</t>
  </si>
  <si>
    <t>Historical, five repetitions of the 61 year JRA-55 (1958-2018) with simulations beginning in 1714.</t>
  </si>
  <si>
    <t>historical, 372 years, 1948 to 2009 x6, begin 1638</t>
  </si>
  <si>
    <t>JRA-55 based surface dataset for driving ocean-sea-ice models (JRA55-do)</t>
  </si>
  <si>
    <t>https://doi.org/10.1016/j.ocemod.2018.07.002</t>
  </si>
  <si>
    <t>A new surface dataset for driving ocean-sea ice models (JRA55-do).
This dataset aims to replace the dataset currently used in the CORE/OMIP framework. The merits of JRA55-do are the high horizontal resolution ( ≈  55 km) and temporal interval (3 h). JRA55-do corrects JRA-55 using satellite and other atmospheric reanalysis products. Assessment shows that JRA55-do can suitably replace the current CORE/OMIP dataset.</t>
  </si>
  <si>
    <t>10.1016/j.ocemod.2018.07.002</t>
  </si>
  <si>
    <t xml:space="preserve">A new surface dataset for driving ocean-sea ice models (JRA55-do).  JRA55-do corrects JRA-55 using satellite and other atmospheric reanalysis products. </t>
  </si>
  <si>
    <r>
      <t>We present a new surface-atmospheric dataset for driving ocean–sea-ice models based on Japanese 55-year atmospheric reanalysis (JRA-55), referred to here as JRA55-do. The JRA55-do dataset aims to replace the CORE interannual forcing version 2 (hereafter called the CORE dataset), which is currently used in the framework of the Coordinated Ocean-ice Reference Experiments (COREs) and the Ocean Model Intercomparison Project (OMIP). A major improvement in JRA55-do is the refined horizontal grid spacing ( </t>
    </r>
    <r>
      <rPr>
        <sz val="12"/>
        <color theme="1"/>
        <rFont val="Lucida Sans Unicode"/>
        <family val="2"/>
      </rPr>
      <t>∼</t>
    </r>
    <r>
      <rPr>
        <sz val="12"/>
        <color theme="1"/>
        <rFont val="Calibri"/>
        <family val="2"/>
        <scheme val="minor"/>
      </rPr>
      <t> 55 km) and temporal interval (3 hr). The data production method for JRA55-do essentially follows that of the CORE dataset, whereby the surface fields from an atmospheric reanalysis are adjusted relative to reference datasets. To improve the adjustment method, we use high-quality products derived from satellites and from several other atmospheric reanalysis projects, as well as feedback on the CORE dataset from the ocean modelling community. Notably, the surface air temperature and specific humidity are adjusted using multi-reanalysis ensemble means. In JRA55-do, the downwelling radiative fluxes and precipitation, which are affected by an ambiguous cloud parameterisation employed in the atmospheric model used for the reanalysis, are based on the reanalysis products. This approach represents a notable change from the CORE dataset, which imported independent observational products. Consequently, the JRA55-do dataset is more self-contained than the CORE dataset, and thus can be continually updated in near real-time. The JRA55-do dataset extends from 1958 to the present, with updates expected at least annually. This paper details the adjustments to the original JRA-55 fields, the scientific rationale for these adjustments, and the evaluation of JRA55-do. The adjustments successfully corrected the biases in the original JRA-55 fields. The globally averaged features are similar between the JRA55-do and CORE datasets, implying that JRA55-do can suitably replace the CORE dataset for use in driving global ocean–sea-ice models.</t>
    </r>
  </si>
  <si>
    <t>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t>
  </si>
  <si>
    <t>JRA55-do Air-Sea Fluxes</t>
  </si>
  <si>
    <t>JRA55-do air-sea fluxes</t>
  </si>
  <si>
    <t>Five/six repetitions of the JRA55-do air–sea fluxes of momentum, heat, freshwater and their components which cover the 61-year period from 1958-2018.</t>
  </si>
  <si>
    <t>JRA55-do Freshwater Flux</t>
  </si>
  <si>
    <t>JRA55-do Heat Flux</t>
  </si>
  <si>
    <t>JRA55-do Momentum Flux</t>
  </si>
  <si>
    <t>JRA55-do air-sea momentum flux</t>
  </si>
  <si>
    <t>JRA55-do air-sea heat flux</t>
  </si>
  <si>
    <t>JRA55-do air-sea freshwater flux</t>
  </si>
  <si>
    <t>jra55-doMomentumFlux</t>
  </si>
  <si>
    <t>jra55-doHeatFlux</t>
  </si>
  <si>
    <t>jra55-doFreshwaterFlux</t>
  </si>
  <si>
    <t>JRA55-do air–sea momentum flux, covers the 61-year period from 1958-2018.</t>
  </si>
  <si>
    <t>JRA55-do air–sea freshwater flux, covers the 61-year period from 1958-2018.</t>
  </si>
  <si>
    <t>JRA55-do air–sea heat flux, covers the 61-year period from 1958-2018.</t>
  </si>
  <si>
    <t>Five/six repetitions of the CORE-II air–sea fluxes of momentum, heat, freshwater and their components which cover the 62-year period from 1948-2009.</t>
  </si>
  <si>
    <t>C4MIP: Updated temporal constraint for ssp534-over-bgc. OMIP: Updates to descriptions, temporal constraints and forcing constraints for compliance with JRA55-do forcing dataset.</t>
  </si>
  <si>
    <t xml:space="preserve">AerChemMIP: Removed HistoricalInitialisation ensemble requirement from the AerChemMIP ssp370SST- experiments. GMMIP: Updated GMMIP is_initialized_by fields and experiment longnames.  LS3MIP: Updated LS3MIP is_initialized_by fields and experiment longnames, added SST and Sea-ice forcing requirements to amip-lfmip-rmLC and amip-lfmip-pdLC experiments.  LUMIP: Updated is_initialized_by field for LUMIP experiment esm-ssp585-ssp126Lu. DCPP: updated DCPP is_initialized_by fields, added link to the DCPP experiment protocol and technical notes. VolMIP: Updated is_initialized_by field for VolMIP experiment volc-pinatubo-slab. AerChemMIP: Updated is_initialized_by fields for AerChemMIP experiments. RFMIP: Updated is_initialized_by fields for RFMIP experiments. </t>
  </si>
  <si>
    <t xml:space="preserve">17th June 2019 </t>
  </si>
  <si>
    <t xml:space="preserve">Improve our understanding of of ocean/sea-ice/inert-chemcal/biogeochemical components used in coupled climate and earth system models.  JRA55-do has a finer spatial resolution than CORE-II. </t>
  </si>
  <si>
    <t xml:space="preserve">Improve our understanding of of ocean/sea-ice/chemcal/biogeochemical components used in coupled climate and earth system models. Radiocarbon is included to evaluate the deep-ocean circulation. </t>
  </si>
  <si>
    <t xml:space="preserve">Improve our understanding of of ocean/sea-ice/chemcal/biogeochemical components used in coupled climate and earth system models. 
</t>
  </si>
  <si>
    <t>Global ocean - sea-ice - coupled experiment forced with the CORE-II (Coordinated Ocean - ice Reference Experiments) inter-annually varying atmospheric and river data sets for years 1948-2009.  Initial ocean tracer fields are based on observations. Simulation length for at least 5 cycles of the 62-year forcing is required.
The 5-cycle length is recommended to facilitate intercomparison within the experiment 
by using a common simulation length, but a longer simulation length is also accepted.
For each simulation, set the beginning of the simulation (e.g., 1700 and 1638 for 
the 5-cycle and 6-cycle simulation, respectively)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all cycles of the 62-year forcing 
to quantify drift. All OMIP diagnostics (Priority=1,2,3) are requested for the last cycle.</t>
  </si>
  <si>
    <t>Global ocean - sea-ice - coupled experiment forced with the JRA55-do inter-annually varying atmospheric and river data sets for years 1958-2018. Initial ocean tracer fields are based on observations. Simulation length for at least 6 cycles of the 61-year forcing is required.  The 6-cycle length is recommended to facilitate intercomparison within the experiment by using a common simulation length, but a longer simulation length is also accepted. In each simulation, set the beginning of the simulation (e.g., 1653 for the 6-cycle simulation)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the all cycles of the 61-year forcing
to quantify drift. All OMIP diagnostics (Priority=1,2,3) are requested for the last cycle.</t>
  </si>
  <si>
    <t xml:space="preserve">Global ocean/sea-ice/inert-chemical/biogeochemical experiment like omip2 except that it is not initialized with observed climatologies; rather it is initialized with results from at least a 2000-year spin up of the coupled physical-biogeochemical models.  Another difference from omip2 is that the required simulation length is 5 cycles of the 61-year JRA55-do forcing.   
The spin up simulations may be made with the classic online or offline approach,
or with tracer-acceleration techniques or fast solvers. If an online approach is used,
at the end of the 5th cycle of the JRA55-do forcing, the model's physical fields
should be reinitialized to the values at the start of the 3rd cycle in order to avoid
long-term drift in those fields and to assure that they will not diverge greatly from
physical fields in the omip2 simulation. .   
The spin up also includes radiocarbon to evaluate deep-ocean circulation.   </t>
  </si>
  <si>
    <t xml:space="preserve">Improve our understanding of of ocean/sea-ice/inert-chemcal/biogeochemical components used in coupled climate and earth system models. Radiocarbon is included to evaluate the deep-ocean circulation.  </t>
  </si>
  <si>
    <t>Global ocean/sea-ice/inert-chemical/biogeochemical experiment like omip1 except that it is not initialized with observed climatologies; rather it is initialized with results from at least a 2000-year spin up of the coupled physical-biogeochemical models.   
The spin up simulations may be made with the classic online or offline approach, or with tracer-acceleration techniques or fast solvers. If an online approach is used, at the end of the 5th cycle of CORE-II forcing, the model's physical fields should be reinitialized to the values at the start of the 3rd cycle in order to avoid long-term drift in those fields and to assure that they will not diverge greatly from physical fields in the omip1 simulation..   
The spin up also includes radiocarbon to evaluate deep-ocean circulation.</t>
  </si>
  <si>
    <t>OMIP: Minor adjustments to experiment descriptions.</t>
  </si>
  <si>
    <t>27th June 2019</t>
  </si>
  <si>
    <t>Pre-industrial stratospheric Ozone concentrations as a substitue for solar particle forcing for models without interactive chemistry</t>
  </si>
  <si>
    <t>Present day (2014) stratospheric Ozone concentrations as a substitue for solar particle forcing for models without interactive chemistry</t>
  </si>
  <si>
    <t>Historical stratospheric Ozone concentrations as a substitue for solar particle forcing for models without interactive chemistry</t>
  </si>
  <si>
    <t>Future stratospheric Ozone concentrations as a substitue for solar particle forcing for models without interactive chemistry</t>
  </si>
  <si>
    <t>Ozone substitue for solar particle forcing: typo correction from chemsitry to chemistry.</t>
  </si>
  <si>
    <t>To maintain continuity and help document basic characteristics of models across different phases of CMIP. To investigate differences in the model's response to increasing atmospheric CO2.</t>
  </si>
  <si>
    <t>To evaluate the effective climate sensitivity of the model (EfCS) and to diagnose the strength of various feedbacks.  To characterise the radiative forcing that arises from an increase in atmospheric CO2 as well as changes that arise indirectly due to the warming.  One can use the effective climate sensitivity to estimate the equilibrium climate sensitivity (EqCS).</t>
  </si>
  <si>
    <t>2015-present N yrs</t>
  </si>
  <si>
    <t>2015/01/01-present</t>
  </si>
  <si>
    <t>Nyrs2015-present</t>
  </si>
  <si>
    <t>historical, 2015, present</t>
  </si>
  <si>
    <t>Begin in 2015 and run to the present time.</t>
  </si>
  <si>
    <t>18th July 2019</t>
  </si>
  <si>
    <t>Corrected temporal constraint for historical-ext and esm-hist-ext so that start year is 2015 for consistency with the CMIP6-CV.</t>
  </si>
  <si>
    <t>Historical Sea Ice</t>
  </si>
  <si>
    <t>HistoricalSeaIce</t>
  </si>
  <si>
    <t>Historical,  sea-ice</t>
  </si>
  <si>
    <t>Transient Sea Ice from the historical experiment</t>
  </si>
  <si>
    <t>Time-evolving monthly sea surface temperature (SST) taken from a coupled historical simulation.</t>
  </si>
  <si>
    <t xml:space="preserve">Time-evolving monthly sea ice distribution taken from a coupled historical simulation.  </t>
  </si>
  <si>
    <t>AerChemMIP: Updated SST forcing for the histSST-xx experiments. They now reference the historical experment rather than hist-piNTCF. A new "Historical Sea Ice" forcing constraint has also been added to the histSST-xx experiments. The histSST-xx now also refer to the historical experiment in the "is_constrained_by" field.  All references to sibling experiments for the histSST-xx experiments have been removed.</t>
  </si>
  <si>
    <t>1st August 2019</t>
  </si>
  <si>
    <t>faf-antwater-stress</t>
  </si>
  <si>
    <t>FAFMIP2.3</t>
  </si>
  <si>
    <t>control plus perturbative surface fluxes of momentum and freshwater into ocean, the latter around the coast of Antarctica only</t>
  </si>
  <si>
    <t>FAFMIP, Tier 2, surface wind stress anomaly, surface freshwater anomaly, Antarctica</t>
  </si>
  <si>
    <t>1xCO2 experiment, parallel to piControl, forced over the ocean with the momentum flux perturbation field of faf-stress and a surface freshwater flux of 0.1 Sv (100000 m3 s−1) in total to be applied uniformly around the coast of Antarctica in whatever way is most suitable in the model. 
The faf-stress momentum flux imposes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</si>
  <si>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FAFMIP, freshwater flux, Antarctica</t>
  </si>
  <si>
    <t>Antarctic Coast Fresh Water Flux</t>
  </si>
  <si>
    <t>Freshwater flux applied around the coast of Antarctica</t>
  </si>
  <si>
    <t>AntarcticaFreshWaterFlux</t>
  </si>
  <si>
    <t xml:space="preserve">A surface freshwater flux of 0.1 Sv (100000 m3 s−1) in total to be applied uniformly around the coast of Antarctica in whatever way is most suitable in the model. </t>
  </si>
  <si>
    <t>faf-heat-NA0pct</t>
  </si>
  <si>
    <t>faf-heat-NA50pct</t>
  </si>
  <si>
    <t>FAFMIP, Tier 1</t>
  </si>
  <si>
    <t>FAFMIP, Tier 2</t>
  </si>
  <si>
    <t>FAFMIP2.4</t>
  </si>
  <si>
    <t>FAFMIP1.4</t>
  </si>
  <si>
    <t>Impose surface net heat flux anomalies over the ocean, calculated from the ensemble mean of the CMIP5 1pctCO2 simulations at the time of CO2 doubling. Use a passive tracer to prevent negative climate feedback on the heat flux applied.
Impose pre-industrial atmospheric conditions. Branch from the piControl at the same point as the 1pctCO2 experiment.</t>
  </si>
  <si>
    <t>1xCO2 experiment, parallel to piControl, forced over the ocean by the same method and with the same surface net heat flux perturbation field as in faf-heat, except that within part of the North Atlantic ocean the perturbation is zero.
The faf-heat protocol imposes surface net heat flux anomalies over the ocean, calculated from the ensemble mean of the CMIP5 1pctCO2 simulations at the time of CO2 doubling. faf-heat requires a passive tracer. The faf-heat protocol imposes pre-industrial atmospheric conditions. faf-heat branches from the piControl at the same point as the 1pctCO2 experiment.</t>
  </si>
  <si>
    <t xml:space="preserve">1xCO2 experiment, parallel to piControl, forced over the ocean by the same method and with the same surface net heat flux perturbation field as in faf-heat, except that within part of the North Atlantic ocean the perturbation is multiplied by 0.5.
The faf-heat protocol imposes surface net heat flux anomalies over the ocean, calculated from the ensemble mean of the CMIP5 1pctCO2 simulations at the time of CO2 doubling. faf-heat requires a passive tracer. The faf-heat protocol imposes pre-industrial atmospheric conditions. faf-heat branches from the piControl at the same point as the 1pctCO2 experiment.
</t>
  </si>
  <si>
    <t>Southern Ocean Model Intercomparison Project (SOMIP)</t>
  </si>
  <si>
    <t>Describes the SOMIP</t>
  </si>
  <si>
    <t>Southern Ocean Model Intercomparison Project (SOMIP) Homepage.</t>
  </si>
  <si>
    <t>Southern Oceam Model Intercomparison Project (SOMIP)</t>
  </si>
  <si>
    <t>https://soccom.princeton.edu/content/southern-ocean-model-intercomparison-project-somip</t>
  </si>
  <si>
    <t>Southern Ocean Model Intercomparison Project (SOMIP) Homepage</t>
  </si>
  <si>
    <t>1pctCO2 ensemble mean surface heat flux anomaly at time of CO2 doubling except that within part of the North Atlantic ocean the perturbation is zero.</t>
  </si>
  <si>
    <t>NA0pct1pctCO2HeatFluxAtDoubling</t>
  </si>
  <si>
    <t>FAFMIP, NA0pct, 1pctCO2, heat flux, 2xCO2, at CO2 doubling</t>
  </si>
  <si>
    <t>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</si>
  <si>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NA0pct 1pctCO2 Heat Flux Anomaly At Doubling</t>
  </si>
  <si>
    <t>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</si>
  <si>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NA50pct 1pctCO2 Heat Flux Anomaly At Doubling</t>
  </si>
  <si>
    <t>1pctCO2 ensemble mean surface heat flux anomaly at time of CO2 doubling except that within part of the North Atlantic ocean the perturbation is multiplied by 0.5.</t>
  </si>
  <si>
    <t>NA50pct1pctCO2HeatFluxAtDoubling</t>
  </si>
  <si>
    <t>FAFMIP, NA50pct, 1pctCO2, heat flux, 2xCO2, at CO2 doubling</t>
  </si>
  <si>
    <t>http://www.fafmip.org/FAFMIP_hfds-NA50pct.nc</t>
  </si>
  <si>
    <t>http://www.fafmip.org/FAFMIP_hfds-NA0pct.nc</t>
  </si>
  <si>
    <t>http://www.fafmip.org/FAFMIP_hfds_v2.nc</t>
  </si>
  <si>
    <t>Surface heat flux input file for faf-heat-NA50pct.</t>
  </si>
  <si>
    <t>Surface heat flux input file for faf-heat-NA0pct.</t>
  </si>
  <si>
    <t>Surface heat flux input file for faf-heat with missing data over land set to a _FillValue of 1e20.</t>
  </si>
  <si>
    <t>Surface heat flux for faf-heat-NA50pct</t>
  </si>
  <si>
    <t>Surface heat flux for faf-heat-NA0pct</t>
  </si>
  <si>
    <t>Surface heat flux for faf-heat</t>
  </si>
  <si>
    <t>22nd January 2020</t>
  </si>
  <si>
    <t>Added new FAFMIP experiments (faf-heat-NA0pct, faf-heat-NA50pct and  faf-antwater-stress) and provided link to input data for faf-heat.</t>
  </si>
  <si>
    <t>AerChemMIP1.17</t>
  </si>
  <si>
    <t>histSST-noLu</t>
  </si>
  <si>
    <t>AerChemMIP, Tier 1</t>
  </si>
  <si>
    <t xml:space="preserve">historical SSTs and historical forcing, but with pre-industrial LULCC </t>
  </si>
  <si>
    <t xml:space="preserve">An uncoupled (atmosphere and land) experiment in which sea surface temperatures (SST) and sea ice concentrations (SICONC) are taken from historical (as in existing histSST experiment). All forcing agents to follow historical except LULCC. LULCC set to 1850 (exactly following hist-noLu prescription)
</t>
  </si>
  <si>
    <t>AerChemMIP, Tier 2</t>
  </si>
  <si>
    <t>AerChemMIP2.13</t>
  </si>
  <si>
    <t>ssp370pdSST</t>
  </si>
  <si>
    <t>SSP3-7.0, with SSTs prescribed as present day</t>
  </si>
  <si>
    <t xml:space="preserve">Experimental set up as ssp370SST except sea surface temperatures (SST) and sea ice concentrations (SICONC) are from a 2005-2014 climatology. Diagnostics are as ssp370SST
</t>
  </si>
  <si>
    <t>New AerChemMIP experiments histSST-noLu and ssp370pdSST</t>
  </si>
  <si>
    <t>23rd January 2020</t>
  </si>
  <si>
    <t>29th February 2020</t>
  </si>
  <si>
    <t xml:space="preserve">Increase duration of AerChemMIP experiments ssp370SST, ssp370SST-lowNTCF, ssp370SST-lowAer, ssp370SST-lowBC, ssp370SST-lowO3, ssp370SST-lowCH4. </t>
  </si>
  <si>
    <t>28th February 2020</t>
  </si>
  <si>
    <t>historical stratospheric ozone-only runs</t>
  </si>
  <si>
    <t>stratospheric ozone-only SSP2-4.5 runs</t>
  </si>
  <si>
    <t>Extension of stratospheric 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</si>
  <si>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 xml:space="preserve">Removed rogue hyphens from the long-name fields of experiments hist-stratO3 and ssp245-stratO3 and also from the experiment description field of ssp245-stratO3. </t>
  </si>
  <si>
    <t>3rd March 2020</t>
  </si>
  <si>
    <t>Present Day 2005-2014 SST Climatology</t>
  </si>
  <si>
    <t>Present Day 2005-2014 SIC Climatology</t>
  </si>
  <si>
    <t>Present day (2005-2014) sea surface temperature climatology calculated from the model's own historical simulation.</t>
  </si>
  <si>
    <t>Present day (2005-2014) sea ice concentration climatology calculated from the model's own historical simulation.</t>
  </si>
  <si>
    <t>PDSSTClim</t>
  </si>
  <si>
    <t>PDSICClim</t>
  </si>
  <si>
    <t>AerChemMIP: Changed histSST-noLu and ssp370pdSST model configurations to AGCM.  Created new present day SST and SIC forcing constraints for ssp370pdSST.</t>
  </si>
  <si>
    <t>Present day sea surface temperature (SST) calculated from a 2005-2014 climatology of the model's own CMIP6 historical simulation.</t>
  </si>
  <si>
    <t>Present day sea ice concentration (SIC) calculated from a 2005-2014 climatology of the model's own CMIP6 historical simulation.</t>
  </si>
  <si>
    <t>10.5194/gmd-12-1139-2019</t>
  </si>
  <si>
    <t>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</si>
  <si>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 In particular, PAMIP will address the following primary questions: 1: What are the relative roles of local sea ice and remote sea surface temperature changes in driving polar amplification? 2: How does the global climate system respond to changes in Arctic and Antarctic sea ice? These issues will be addressed with multi-model simulations that are forced with different combinations of sea ice and/or sea surface temperatures representing present day, pre-industrial and future conditions. The use of three time periods allows the signals of interest to be diagnosed in multiple ways. Lower priority tier experiments are proposed to investigate additional aspects and provide further understanding of the physical processes. These experiments will address the following specific questions: What role does ocean-atmosphere coupling play in the response to sea ice? How and why does the atmospheric response to Arctic sea ice depend on the pattern of sea ice forcing? How and why does the atmospheric response to Arctic sea ice depend on the model background state? What are the roles of local sea ice and remote sea surface temperature in polar amplification, and the response to sea ice, over the recent period since 1979? How does the response to sea ice evolve on decadal and longer timescales? A key goal of PAMIP is to determine the real world situation using imperfect climate models. Although the experiments form a coordinated set, we anticipate a large spread across models. However, this spread will be exploited by seeking emergent constraints in which model uncertainty may be reduced by using an observable quantity that physically explains the inter-model spread. In summary, PAMIP will improve our understanding of the physical processes that drive polar amplification and its global climate impacts, thereby reducing the uncertainties in future projections and predictions of climate change and variability.</t>
  </si>
  <si>
    <t>13th March 2020</t>
  </si>
  <si>
    <t>10.5194/gmd-10-433-2017</t>
  </si>
  <si>
    <t>Stevens, B., S. Fiedler, S. Kinne, K. Peters, S. Rast, J. Müsse, S. J. Smith, T. Mauritsen (2017), MACv2-SP: a parameterization of anthropogenic aerosol optical properties and an associated Twomey effect for use in CMIP6, Geosci. Model Dev., 10, 433–452</t>
  </si>
  <si>
    <t>MACv2-SP: a parameterization of anthropogenic aerosol optical properties and an associated Twomey effect for use in CMIP6</t>
  </si>
  <si>
    <t>A simple plume implementation of the second version (v2) of the Max Planck Institute Aerosol Climatology, MACv2-SP, is described. MACv2-SP provides a prescription of anthropogenic aerosol optical properties and an associated Twomey effect. It was created to provide a harmonized description of post-1850 anthropogenic aerosol radiative forcing for climate modeling studies. MACv2-SP has been designed to be easy to implement, change and use, and thereby enable studies exploring the climatic effects of different patterns of aerosol radiative forcing, including a Twomey effect. MACv2-SP is formulated in terms of nine spatial plumes associated with different major anthropogenic source regions. The shape of the plumes is fit to the Max Planck Institute Aerosol Climatology, version 2, whose present-day (2005) distribution is anchored by surface-based observations. Two types of plumes are considered: one predominantly associated with biomass burning, the other with industrial emissions. These differ in the prescription of their annual cycle and in their optical properties, thereby implicitly accounting for different contributions of absorbing aerosol to the different plumes. A Twomey effect for each plume is prescribed as a change in the host model's background cloud-droplet population density using relationships derived from satellite data. Year-to-year variations in the amplitude of the plumes over the historical period (1850–2016) are derived by scaling the plumes with associated national emission sources of SO2 and NH3. Experiments using MACv2-SP are performed with the Max Planck Institute Earth System Model. The globally and annually averaged instantaneous and effective aerosol radiative forcings are estimated to be −0.6 and −0.5 W m−2, respectively. Forcing from aerosol–cloud interactions (the Twomey effect) offsets the reduction of clear-sky forcing by clouds, so that the net effect of clouds on the aerosol forcing is small; hence, the clear-sky forcing, which is more readily measurable, provides a good estimate of the total aerosol forcing.</t>
  </si>
  <si>
    <t>A harmonized description of post-1850 anthropogenic aerosol radiative forcing for climate modeling studies.</t>
  </si>
  <si>
    <t>https://www.geosci-model-dev.net/10/433/2017/</t>
  </si>
  <si>
    <t>Collins, W. J., J.-F. Lamarque, M. Schulz, O. Boucher, V. Eyring, M. I. Hegglin, A. Maycock, G. Myhre, M. Prather, D. Shindell, S. J. Smith (2017), AerChemMIP: Quantifying the effects of chemistry and aerosols in CMIP6, Geosci. Model Dev., 10, 585-607</t>
  </si>
  <si>
    <t>Updated GMDD references for: PAMIP, MACv2-SP aerosol plume.</t>
  </si>
  <si>
    <t>AerChemMIP3.10</t>
  </si>
  <si>
    <t>ssp370-lowNTCFCH4</t>
  </si>
  <si>
    <t xml:space="preserve">SSP-based RCP scenario following approximately RCP7.0 global forcing pathway but with reduced Near Term Climate Forcer (NTCF) emissions and SSP3 socioeconomic conditions. Methane concentraitons also follow the "low" scenario. 
</t>
  </si>
  <si>
    <t>RCP70wmGHGnoCH4</t>
  </si>
  <si>
    <t>Representative Concentration Pathway 7.0, future, 21st century, SSP3, RCP7.0, Well-mixed Greenhouse Gas, except CH4</t>
  </si>
  <si>
    <t>Impose changing concentrations of RCP7.0 long-lived gases, including CO2, N2O and halogenated gases. Do not include methane (CH4).</t>
  </si>
  <si>
    <t>RCP70 Well Mixed GHG no CH4</t>
  </si>
  <si>
    <t>Representative Concentration Pathway 7.0 Well Mixed Greenhouse Gases except Methane</t>
  </si>
  <si>
    <t xml:space="preserve">Reduced Representative Concentration Pathway 7.0 Methane (CH4) </t>
  </si>
  <si>
    <t>Impose changing concentrations of reduced RCP7.0 methane (CH4). Beginning in 2014 with air quality policies (or maximum feasible reductions) applied to the SSP3-7 CH4 emissions.</t>
  </si>
  <si>
    <t>Reduced RCP70 Methane CH4</t>
  </si>
  <si>
    <t>Reduced Representative Concentration Pathway 7.0, future, 21st century, SSP3, RCP7.0, methane, CH4</t>
  </si>
  <si>
    <t>AerChemMIP3.11</t>
  </si>
  <si>
    <t>AerChemMIP, Tier 3, scenario,  SSP3, RCP7.0, reduced NTCF, reduced CH4,  reduced Near Term Climate Forcers, reduced methane</t>
  </si>
  <si>
    <t>AerChemMIP, Tier 1, scenario,  SSP3, RCP7.0, reduced NTCF,  reduced Near Term Climate Forcers</t>
  </si>
  <si>
    <t>SSP3-7.0, prescribed SSTs, with low NTCF emissions and low CH4 concentrations</t>
  </si>
  <si>
    <t>SSP3-7.0, with low NTCF emissions and low CH4 concentrations</t>
  </si>
  <si>
    <t>ssp370SST-lowNTCFCH4</t>
  </si>
  <si>
    <t>AerChemMIP, Tier 3, scenario, SSP3, RCP7.0, atmosphere only, reduced NTCF, reduced CH4, reduced Near Term Climate Forcers, reduced methane</t>
  </si>
  <si>
    <t>AerChemMIP, Tier 1, scenario, SSP3, RCP7.0, atmosphere only, reduced NTCF, reduced Near Term Climate Forcers</t>
  </si>
  <si>
    <t>SSP-based RCP scenario following approximately RCP7.0 global forcing pathway but with reduced NTCF emissions and SSP3 socioeconomic conditions. Methane concentrations also follow the "low" scenario.  Atmosphere only with SST from ScenarioMIP experiment SSP3-70.</t>
  </si>
  <si>
    <t>AerChemMIP: increased the duration of ssp370-lowNTCF, added experiments ssp370-lowNTCFCH4 and ssp370SST-lowNTCFCH4.</t>
  </si>
  <si>
    <t>3rd April 2020</t>
  </si>
  <si>
    <t>DAMIP3.8</t>
  </si>
  <si>
    <t>historical total ozone-only run</t>
  </si>
  <si>
    <t>hist-totalO3</t>
  </si>
  <si>
    <t>DAMIP, Tier 3</t>
  </si>
  <si>
    <t>Historical total ozone-only. In models with coupled chemistry, the chemistry scheme should be turned off, and the simulated ensemble mean monthly mean 3D ozone concentrations from the CMIP6 historical simulations should be prescribed through the depth of the atmosphere. In models without coupled chemistry the same ozone prescribed in the CMIP6 historical simulations should be prescribed</t>
  </si>
  <si>
    <t>CMIP6historicalTotalO3</t>
  </si>
  <si>
    <t>CMIP6 historical, ozone, concentration, O3, total</t>
  </si>
  <si>
    <t>Impose simulated ensemble mean monthly mean 3D ozone concentrations from the CMIP6 historical experiment throughout the depth of the atmosphere.</t>
  </si>
  <si>
    <t>Input for models with interactive chemistry that has been turned-off for the purposes of the DAMIP hist-totalO3 simulations.</t>
  </si>
  <si>
    <t>CMIP6 historical total Ozone</t>
  </si>
  <si>
    <t>CMIP6 historical ensemble mean monthly mean total ozone concentrations</t>
  </si>
  <si>
    <t>11th May 2020</t>
  </si>
  <si>
    <t>past1000-volc-cluster</t>
  </si>
  <si>
    <t xml:space="preserve">DAMIP: Added hist-totalO3 experiment, VolMIP: added "past1000-volc-cluster" alias to the volc-cluster-mill experiment. </t>
  </si>
  <si>
    <t>esm-past1000</t>
  </si>
  <si>
    <t>last two millennia experiment</t>
  </si>
  <si>
    <t>PMIP3.1</t>
  </si>
  <si>
    <t>PMIP3.2</t>
  </si>
  <si>
    <t>PMIP2.1</t>
  </si>
  <si>
    <t>last millennium experiment using only solar forcing</t>
  </si>
  <si>
    <t>last millennium experiment using only volcanic forcing</t>
  </si>
  <si>
    <t>past1000esm</t>
  </si>
  <si>
    <t>last millennium experimentwith interactive caron cycle</t>
  </si>
  <si>
    <t>PMIP, Tier 3, last millennium, carbon cycle</t>
  </si>
  <si>
    <t>Parallel experiment to past1000, but for model set-ups with interactive carbon cycle. Main forcings: trace gases, volcanoes, solar variability, land-use.</t>
  </si>
  <si>
    <t>Jean-Yves Peterschmitt</t>
  </si>
  <si>
    <t>jean-yves.peterschmitt@lsce.ipsl.fr</t>
  </si>
  <si>
    <t>Determine what fraction of the variability is attributable to solar forcing and what fraction reflects purely internal variability.  Provide a longer-term perspective for detection and attribution studies. Investigate the response to solar forcing under climatic background conditions not too different from today.</t>
  </si>
  <si>
    <t>Determine what fraction of the variability is attributable to volcanic forcing and what fraction reflects purely internal variability.  Provide a longer-term perspective for detection and attribution studies. Investigate the response to volcanic forcing under climatic background conditions not too different from today.</t>
  </si>
  <si>
    <t>1000yrs850-1849</t>
  </si>
  <si>
    <t>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</si>
  <si>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Calculate Past1000 CO2 Concentration</t>
  </si>
  <si>
    <t>Past1000 WMGHG Concentrations Excluding CO2</t>
  </si>
  <si>
    <t>Past1000 Well Mixed Greenhouse Gas (WMGHG) Concentrations Excluding Carbon Dioxide (CO2)</t>
  </si>
  <si>
    <t xml:space="preserve">Calculate Past1000 Carbon Dioxide (CO2) Concentration </t>
  </si>
  <si>
    <t>CalcPast1000CO2</t>
  </si>
  <si>
    <t>Past1000WMGHGConcNoCO2</t>
  </si>
  <si>
    <t>Past1000, CO2, ESM, Earth System Model, calculate CO2, CO2 calculated</t>
  </si>
  <si>
    <t>Past1000, well mixed greenhouse gas, WMGHG, No CO2, Non-CO2 WMGHG</t>
  </si>
  <si>
    <t xml:space="preserve">Forcing data for past1000 runs. Time varying global annual mean concentrations for the long-lived greenhouse-gases excluding CO2, but including: CH4, N2O, HFCs, PFCs, SF6, several ODS, and NF3 to serve as input for the CMIP6 Historical simulations. </t>
  </si>
  <si>
    <t>9th June 2020</t>
  </si>
  <si>
    <t>PMIP, Tier 3, last two millennia, past2k</t>
  </si>
  <si>
    <t>PMIP, Tier 2, last millennium, volcanic only, past1000-volconly</t>
  </si>
  <si>
    <t>PMIP, Tier 2, last millennium, solar only, past1000-solaronly</t>
  </si>
  <si>
    <t>PMIP: added esm-past1000 with alias "past1000esm". PMIP: experiment past2k is waiting for decision about the name that should be given to the latter half of the experiment. PMIP: experiments past1000-solaronly and past1000-volconly have placeholder forcing constraints and are awaiting feedback from the PMIP team.</t>
  </si>
  <si>
    <t>The scenario fills a gap at the low end of the range of plausible future forcing pathways.  Of interest to mitigation policy, since mitigation costs differ substantially between forcing levels of 4.5 W/m2 and 2.6 W/m2.</t>
  </si>
  <si>
    <t>1.0.1</t>
  </si>
  <si>
    <t>semantic_version</t>
  </si>
  <si>
    <t>version_comment</t>
  </si>
  <si>
    <t xml:space="preserve">Gap-filling mitigation scenario with low radiative forcing by the end of the century.  Following approximately RCP3.4 global forcing pathway with SSP4 socioeconomic conditions. Radiative forcing reaches a level of 3.4 W/m2 in 2100. Concentration-driven. </t>
  </si>
  <si>
    <t xml:space="preserve">Gap-filling baseline scenario with a medium to high radiative forcing by the end of century. Following approximately RCP7.0 global forcing pathway with SSP3 socioeconomic conditions. Radiative forcing reaches a level of 7.0 W/m2 in 2100.  Concentration-driven. </t>
  </si>
  <si>
    <t>description: expanded "Gap:" to "Gap-filling" so that the text makes more sense.</t>
  </si>
  <si>
    <t>description: expanded "Gap:" to "Gap-filling" so that the text makes more sense. rationale: corrected a typo in the rationale field.</t>
  </si>
  <si>
    <t xml:space="preserve">Gap-filling mitigated overshoot scenario with medium/low radiative forcing by the end of the 21st century.  The scenario follows SSP5-8.5, an unmitigated baseline scenario, through 2040, and then substantially negative net emissions thereafter.   </t>
  </si>
  <si>
    <t>1.0.0</t>
  </si>
  <si>
    <t>past1000-solaronly</t>
  </si>
  <si>
    <t>Pre-industrial Atronomical Parameters</t>
  </si>
  <si>
    <t>Astronomical parameters for the year 1850</t>
  </si>
  <si>
    <t>piAstroParams</t>
  </si>
  <si>
    <t>PMIP, astronomical parameters, orbital parameters, pre-industrial, 1850</t>
  </si>
  <si>
    <t>Pre-industrial astronomical parameters for the year 1850</t>
  </si>
  <si>
    <t>pre-industrial forcing.</t>
  </si>
  <si>
    <t>past1000-volconly</t>
  </si>
  <si>
    <t>past2k</t>
  </si>
  <si>
    <t>past2k, 1, 1849</t>
  </si>
  <si>
    <t>Last two millennia, run for 1849 years</t>
  </si>
  <si>
    <t>1849 years</t>
  </si>
  <si>
    <t>01-01-01</t>
  </si>
  <si>
    <t>1849yrs01-1849</t>
  </si>
  <si>
    <t>01/01/01-1849/12/31</t>
  </si>
  <si>
    <t>01-849 forcing for the first millennium</t>
  </si>
  <si>
    <t>01-849 forcing for the first millennium.</t>
  </si>
  <si>
    <t>past2k, first millennia, land use, PMIP</t>
  </si>
  <si>
    <t>Solar variability in the first millennium</t>
  </si>
  <si>
    <t>Astronomical parameters for the first millennium</t>
  </si>
  <si>
    <t>past2kAstroParams</t>
  </si>
  <si>
    <t>Solar variability (TSI and SSI) in the last millennium 850-1850.</t>
  </si>
  <si>
    <t>Volcanic aerosols in the first millennium</t>
  </si>
  <si>
    <t>PMIP, volcanic aerosols, past 2k, first millenium, 01-859</t>
  </si>
  <si>
    <t>PMIP, solar variability, past 2k, first millenium, 01-849</t>
  </si>
  <si>
    <t>PMIP, orbital parameters, astronomical parameters, first millennia, past2k, 01-849</t>
  </si>
  <si>
    <t>past2k, first millennia, WMGHG, PMIP, 01-849</t>
  </si>
  <si>
    <t>Forcng data for the first 849 years of the past2k runs. A linear ramp-up of land-use from 1CE values to 850CE values.</t>
  </si>
  <si>
    <t>First millennium land use</t>
  </si>
  <si>
    <t>First millennium WMGHG</t>
  </si>
  <si>
    <t>First Millennium Astronomical Parameters</t>
  </si>
  <si>
    <t>First Millennium Solar Variability</t>
  </si>
  <si>
    <t>First Millennium Volcanic Aerosols</t>
  </si>
  <si>
    <t>First millennium land-use</t>
  </si>
  <si>
    <t>First millennium well mixed greenhouse gas (WMGHG)</t>
  </si>
  <si>
    <t>Past 2k WMGHG</t>
  </si>
  <si>
    <t>past2kWMGHG</t>
  </si>
  <si>
    <t>PMIP, past 2k, past two millennia, 01-1849, WMGHG, Well Mixed Greenhouse Gas</t>
  </si>
  <si>
    <t>01-1849 forcing for the first two millennia.</t>
  </si>
  <si>
    <t>Well Mixed Greenhouse Gas forcing for the first two millennia</t>
  </si>
  <si>
    <t>Astronomical parameters for the first two millennia</t>
  </si>
  <si>
    <t>FirstMillenniumLU</t>
  </si>
  <si>
    <t>FirstMillenniumWMGHG</t>
  </si>
  <si>
    <t>FirstMillenniumAstroParams</t>
  </si>
  <si>
    <t>FirstMillenniumSolarVar</t>
  </si>
  <si>
    <t>FirstMillenniumVolcAer</t>
  </si>
  <si>
    <t>PMIP, past 2k, past two millennia, 01-1849, Astronomical Parameters</t>
  </si>
  <si>
    <t>Atmospheric concentrations of well-mixed green house gas concentrations for the first two millennia, 01 to 1849.</t>
  </si>
  <si>
    <t>Astronomical parameters for the first two millennia, 01 to 1849.</t>
  </si>
  <si>
    <t>Land use for the first two millennia</t>
  </si>
  <si>
    <t>past2kLandUse</t>
  </si>
  <si>
    <t>PMIP, past 2k, past two millennia, 01-1849, Land Use</t>
  </si>
  <si>
    <t>Land use for the first two millennia, 01 to 1849.</t>
  </si>
  <si>
    <t>Past 2k Astronomical Parameters</t>
  </si>
  <si>
    <t>Past 2k Land Use</t>
  </si>
  <si>
    <t>Solar Variability for the first two millennia</t>
  </si>
  <si>
    <t>past2kSolar</t>
  </si>
  <si>
    <t>PMIP, past 2k, past two millennia, 01-1849, Solar Variability</t>
  </si>
  <si>
    <t>Solar variability (TSI and SSI) for the first two millennia, 01 to 1849.</t>
  </si>
  <si>
    <t>Volcanic Aerosols for the first two millennia, 01 to 1849.</t>
  </si>
  <si>
    <t>Volcanic Aerosols for the first two millennia</t>
  </si>
  <si>
    <t>Past 2k Volcanic Aerosols</t>
  </si>
  <si>
    <t>Past 2k Solar Variability</t>
  </si>
  <si>
    <t>Atmospheric concentrations of well-mixed green house gas concentrations in the first millennium 01-849. The PMIP past1000 forcings data sets include the first millennium.</t>
  </si>
  <si>
    <t>Astronomical parameters for the first millennium 01-849. The PMIP past1000 forcings data sets include the first millennium.</t>
  </si>
  <si>
    <t>Solar variability (TSI and SSI) in the first millennium 01-849. The PMIP past1000 forcings data sets include the first millennium.</t>
  </si>
  <si>
    <t>Time varying radiative forcing due to volcanic stratospheric aerosols in the first millennium 01-849. The PMIP past1000 forcings data sets include the first millennium.</t>
  </si>
  <si>
    <t>https://pmip4.lsce.ipsl.fr/doku.php/data:solar</t>
  </si>
  <si>
    <t>PMIP4-CMIP6 solar forcing data</t>
  </si>
  <si>
    <t>solar forcing data for PMIP4-CMIP6 Last Millennium</t>
  </si>
  <si>
    <t>Solar forcing data for PMIP4-CMIP6 Last Millennium</t>
  </si>
  <si>
    <t>https://pmip4.lsce.ipsl.fr/doku.php/data:gases</t>
  </si>
  <si>
    <t>PMIP4 gases data</t>
  </si>
  <si>
    <t>Gases data for PMIP4</t>
  </si>
  <si>
    <t>The past1000-solaronly experiment is a parallel experiment to the past1000 experiment. Instead of the complete forcing set, only solar TSI (Total Solar Irradiance) and solar SSI (Solar Spectral Irradiane) forcing is considered.</t>
  </si>
  <si>
    <t>The past1000-volconly experiment is a parallel experiment to the past1000 experiment. Instead of the complete forcing set, only volcanic forcing is considered.</t>
  </si>
  <si>
    <t>The past2k experiment extends the past1000 simulation back in time to include the first millenium CE. Main forcings: trace gases, volcanoes, solar variability, land-use. The past1000 forcings data sets include the first millennium, except for land-use.  For the latter, a linear ramp-up to 850CE values is recommended.</t>
  </si>
  <si>
    <t>01-1849 1849yrs</t>
  </si>
  <si>
    <t>Version identifiers added to experiments. Minor updates to the ssp434 and ssp370 experiment descriptions. Publication of additional PMIP experiments: past2k, past1000-solaronly and past1000-volconly.</t>
  </si>
  <si>
    <t>27th October 2020</t>
  </si>
  <si>
    <t>ssp245-covid</t>
  </si>
  <si>
    <t>ssp245-cov-strgreen</t>
  </si>
  <si>
    <t>ssp245-cov-modgreen</t>
  </si>
  <si>
    <t>ssp245-cov-fossil</t>
  </si>
  <si>
    <t>ssp245-cov-aer</t>
  </si>
  <si>
    <t>ssp245-cov-GHG</t>
  </si>
  <si>
    <t>DAMIP3.09</t>
  </si>
  <si>
    <t>DAMIP3.10</t>
  </si>
  <si>
    <t>DAMIP3.11</t>
  </si>
  <si>
    <t>DAMIP3.12</t>
  </si>
  <si>
    <t>DAMIP3.13</t>
  </si>
  <si>
    <t>DAMIP3.14</t>
  </si>
  <si>
    <t>2-year Covid-19 emissions blip based upon ssp245</t>
  </si>
  <si>
    <t>2-year Covid-19 emissions blip followed by strong-green stimulus recovery, based upon ssp245</t>
  </si>
  <si>
    <t>2-year Covid-19 emissions blip followed by moderate-green stimulus recovery, based upon ssp245</t>
  </si>
  <si>
    <t>2-year Covid-19 emissions blip followed by increased emissions due to a fossil-fuel based recovery, based upon ssp245</t>
  </si>
  <si>
    <t>2-year Covid-19 emissions blip including anthropogenic aerosols only, based upon ssp245</t>
  </si>
  <si>
    <t>2-year Covid-19 emissions blip including well mixed GHG only, based upon ssp245</t>
  </si>
  <si>
    <t>DAMIP, Tier3, COVID-19, CovidMIP</t>
  </si>
  <si>
    <t>Point of contact info updated. The previous info only contained the name of the party rather than the DB link to the full party info.</t>
  </si>
  <si>
    <t>https://www.nature.com/articles/s41558-020-0883-0</t>
  </si>
  <si>
    <t>Current and future global climae impacts resulting from COVID-19</t>
  </si>
  <si>
    <t>The global response to the COVID-19 pandemic has led to a sudden reduction of both GHG emissions and air pollutants. Here, using national mobility data, we estimate global emission reductions for ten species during the period February to June 2020.</t>
  </si>
  <si>
    <t>The global response to the COVID-19 pandemic has led to a sudden reduction of both GHG emissions and air pollutants. Here, using national mobility data, we estimate global emission reductions for ten species during the period February to June 2020. We estimate that global NOx emissions declined by as much as 30% in April, contributing a short-term cooling since the start of the year. This cooling trend is offset by ~20% reduction in global SO2 emissions that weakens the aerosol cooling effect, causing short-term warming. As a result, we estimate that the direct effect of the pandemic-driven response will be negligible, with a cooling of around 0.01 ± 0.005 °C by 2030 compared to a baseline scenario that follows current national policies. In contrast, with an economic recovery tilted towards green stimulus and reductions in fossil fuel investments, it is possible to avoid future warming of 0.3 °C by 2050.</t>
  </si>
  <si>
    <t>10.1038/s41558-020-0883-0</t>
  </si>
  <si>
    <t>Current and future global climate impacts resulting from COVID-19</t>
  </si>
  <si>
    <t xml:space="preserve">Forster, P.M., H. I. Forster, M. J. Evans,  M. J. Gidden, C. D. Jones, C. A. Keller, R. D. Lamboll, C. Le Quéré, J. Rogelj, D. Rosen, C.-F. Schleussner, T. B Richardson, C. J. Smith, S. T. Turnock (2020), Current and future global climate impacts resulting from COVID-19. Nat. Clim. Chang. 10, 913–919 </t>
  </si>
  <si>
    <t xml:space="preserve">The global response to the COVID-19 pandemic has led to a sudden reduction of both GHG emissions and air pollutants. Here, using national mobility data, we estimate global emission reductions for ten species during the period February to June 2020. </t>
  </si>
  <si>
    <t>The impact of Covid-19 lockdown/restrictions on emissions reductions and their impact on climate. How do different recovery scenarios look over the coming years-decades?</t>
  </si>
  <si>
    <t>2020-2024 5yrs</t>
  </si>
  <si>
    <t>2020/01/01-2024/12/31</t>
  </si>
  <si>
    <t>5yrs2020-2024</t>
  </si>
  <si>
    <t>future, scenario, 2020-2024</t>
  </si>
  <si>
    <t>Future scenario based on ssp245, but with 2-year perturbation to emissions for 2020 and 2021 due to Covid-19 pandemic restrictions. Emissions revert to ssp245 after this. Concentration-driven. Branch from ssp245 at 1 Jan 2020.  Near-term impact simulations run for 5 years with a minimum of 10 ensemble members. Longer-term impact of recovery scenarios to be run for 30 years with 10 ensemble members if possible.</t>
  </si>
  <si>
    <t>Detection and attribution experiment: well-mixed GHG-only run based on ssp245-covid, with 2-year perturbation to emissions for 2020 and 2021 due to Covid-19 pandemic restrictions. Concentration-driven. Branch from ssp245 at 1 Jan 2020.  Near-term impact simulations run for 5 years with a minimum of 10 ensemble members. Longer-term impact of recovery scenarios to be run for 30 years with 10 ensemble members if possible.</t>
  </si>
  <si>
    <t>Detection and attribution experiment: aerosol-only run based on ssp245-covid, with 2-year perturbation to emissions for 2020 and 2021 due to Covid-19 pandemic restrictions. Concentration-driven. Branch from ssp245 at 1 Jan 2020.  Near-term impact simulations run for 5 years with a minimum of 10 ensemble members. Longer-term impact of recovery scenarios to be run for 30 years with 10 ensemble members if possible.</t>
  </si>
  <si>
    <t>Future scenario based on ssp245, but following a path of increased emissions due to a fossil-fuel rebound economic recovery from the Covid-19 pandemic restrictions. Concentration-driven. Branch from ssp245 at 1 Jan 2020 and run for 30 years with 10 ensemble members if possible.</t>
  </si>
  <si>
    <t>Future scenario based on ssp245, but following a path of reduced emissions due to a moderate-green stimulus economic recovery from the Covid-19 pandemic restrictions. Concentration-driven. Branch from ssp245 at 1 Jan 2020 and run for 30 years with 10 ensemble members if possible.</t>
  </si>
  <si>
    <t>Future scenario based on ssp245, but following a path of reduced emissions due to a strong-green stimulus economic recovery from the Covid-19 pandemic restrictions. Concentration-driven. Branch from ssp245 at 1 Jan 2020 and run for 30 years with 10 ensemble members if possible.</t>
  </si>
  <si>
    <t>initial condition ensemble</t>
  </si>
  <si>
    <t>10MemberMin-IC</t>
  </si>
  <si>
    <t>10MemberSug-IC</t>
  </si>
  <si>
    <t>Minimum 10 member initial condition ensemble</t>
  </si>
  <si>
    <t>Suggest 10 member initial condition ensemble</t>
  </si>
  <si>
    <t>Min10Member-IC</t>
  </si>
  <si>
    <t>Sug10Member-IC</t>
  </si>
  <si>
    <t>2020-2050 31yrs</t>
  </si>
  <si>
    <t>2020/01/01-2050/12/31</t>
  </si>
  <si>
    <t>31yrs2020-2050</t>
  </si>
  <si>
    <t>future, scenario, 2020-2050</t>
  </si>
  <si>
    <t>Run for 5 years from 2020 to 2024</t>
  </si>
  <si>
    <t>Run for 31 years from 2020 to 2050</t>
  </si>
  <si>
    <t>Ensemble beneficial, suggest 10 members, use initial condition (not PPE) ensemble technique. Model-by-model choice how to arrive at perturbed initial conditions.</t>
  </si>
  <si>
    <t>As large an ensemble as possible with a minimum of 10 members using initial condition (not PPE) ensemble technique. Model-by-model choice how to arrive at perturbed initial conditions.</t>
  </si>
  <si>
    <t>Emissions changes in 2020 due to Covid19</t>
  </si>
  <si>
    <t>Emissions anc climate effects due to the COVID-19 response</t>
  </si>
  <si>
    <t>Emissions and climate effects due to the COVID-19 response</t>
  </si>
  <si>
    <t>Forster, P., R. Lamboll, J. Rogelj (2020), Emissions changes in 2020 due to Covid19, Zenodo</t>
  </si>
  <si>
    <t>10.5281/zenodo.3957826</t>
  </si>
  <si>
    <t xml:space="preserve">Monthly emissions and concentrations for the effects of the Covid-19 pandemic and resulting society response. All scenarios should be compared to the input4MIPS SSP245 baseline https://esgf-node.llnl.gov/search/input4mips/
Both sector and national emission files are given as well as the code to create them from mobility data.
Sector  csv files have aviation and shipping by nation. National  csv files have international aviation and shipping as a separate nation. See https://github.com/Priestley-Centre/COVID19_emissions for more details.
Monthly emissions and concentrations for the effects of the Covid-19 pandemic and resulting society response. All scenarios should be compared to the input4MIPS SSP245 baseline https://esgf-node.llnl.gov/search/input4mips/
Four scenarios are given for departures from the SSP245 baseline. The baseline is also provided for convenience. Scenarios depart after the start of 2020. Monthly concentrations of CO2, CH4 and N2O are provided over 2015-2050. For short-lived species emissions are provided for BC, CO, OC, SO2, NH3, NOx, &amp; NMVOCs. Monthly values for years:2015,2019,2020,2021,2023,2030,2040 and 2050 are provided for the four scenarios and baseline. The SSP245 baseline is also available from the input4MIPS website. 
NOx emissions from aviation is provided in monthly values for years:2015,2019,2020, 2021, 2022, 2023,2030,2040 and 2050. 
Well-mixed greenhouse gas emissions are provided for North, South and global average concentration of CO2, CH4 and N2O for all months 2015-2050.
</t>
  </si>
  <si>
    <t>https://zenodo.org/record/3957826#.X5r4UXj7SRs</t>
  </si>
  <si>
    <t>Departures from the ssp245 baseline.</t>
  </si>
  <si>
    <t>ssp245-covid Well Mixed GHG</t>
  </si>
  <si>
    <t>ssp245-covid Short Lived Species</t>
  </si>
  <si>
    <t>ssp245-covid Well Mixed Greenhouse Gases</t>
  </si>
  <si>
    <t>ssp245-covidWMGHG</t>
  </si>
  <si>
    <t>ssp245-covidSLS</t>
  </si>
  <si>
    <t>DAMIP, Covid19, WMGHG, ssp245-covid</t>
  </si>
  <si>
    <t>DAMIP, Covid19, SLS, ssp245-covid</t>
  </si>
  <si>
    <t>Monthly concentrations of ssp245-covid well mixed greenhouse gases (WMGHG): CO2, CH4 and N2O.</t>
  </si>
  <si>
    <t>ssp245-covid short lived species: BC, CO, OC, SO2, NH3, NOx, NMVOCs</t>
  </si>
  <si>
    <t>ssp245-cov-strgreen Well Mixed GHG</t>
  </si>
  <si>
    <t>ssp245-cov-strgreen Short Lived Species</t>
  </si>
  <si>
    <t>ssp245-cov-strgreen Well Mixed Greenhouse Gases</t>
  </si>
  <si>
    <t>DAMIP, Covid19, WMGHG, ssp245-cov-strgreen</t>
  </si>
  <si>
    <t>DAMIP, Covid19, SLS, ssp245-cov-strgreen</t>
  </si>
  <si>
    <t>ssp245-cov-strgreen short lived species: BC, CO, OC, SO2, NH3, NOx, NMVOCs</t>
  </si>
  <si>
    <t>Monthly concentrations of ssp245-cov-strgreen well mixed greenhouse gases (WMGHG): CO2, CH4 and N2O.</t>
  </si>
  <si>
    <t>ssp245-cov-modgreen Well Mixed GHG</t>
  </si>
  <si>
    <t>ssp245-cov-modgreen Short Lived Species</t>
  </si>
  <si>
    <t>ssp245-cov-modgreen Well Mixed Greenhouse Gases</t>
  </si>
  <si>
    <t>ssp245-cov-modgreenWMGHG</t>
  </si>
  <si>
    <t>ssp245-cov-modgreenSLS</t>
  </si>
  <si>
    <t>ssp245-cov-strgreenWMGHG</t>
  </si>
  <si>
    <t>ssp245-cov-strgreenSLS</t>
  </si>
  <si>
    <t>DAMIP, Covid19, WMGHG, ssp245-cov-modgreen</t>
  </si>
  <si>
    <t>DAMIP, Covid19, SLS, ssp245-cov-modgreen</t>
  </si>
  <si>
    <t>ssp245-cov-modgreen short lived species: BC, CO, OC, SO2, NH3, NOx, NMVOCs</t>
  </si>
  <si>
    <t>Monthly concentrations of ssp245-cov-modgreen well mixed greenhouse gases (WMGHG): CO2, CH4 and N2O.</t>
  </si>
  <si>
    <t>ssp245-cov-fossil Well Mixed GHG</t>
  </si>
  <si>
    <t>ssp245-cov-fossil Short Lived Species</t>
  </si>
  <si>
    <t>ssp245-cov-fossil Well Mixed Greenhouse Gases</t>
  </si>
  <si>
    <t>ssp245-cov-fossilWMGHG</t>
  </si>
  <si>
    <t>ssp245-cov-fossilSLS</t>
  </si>
  <si>
    <t>DAMIP, Covid19, SLS, ssp245-cov-fossil</t>
  </si>
  <si>
    <t>DAMIP, Covid19, WMGHG, ssp245-cov-fossil</t>
  </si>
  <si>
    <t>Monthly concentrations of ssp245-cov-fossil well mixed greenhouse gases (WMGHG): CO2, CH4 and N2O.</t>
  </si>
  <si>
    <t>ssp245-cov-fossil short lived species: BC, CO, OC, SO2, NH3, NOx, NMVOCs</t>
  </si>
  <si>
    <t>ssp245-cov-aer Well Mixed GHG</t>
  </si>
  <si>
    <t>ssp245-cov-aer Short Lived Species</t>
  </si>
  <si>
    <t>ssp245-cov-aer Well Mixed Greenhouse Gases</t>
  </si>
  <si>
    <t>ssp245-cov-aerWMGHG</t>
  </si>
  <si>
    <t>ssp245-cov-aerSLS</t>
  </si>
  <si>
    <t>DAMIP, Covid19, WMGHG, ssp245-cov-aer</t>
  </si>
  <si>
    <t>DAMIP, Covid19, SLS, ssp245-cov-aer</t>
  </si>
  <si>
    <t>Monthly concentrations of ssp245-cov-aer well mixed greenhouse gases (WMGHG): CO2, CH4 and N2O.</t>
  </si>
  <si>
    <t>ssp245-cov-aer short lived species: BC, CO, OC, SO2, NH3, NOx, NMVOCs</t>
  </si>
  <si>
    <t>ssp245-cov-GHG Well Mixed GHG</t>
  </si>
  <si>
    <t>ssp245-cov-GHG Short Lived Species</t>
  </si>
  <si>
    <t>ssp245-cov-GHG Well Mixed Greenhouse Gases</t>
  </si>
  <si>
    <t>ssp245-cov-GHGWMGHG</t>
  </si>
  <si>
    <t>ssp245-cov-GHGSLS</t>
  </si>
  <si>
    <t>DAMIP, Covid19, SLS, ssp245-cov-GHG</t>
  </si>
  <si>
    <t>DAMIP, Covid19, WMGHG, ssp245-cov-GHG</t>
  </si>
  <si>
    <t>Monthly concentrations of ssp245-cov-GHG well mixed greenhouse gases (WMGHG): CO2, CH4 and N2O.</t>
  </si>
  <si>
    <t>ssp245-cov-GHG short lived species: BC, CO, OC, SO2, NH3, NOx, NMVOCs</t>
  </si>
  <si>
    <t>DAMIP: Additional COVID-19 experiments ssp245-covid, ssp245-cov-strgreen, ssp245-cov-modgreen, ssp245-cov-fossil, ssp245-cov-aer, ssp245-cov-GHG.</t>
  </si>
  <si>
    <t>29th October 2020</t>
  </si>
  <si>
    <t>0.1.1</t>
  </si>
  <si>
    <t>Pre-review CovidMIP experiment</t>
  </si>
  <si>
    <t>10th November 2020</t>
  </si>
  <si>
    <t>DAMIP: Set version id on COVID-19 experiments to 0.1.1 to represent their pre-review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</si>
</sst>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sz val="12"/>
      <color theme="9" tint="-0.249977111117893"/>
      <name val="Calibri"/>
      <scheme val="minor"/>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
      <left/>
      <right style="thin">
        <color theme="1" tint="0.499984740745262"/>
      </right>
      <top style="thin">
        <color theme="1" tint="0.499984740745262"/>
      </top>
      <bottom style="thin">
        <color auto="1"/>
      </bottom>
      <diagonal/>
    </border>
    <border>
      <left/>
      <right style="thin">
        <color rgb="FF808080"/>
      </right>
      <top/>
      <bottom/>
      <diagonal/>
    </border>
    <border>
      <left style="thin">
        <color theme="1" tint="0.499984740745262"/>
      </left>
      <right style="thin">
        <color theme="1" tint="0.499984740745262"/>
      </right>
      <top/>
      <bottom style="thin">
        <color auto="1"/>
      </bottom>
      <diagonal/>
    </border>
  </borders>
  <cellStyleXfs count="1567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52">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45"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0" xfId="0" applyFont="1" applyAlignment="1">
      <alignment horizontal="left" vertical="top" wrapText="1"/>
    </xf>
    <xf numFmtId="0" fontId="8"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0" xfId="0" applyBorder="1" applyAlignment="1">
      <alignment horizontal="center" vertical="top"/>
    </xf>
    <xf numFmtId="0" fontId="0" fillId="2" borderId="42" xfId="0" applyFill="1" applyBorder="1" applyAlignment="1">
      <alignment vertical="top" wrapText="1"/>
    </xf>
    <xf numFmtId="0" fontId="0" fillId="2" borderId="32" xfId="0" applyFill="1" applyBorder="1" applyAlignment="1">
      <alignment vertical="top" wrapText="1"/>
    </xf>
    <xf numFmtId="0" fontId="0" fillId="2" borderId="4" xfId="0" applyFill="1" applyBorder="1" applyAlignment="1">
      <alignment horizontal="center" vertical="top" wrapText="1"/>
    </xf>
    <xf numFmtId="0" fontId="0" fillId="2" borderId="13" xfId="0" applyFill="1" applyBorder="1" applyAlignment="1">
      <alignmen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vertical="top" wrapText="1"/>
    </xf>
    <xf numFmtId="49" fontId="7" fillId="0" borderId="0" xfId="0" applyNumberFormat="1" applyFont="1"/>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xf>
    <xf numFmtId="0" fontId="0" fillId="2" borderId="13" xfId="0" applyFill="1" applyBorder="1" applyAlignment="1">
      <alignment vertical="top" wrapText="1"/>
    </xf>
    <xf numFmtId="0" fontId="0" fillId="2" borderId="13" xfId="0" applyFill="1" applyBorder="1" applyAlignment="1">
      <alignment vertical="top" wrapText="1"/>
    </xf>
    <xf numFmtId="0" fontId="0" fillId="2" borderId="13" xfId="0" applyFill="1" applyBorder="1" applyAlignment="1">
      <alignment vertical="top" wrapText="1"/>
    </xf>
    <xf numFmtId="0" fontId="0" fillId="0" borderId="7" xfId="0" applyBorder="1" applyAlignment="1">
      <alignment horizontal="left" vertical="top" wrapText="1"/>
    </xf>
    <xf numFmtId="0" fontId="0" fillId="0" borderId="7" xfId="0" applyBorder="1" applyAlignment="1">
      <alignment vertical="top" wrapText="1"/>
    </xf>
    <xf numFmtId="0" fontId="0" fillId="2" borderId="13" xfId="0" applyFill="1" applyBorder="1" applyAlignment="1">
      <alignment vertical="top" wrapText="1"/>
    </xf>
    <xf numFmtId="0" fontId="11" fillId="3" borderId="25" xfId="0" applyFont="1" applyFill="1" applyBorder="1" applyAlignment="1">
      <alignment horizontal="left" vertical="top" wrapText="1"/>
    </xf>
    <xf numFmtId="0" fontId="11" fillId="2" borderId="47" xfId="0" applyFont="1" applyFill="1" applyBorder="1" applyAlignment="1">
      <alignment horizontal="left" vertical="top" wrapText="1"/>
    </xf>
    <xf numFmtId="0" fontId="11" fillId="3" borderId="26" xfId="0" applyFont="1" applyFill="1" applyBorder="1" applyAlignment="1">
      <alignment horizontal="left" vertical="top" wrapText="1"/>
    </xf>
    <xf numFmtId="0" fontId="11" fillId="2" borderId="12" xfId="0" applyFont="1" applyFill="1" applyBorder="1" applyAlignment="1">
      <alignment horizontal="left" vertical="top" wrapText="1"/>
    </xf>
    <xf numFmtId="0" fontId="0" fillId="2" borderId="71" xfId="0" applyFill="1" applyBorder="1" applyAlignment="1">
      <alignment horizontal="left" vertical="top" wrapText="1"/>
    </xf>
    <xf numFmtId="0" fontId="0" fillId="2" borderId="34" xfId="0" applyFont="1" applyFill="1" applyBorder="1" applyAlignment="1">
      <alignment vertical="top" wrapText="1"/>
    </xf>
    <xf numFmtId="0" fontId="0" fillId="2" borderId="13" xfId="0" applyFill="1" applyBorder="1" applyAlignment="1">
      <alignmen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1" fillId="0" borderId="0" xfId="944" applyFont="1" applyBorder="1" applyAlignment="1">
      <alignment horizontal="left" vertical="top" wrapText="1"/>
    </xf>
    <xf numFmtId="0" fontId="0" fillId="0" borderId="0" xfId="944" applyFont="1" applyBorder="1" applyAlignment="1">
      <alignment horizontal="left" vertical="top" wrapText="1"/>
    </xf>
    <xf numFmtId="0" fontId="0" fillId="3" borderId="0" xfId="944" applyFont="1" applyFill="1" applyBorder="1" applyAlignment="1">
      <alignment horizontal="left" vertical="top" wrapText="1"/>
    </xf>
    <xf numFmtId="0" fontId="0" fillId="3" borderId="4" xfId="944" applyFont="1" applyFill="1" applyBorder="1" applyAlignment="1">
      <alignment horizontal="left" vertical="top" wrapText="1"/>
    </xf>
    <xf numFmtId="0" fontId="1" fillId="3" borderId="4" xfId="944" applyFont="1" applyFill="1" applyBorder="1" applyAlignment="1">
      <alignment horizontal="left" vertical="top" wrapText="1"/>
    </xf>
    <xf numFmtId="0" fontId="0" fillId="2" borderId="4" xfId="0" applyFill="1" applyBorder="1" applyAlignment="1">
      <alignment horizontal="center" vertical="top"/>
    </xf>
    <xf numFmtId="0" fontId="0" fillId="2" borderId="4" xfId="0" applyFill="1" applyBorder="1" applyAlignment="1">
      <alignment vertical="top"/>
    </xf>
    <xf numFmtId="0" fontId="7" fillId="2" borderId="4" xfId="0" applyFont="1" applyFill="1" applyBorder="1"/>
    <xf numFmtId="0" fontId="7" fillId="2" borderId="4" xfId="0" applyFont="1" applyFill="1" applyBorder="1" applyAlignment="1">
      <alignment horizontal="center" vertical="top"/>
    </xf>
    <xf numFmtId="0" fontId="0" fillId="2" borderId="4" xfId="0" applyFill="1" applyBorder="1"/>
    <xf numFmtId="0" fontId="0" fillId="2" borderId="4" xfId="0" applyFill="1" applyBorder="1" applyAlignment="1">
      <alignment horizontal="center" vertical="top"/>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0" borderId="7" xfId="0" applyBorder="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7" xfId="0" applyFill="1" applyBorder="1" applyAlignment="1">
      <alignment vertical="top" wrapText="1"/>
    </xf>
    <xf numFmtId="0" fontId="0" fillId="2" borderId="11"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3" borderId="27" xfId="944" applyFont="1" applyFill="1" applyBorder="1" applyAlignment="1">
      <alignment horizontal="left" vertical="top" wrapText="1"/>
    </xf>
    <xf numFmtId="0" fontId="1" fillId="3" borderId="27" xfId="944" applyFont="1" applyFill="1" applyBorder="1" applyAlignment="1">
      <alignment horizontal="left" vertical="top" wrapText="1"/>
    </xf>
    <xf numFmtId="0" fontId="1" fillId="3" borderId="72" xfId="944" applyFont="1" applyFill="1" applyBorder="1" applyAlignment="1">
      <alignment horizontal="left" vertical="top" wrapText="1"/>
    </xf>
    <xf numFmtId="0" fontId="7" fillId="3" borderId="72" xfId="944" applyFill="1" applyBorder="1" applyAlignment="1">
      <alignment horizontal="left" vertical="top" wrapText="1"/>
    </xf>
    <xf numFmtId="0" fontId="1" fillId="0" borderId="13" xfId="944" applyFont="1" applyBorder="1" applyAlignment="1">
      <alignment horizontal="left" vertical="top" wrapText="1"/>
    </xf>
    <xf numFmtId="0" fontId="0" fillId="2" borderId="27" xfId="0" applyFill="1" applyBorder="1" applyAlignment="1">
      <alignment horizontal="left" vertical="top" wrapText="1"/>
    </xf>
    <xf numFmtId="0" fontId="0" fillId="2" borderId="27" xfId="0" applyFill="1" applyBorder="1" applyAlignment="1">
      <alignment vertical="top" wrapText="1"/>
    </xf>
    <xf numFmtId="0" fontId="7" fillId="3" borderId="27" xfId="944" applyFill="1" applyBorder="1" applyAlignment="1">
      <alignment vertical="top" wrapText="1"/>
    </xf>
    <xf numFmtId="0" fontId="0" fillId="2" borderId="27" xfId="0" applyFill="1" applyBorder="1" applyAlignment="1">
      <alignment horizontal="center" vertical="top"/>
    </xf>
    <xf numFmtId="0" fontId="0" fillId="0" borderId="73" xfId="0" applyBorder="1" applyAlignment="1">
      <alignment vertical="top" wrapText="1"/>
    </xf>
    <xf numFmtId="0" fontId="0" fillId="0" borderId="34" xfId="0" applyBorder="1" applyAlignment="1">
      <alignment vertical="top" wrapText="1"/>
    </xf>
    <xf numFmtId="0" fontId="0" fillId="2" borderId="73" xfId="0" applyFill="1" applyBorder="1" applyAlignment="1">
      <alignment vertical="top" wrapText="1"/>
    </xf>
    <xf numFmtId="0" fontId="0" fillId="2" borderId="23" xfId="0" applyFill="1" applyBorder="1" applyAlignment="1">
      <alignment vertical="top" wrapText="1"/>
    </xf>
    <xf numFmtId="0" fontId="0" fillId="2" borderId="3" xfId="0" applyFill="1" applyBorder="1" applyAlignment="1">
      <alignment vertical="top" wrapText="1"/>
    </xf>
    <xf numFmtId="0" fontId="0" fillId="2" borderId="3" xfId="0" applyFill="1" applyBorder="1" applyAlignment="1">
      <alignment horizontal="center" vertical="top"/>
    </xf>
    <xf numFmtId="0" fontId="0" fillId="0" borderId="4" xfId="944" applyFont="1" applyBorder="1" applyAlignment="1">
      <alignment horizontal="left" vertical="top" wrapText="1"/>
    </xf>
    <xf numFmtId="0" fontId="1" fillId="0" borderId="4" xfId="944" applyFont="1" applyBorder="1" applyAlignment="1">
      <alignment horizontal="left" vertical="top" wrapText="1"/>
    </xf>
    <xf numFmtId="0" fontId="7" fillId="0" borderId="4" xfId="944" applyBorder="1" applyAlignment="1">
      <alignment horizontal="left" vertical="top" wrapText="1"/>
    </xf>
    <xf numFmtId="0" fontId="7" fillId="0" borderId="4" xfId="944" applyBorder="1"/>
    <xf numFmtId="0" fontId="0" fillId="2" borderId="55" xfId="0" applyFill="1" applyBorder="1" applyAlignment="1">
      <alignment horizontal="left" vertical="top" wrapText="1"/>
    </xf>
    <xf numFmtId="0" fontId="8" fillId="3" borderId="32" xfId="0" applyFont="1" applyFill="1" applyBorder="1" applyAlignment="1">
      <alignment horizontal="left" vertical="top" wrapText="1"/>
    </xf>
    <xf numFmtId="0" fontId="0" fillId="2" borderId="19" xfId="0" applyFill="1" applyBorder="1" applyAlignment="1">
      <alignment horizontal="left" vertical="top" wrapText="1"/>
    </xf>
    <xf numFmtId="0" fontId="0" fillId="2" borderId="21" xfId="0" applyFill="1" applyBorder="1" applyAlignment="1">
      <alignment horizontal="lef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4" xfId="0" applyFill="1" applyBorder="1" applyAlignment="1">
      <alignment horizontal="center" vertical="top"/>
    </xf>
    <xf numFmtId="0" fontId="0" fillId="0" borderId="0" xfId="0" applyAlignment="1">
      <alignment horizontal="center"/>
    </xf>
    <xf numFmtId="0" fontId="3" fillId="2" borderId="4" xfId="0" applyFont="1" applyFill="1" applyBorder="1" applyAlignment="1">
      <alignment horizontal="center" wrapText="1"/>
    </xf>
    <xf numFmtId="0" fontId="3" fillId="0" borderId="0" xfId="0" applyFont="1" applyAlignment="1">
      <alignment horizontal="center" wrapText="1"/>
    </xf>
    <xf numFmtId="0" fontId="0" fillId="0" borderId="0" xfId="0" applyAlignment="1">
      <alignment horizontal="center" vertical="top"/>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3" fillId="0" borderId="14" xfId="0" applyFont="1" applyBorder="1" applyAlignment="1">
      <alignment horizontal="center"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17" xfId="0" applyFill="1" applyBorder="1" applyAlignment="1">
      <alignment vertical="top" wrapText="1"/>
    </xf>
    <xf numFmtId="0" fontId="0" fillId="2" borderId="20" xfId="0" applyFill="1" applyBorder="1" applyAlignment="1">
      <alignment vertical="top" wrapText="1"/>
    </xf>
    <xf numFmtId="0" fontId="0" fillId="2" borderId="15" xfId="0" applyFill="1" applyBorder="1" applyAlignment="1">
      <alignment vertical="top" wrapText="1"/>
    </xf>
    <xf numFmtId="0" fontId="0" fillId="2" borderId="11"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13" fillId="2" borderId="13" xfId="0" applyFont="1" applyFill="1" applyBorder="1" applyAlignment="1">
      <alignment vertical="top" wrapText="1"/>
    </xf>
    <xf numFmtId="0" fontId="13" fillId="2" borderId="7" xfId="0" applyFont="1" applyFill="1" applyBorder="1" applyAlignment="1">
      <alignmen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35" xfId="0" applyFont="1" applyFill="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2" borderId="45" xfId="0" applyFill="1" applyBorder="1" applyAlignment="1">
      <alignment horizontal="center" vertical="top" wrapText="1"/>
    </xf>
    <xf numFmtId="0" fontId="0" fillId="2" borderId="20" xfId="0" applyFill="1" applyBorder="1" applyAlignment="1">
      <alignment horizontal="center" vertical="top" wrapText="1"/>
    </xf>
    <xf numFmtId="0" fontId="0" fillId="2" borderId="15" xfId="0" applyFill="1" applyBorder="1" applyAlignment="1">
      <alignment horizontal="center" vertical="top" wrapText="1"/>
    </xf>
    <xf numFmtId="0" fontId="3" fillId="2" borderId="38" xfId="0" applyFont="1" applyFill="1" applyBorder="1" applyAlignment="1">
      <alignment horizontal="left" vertical="top" wrapText="1"/>
    </xf>
    <xf numFmtId="0" fontId="0" fillId="2" borderId="17" xfId="0" applyFill="1" applyBorder="1" applyAlignment="1">
      <alignment horizontal="left" vertical="top" wrapText="1"/>
    </xf>
    <xf numFmtId="0" fontId="0" fillId="2" borderId="58" xfId="0" applyFill="1" applyBorder="1" applyAlignment="1">
      <alignment horizontal="center" vertical="top" wrapText="1"/>
    </xf>
    <xf numFmtId="0" fontId="0" fillId="2" borderId="15" xfId="0" applyFill="1" applyBorder="1" applyAlignment="1">
      <alignment horizontal="left" vertical="top" wrapText="1"/>
    </xf>
    <xf numFmtId="0" fontId="0" fillId="2" borderId="11" xfId="0"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0" borderId="0" xfId="0" applyFont="1" applyAlignment="1">
      <alignment horizontal="left" vertical="top"/>
    </xf>
    <xf numFmtId="0" fontId="3" fillId="2" borderId="4" xfId="0" applyFont="1" applyFill="1" applyBorder="1" applyAlignment="1">
      <alignment horizontal="left" vertical="top"/>
    </xf>
    <xf numFmtId="0" fontId="3" fillId="0" borderId="58" xfId="0" applyFont="1" applyBorder="1" applyAlignment="1">
      <alignment horizontal="left" vertical="top" wrapText="1"/>
    </xf>
    <xf numFmtId="49" fontId="3" fillId="0" borderId="0" xfId="0" applyNumberFormat="1" applyFont="1" applyAlignment="1">
      <alignment horizontal="left" vertical="top" wrapText="1"/>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0" xfId="0" applyAlignment="1">
      <alignment horizontal="left"/>
    </xf>
    <xf numFmtId="0" fontId="11" fillId="0" borderId="0" xfId="944" applyFont="1"/>
  </cellXfs>
  <cellStyles count="15678">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3" builtinId="9" hidden="1"/>
    <cellStyle name="Followed Hyperlink" xfId="15034" builtinId="9" hidden="1"/>
    <cellStyle name="Followed Hyperlink" xfId="15035" builtinId="9" hidden="1"/>
    <cellStyle name="Followed Hyperlink" xfId="15036" builtinId="9" hidden="1"/>
    <cellStyle name="Followed Hyperlink" xfId="15037" builtinId="9" hidden="1"/>
    <cellStyle name="Followed Hyperlink" xfId="15038" builtinId="9" hidden="1"/>
    <cellStyle name="Followed Hyperlink" xfId="15039"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Followed Hyperlink" xfId="15080" builtinId="9" hidden="1"/>
    <cellStyle name="Followed Hyperlink" xfId="15082" builtinId="9" hidden="1"/>
    <cellStyle name="Followed Hyperlink" xfId="15084" builtinId="9" hidden="1"/>
    <cellStyle name="Followed Hyperlink" xfId="15086" builtinId="9" hidden="1"/>
    <cellStyle name="Followed Hyperlink" xfId="15088" builtinId="9" hidden="1"/>
    <cellStyle name="Followed Hyperlink" xfId="15090" builtinId="9" hidden="1"/>
    <cellStyle name="Followed Hyperlink" xfId="15092" builtinId="9" hidden="1"/>
    <cellStyle name="Followed Hyperlink" xfId="15094" builtinId="9" hidden="1"/>
    <cellStyle name="Followed Hyperlink" xfId="15096" builtinId="9" hidden="1"/>
    <cellStyle name="Followed Hyperlink" xfId="15098" builtinId="9" hidden="1"/>
    <cellStyle name="Followed Hyperlink" xfId="15100" builtinId="9" hidden="1"/>
    <cellStyle name="Followed Hyperlink" xfId="15102" builtinId="9" hidden="1"/>
    <cellStyle name="Followed Hyperlink" xfId="15104" builtinId="9" hidden="1"/>
    <cellStyle name="Followed Hyperlink" xfId="15106" builtinId="9" hidden="1"/>
    <cellStyle name="Followed Hyperlink" xfId="15108" builtinId="9" hidden="1"/>
    <cellStyle name="Followed Hyperlink" xfId="15110" builtinId="9" hidden="1"/>
    <cellStyle name="Followed Hyperlink" xfId="15112" builtinId="9" hidden="1"/>
    <cellStyle name="Followed Hyperlink" xfId="15114" builtinId="9" hidden="1"/>
    <cellStyle name="Followed Hyperlink" xfId="15116" builtinId="9" hidden="1"/>
    <cellStyle name="Followed Hyperlink" xfId="15118" builtinId="9" hidden="1"/>
    <cellStyle name="Followed Hyperlink" xfId="15120" builtinId="9" hidden="1"/>
    <cellStyle name="Followed Hyperlink" xfId="15122" builtinId="9" hidden="1"/>
    <cellStyle name="Followed Hyperlink" xfId="15124" builtinId="9" hidden="1"/>
    <cellStyle name="Followed Hyperlink" xfId="15126" builtinId="9" hidden="1"/>
    <cellStyle name="Followed Hyperlink" xfId="15127" builtinId="9" hidden="1"/>
    <cellStyle name="Followed Hyperlink" xfId="15128" builtinId="9" hidden="1"/>
    <cellStyle name="Followed Hyperlink" xfId="15129" builtinId="9" hidden="1"/>
    <cellStyle name="Followed Hyperlink" xfId="15130" builtinId="9" hidden="1"/>
    <cellStyle name="Followed Hyperlink" xfId="15131" builtinId="9" hidden="1"/>
    <cellStyle name="Followed Hyperlink" xfId="15132" builtinId="9" hidden="1"/>
    <cellStyle name="Followed Hyperlink" xfId="15133" builtinId="9" hidden="1"/>
    <cellStyle name="Followed Hyperlink" xfId="15134" builtinId="9" hidden="1"/>
    <cellStyle name="Followed Hyperlink" xfId="15135" builtinId="9" hidden="1"/>
    <cellStyle name="Followed Hyperlink" xfId="15136" builtinId="9" hidden="1"/>
    <cellStyle name="Followed Hyperlink" xfId="15137" builtinId="9" hidden="1"/>
    <cellStyle name="Followed Hyperlink" xfId="15138" builtinId="9" hidden="1"/>
    <cellStyle name="Followed Hyperlink" xfId="15139" builtinId="9" hidden="1"/>
    <cellStyle name="Followed Hyperlink" xfId="15140" builtinId="9" hidden="1"/>
    <cellStyle name="Followed Hyperlink" xfId="15141" builtinId="9" hidden="1"/>
    <cellStyle name="Followed Hyperlink" xfId="15142" builtinId="9" hidden="1"/>
    <cellStyle name="Followed Hyperlink" xfId="15143" builtinId="9" hidden="1"/>
    <cellStyle name="Followed Hyperlink" xfId="15144" builtinId="9" hidden="1"/>
    <cellStyle name="Followed Hyperlink" xfId="15145" builtinId="9" hidden="1"/>
    <cellStyle name="Followed Hyperlink" xfId="15146" builtinId="9" hidden="1"/>
    <cellStyle name="Followed Hyperlink" xfId="15147" builtinId="9" hidden="1"/>
    <cellStyle name="Followed Hyperlink" xfId="15148" builtinId="9" hidden="1"/>
    <cellStyle name="Followed Hyperlink" xfId="15149" builtinId="9" hidden="1"/>
    <cellStyle name="Followed Hyperlink" xfId="15150" builtinId="9" hidden="1"/>
    <cellStyle name="Followed Hyperlink" xfId="15151" builtinId="9" hidden="1"/>
    <cellStyle name="Followed Hyperlink" xfId="15152" builtinId="9" hidden="1"/>
    <cellStyle name="Followed Hyperlink" xfId="15153" builtinId="9" hidden="1"/>
    <cellStyle name="Followed Hyperlink" xfId="15154" builtinId="9" hidden="1"/>
    <cellStyle name="Followed Hyperlink" xfId="15155" builtinId="9" hidden="1"/>
    <cellStyle name="Followed Hyperlink" xfId="15156" builtinId="9" hidden="1"/>
    <cellStyle name="Followed Hyperlink" xfId="15157" builtinId="9" hidden="1"/>
    <cellStyle name="Followed Hyperlink" xfId="15158" builtinId="9" hidden="1"/>
    <cellStyle name="Followed Hyperlink" xfId="15159" builtinId="9" hidden="1"/>
    <cellStyle name="Followed Hyperlink" xfId="15160" builtinId="9" hidden="1"/>
    <cellStyle name="Followed Hyperlink" xfId="15161" builtinId="9" hidden="1"/>
    <cellStyle name="Followed Hyperlink" xfId="15162" builtinId="9" hidden="1"/>
    <cellStyle name="Followed Hyperlink" xfId="15163" builtinId="9" hidden="1"/>
    <cellStyle name="Followed Hyperlink" xfId="15164" builtinId="9" hidden="1"/>
    <cellStyle name="Followed Hyperlink" xfId="15165" builtinId="9" hidden="1"/>
    <cellStyle name="Followed Hyperlink" xfId="15166" builtinId="9" hidden="1"/>
    <cellStyle name="Followed Hyperlink" xfId="15167" builtinId="9" hidden="1"/>
    <cellStyle name="Followed Hyperlink" xfId="15169" builtinId="9" hidden="1"/>
    <cellStyle name="Followed Hyperlink" xfId="15171" builtinId="9" hidden="1"/>
    <cellStyle name="Followed Hyperlink" xfId="15173" builtinId="9" hidden="1"/>
    <cellStyle name="Followed Hyperlink" xfId="15175" builtinId="9" hidden="1"/>
    <cellStyle name="Followed Hyperlink" xfId="15177" builtinId="9" hidden="1"/>
    <cellStyle name="Followed Hyperlink" xfId="15179" builtinId="9" hidden="1"/>
    <cellStyle name="Followed Hyperlink" xfId="15181" builtinId="9" hidden="1"/>
    <cellStyle name="Followed Hyperlink" xfId="15183" builtinId="9" hidden="1"/>
    <cellStyle name="Followed Hyperlink" xfId="15185" builtinId="9" hidden="1"/>
    <cellStyle name="Followed Hyperlink" xfId="15187" builtinId="9" hidden="1"/>
    <cellStyle name="Followed Hyperlink" xfId="15189" builtinId="9" hidden="1"/>
    <cellStyle name="Followed Hyperlink" xfId="15191" builtinId="9" hidden="1"/>
    <cellStyle name="Followed Hyperlink" xfId="15193" builtinId="9" hidden="1"/>
    <cellStyle name="Followed Hyperlink" xfId="15195" builtinId="9" hidden="1"/>
    <cellStyle name="Followed Hyperlink" xfId="15197" builtinId="9" hidden="1"/>
    <cellStyle name="Followed Hyperlink" xfId="15199" builtinId="9" hidden="1"/>
    <cellStyle name="Followed Hyperlink" xfId="15201" builtinId="9" hidden="1"/>
    <cellStyle name="Followed Hyperlink" xfId="15203" builtinId="9" hidden="1"/>
    <cellStyle name="Followed Hyperlink" xfId="15205" builtinId="9" hidden="1"/>
    <cellStyle name="Followed Hyperlink" xfId="15207" builtinId="9" hidden="1"/>
    <cellStyle name="Followed Hyperlink" xfId="15209" builtinId="9" hidden="1"/>
    <cellStyle name="Followed Hyperlink" xfId="15211" builtinId="9" hidden="1"/>
    <cellStyle name="Followed Hyperlink" xfId="15213" builtinId="9" hidden="1"/>
    <cellStyle name="Followed Hyperlink" xfId="15215" builtinId="9" hidden="1"/>
    <cellStyle name="Followed Hyperlink" xfId="15217" builtinId="9" hidden="1"/>
    <cellStyle name="Followed Hyperlink" xfId="15219" builtinId="9" hidden="1"/>
    <cellStyle name="Followed Hyperlink" xfId="15221" builtinId="9" hidden="1"/>
    <cellStyle name="Followed Hyperlink" xfId="15223" builtinId="9" hidden="1"/>
    <cellStyle name="Followed Hyperlink" xfId="15225" builtinId="9" hidden="1"/>
    <cellStyle name="Followed Hyperlink" xfId="15227" builtinId="9" hidden="1"/>
    <cellStyle name="Followed Hyperlink" xfId="15229" builtinId="9" hidden="1"/>
    <cellStyle name="Followed Hyperlink" xfId="15231" builtinId="9" hidden="1"/>
    <cellStyle name="Followed Hyperlink" xfId="15233" builtinId="9" hidden="1"/>
    <cellStyle name="Followed Hyperlink" xfId="15235" builtinId="9" hidden="1"/>
    <cellStyle name="Followed Hyperlink" xfId="15237" builtinId="9" hidden="1"/>
    <cellStyle name="Followed Hyperlink" xfId="15239" builtinId="9" hidden="1"/>
    <cellStyle name="Followed Hyperlink" xfId="15241" builtinId="9" hidden="1"/>
    <cellStyle name="Followed Hyperlink" xfId="15243" builtinId="9" hidden="1"/>
    <cellStyle name="Followed Hyperlink" xfId="15245" builtinId="9" hidden="1"/>
    <cellStyle name="Followed Hyperlink" xfId="15247" builtinId="9" hidden="1"/>
    <cellStyle name="Followed Hyperlink" xfId="15249" builtinId="9" hidden="1"/>
    <cellStyle name="Followed Hyperlink" xfId="15251" builtinId="9" hidden="1"/>
    <cellStyle name="Followed Hyperlink" xfId="15253" builtinId="9" hidden="1"/>
    <cellStyle name="Followed Hyperlink" xfId="15255" builtinId="9" hidden="1"/>
    <cellStyle name="Followed Hyperlink" xfId="15257" builtinId="9" hidden="1"/>
    <cellStyle name="Followed Hyperlink" xfId="15259" builtinId="9" hidden="1"/>
    <cellStyle name="Followed Hyperlink" xfId="15261" builtinId="9" hidden="1"/>
    <cellStyle name="Followed Hyperlink" xfId="15263" builtinId="9" hidden="1"/>
    <cellStyle name="Followed Hyperlink" xfId="15265" builtinId="9" hidden="1"/>
    <cellStyle name="Followed Hyperlink" xfId="15267" builtinId="9" hidden="1"/>
    <cellStyle name="Followed Hyperlink" xfId="15269" builtinId="9" hidden="1"/>
    <cellStyle name="Followed Hyperlink" xfId="15271" builtinId="9" hidden="1"/>
    <cellStyle name="Followed Hyperlink" xfId="15273" builtinId="9" hidden="1"/>
    <cellStyle name="Followed Hyperlink" xfId="15275" builtinId="9" hidden="1"/>
    <cellStyle name="Followed Hyperlink" xfId="15277" builtinId="9" hidden="1"/>
    <cellStyle name="Followed Hyperlink" xfId="15279" builtinId="9" hidden="1"/>
    <cellStyle name="Followed Hyperlink" xfId="15281" builtinId="9" hidden="1"/>
    <cellStyle name="Followed Hyperlink" xfId="15283" builtinId="9" hidden="1"/>
    <cellStyle name="Followed Hyperlink" xfId="15285" builtinId="9" hidden="1"/>
    <cellStyle name="Followed Hyperlink" xfId="15287" builtinId="9" hidden="1"/>
    <cellStyle name="Followed Hyperlink" xfId="15289" builtinId="9" hidden="1"/>
    <cellStyle name="Followed Hyperlink" xfId="15291" builtinId="9" hidden="1"/>
    <cellStyle name="Followed Hyperlink" xfId="15293" builtinId="9" hidden="1"/>
    <cellStyle name="Followed Hyperlink" xfId="15295" builtinId="9" hidden="1"/>
    <cellStyle name="Followed Hyperlink" xfId="15297" builtinId="9" hidden="1"/>
    <cellStyle name="Followed Hyperlink" xfId="15299" builtinId="9" hidden="1"/>
    <cellStyle name="Followed Hyperlink" xfId="15301" builtinId="9" hidden="1"/>
    <cellStyle name="Followed Hyperlink" xfId="15303" builtinId="9" hidden="1"/>
    <cellStyle name="Followed Hyperlink" xfId="15305" builtinId="9" hidden="1"/>
    <cellStyle name="Followed Hyperlink" xfId="15307" builtinId="9" hidden="1"/>
    <cellStyle name="Followed Hyperlink" xfId="15309" builtinId="9" hidden="1"/>
    <cellStyle name="Followed Hyperlink" xfId="15311" builtinId="9" hidden="1"/>
    <cellStyle name="Followed Hyperlink" xfId="15313" builtinId="9" hidden="1"/>
    <cellStyle name="Followed Hyperlink" xfId="15315" builtinId="9" hidden="1"/>
    <cellStyle name="Followed Hyperlink" xfId="15317" builtinId="9" hidden="1"/>
    <cellStyle name="Followed Hyperlink" xfId="15319" builtinId="9" hidden="1"/>
    <cellStyle name="Followed Hyperlink" xfId="15321" builtinId="9" hidden="1"/>
    <cellStyle name="Followed Hyperlink" xfId="15323" builtinId="9" hidden="1"/>
    <cellStyle name="Followed Hyperlink" xfId="15325" builtinId="9" hidden="1"/>
    <cellStyle name="Followed Hyperlink" xfId="15327" builtinId="9" hidden="1"/>
    <cellStyle name="Followed Hyperlink" xfId="15329" builtinId="9" hidden="1"/>
    <cellStyle name="Followed Hyperlink" xfId="15331" builtinId="9" hidden="1"/>
    <cellStyle name="Followed Hyperlink" xfId="15333" builtinId="9" hidden="1"/>
    <cellStyle name="Followed Hyperlink" xfId="15335" builtinId="9" hidden="1"/>
    <cellStyle name="Followed Hyperlink" xfId="15337" builtinId="9" hidden="1"/>
    <cellStyle name="Followed Hyperlink" xfId="15339" builtinId="9" hidden="1"/>
    <cellStyle name="Followed Hyperlink" xfId="15341" builtinId="9" hidden="1"/>
    <cellStyle name="Followed Hyperlink" xfId="15343" builtinId="9" hidden="1"/>
    <cellStyle name="Followed Hyperlink" xfId="15345" builtinId="9" hidden="1"/>
    <cellStyle name="Followed Hyperlink" xfId="15347" builtinId="9" hidden="1"/>
    <cellStyle name="Followed Hyperlink" xfId="15349" builtinId="9" hidden="1"/>
    <cellStyle name="Followed Hyperlink" xfId="15351" builtinId="9" hidden="1"/>
    <cellStyle name="Followed Hyperlink" xfId="15353" builtinId="9" hidden="1"/>
    <cellStyle name="Followed Hyperlink" xfId="15355" builtinId="9" hidden="1"/>
    <cellStyle name="Followed Hyperlink" xfId="15357" builtinId="9" hidden="1"/>
    <cellStyle name="Followed Hyperlink" xfId="15359" builtinId="9" hidden="1"/>
    <cellStyle name="Followed Hyperlink" xfId="15361" builtinId="9" hidden="1"/>
    <cellStyle name="Followed Hyperlink" xfId="15363" builtinId="9" hidden="1"/>
    <cellStyle name="Followed Hyperlink" xfId="15365" builtinId="9" hidden="1"/>
    <cellStyle name="Followed Hyperlink" xfId="15367" builtinId="9" hidden="1"/>
    <cellStyle name="Followed Hyperlink" xfId="15369" builtinId="9" hidden="1"/>
    <cellStyle name="Followed Hyperlink" xfId="15371" builtinId="9" hidden="1"/>
    <cellStyle name="Followed Hyperlink" xfId="15373" builtinId="9" hidden="1"/>
    <cellStyle name="Followed Hyperlink" xfId="15375" builtinId="9" hidden="1"/>
    <cellStyle name="Followed Hyperlink" xfId="15377" builtinId="9" hidden="1"/>
    <cellStyle name="Followed Hyperlink" xfId="15379" builtinId="9" hidden="1"/>
    <cellStyle name="Followed Hyperlink" xfId="15381" builtinId="9" hidden="1"/>
    <cellStyle name="Followed Hyperlink" xfId="15383" builtinId="9" hidden="1"/>
    <cellStyle name="Followed Hyperlink" xfId="15385" builtinId="9" hidden="1"/>
    <cellStyle name="Followed Hyperlink" xfId="15387" builtinId="9" hidden="1"/>
    <cellStyle name="Followed Hyperlink" xfId="15389" builtinId="9" hidden="1"/>
    <cellStyle name="Followed Hyperlink" xfId="15391" builtinId="9" hidden="1"/>
    <cellStyle name="Followed Hyperlink" xfId="15393" builtinId="9" hidden="1"/>
    <cellStyle name="Followed Hyperlink" xfId="15395" builtinId="9" hidden="1"/>
    <cellStyle name="Followed Hyperlink" xfId="15397" builtinId="9" hidden="1"/>
    <cellStyle name="Followed Hyperlink" xfId="15399" builtinId="9" hidden="1"/>
    <cellStyle name="Followed Hyperlink" xfId="15401" builtinId="9" hidden="1"/>
    <cellStyle name="Followed Hyperlink" xfId="15403" builtinId="9" hidden="1"/>
    <cellStyle name="Followed Hyperlink" xfId="15405" builtinId="9" hidden="1"/>
    <cellStyle name="Followed Hyperlink" xfId="15407" builtinId="9" hidden="1"/>
    <cellStyle name="Followed Hyperlink" xfId="15409" builtinId="9" hidden="1"/>
    <cellStyle name="Followed Hyperlink" xfId="15411" builtinId="9" hidden="1"/>
    <cellStyle name="Followed Hyperlink" xfId="15413" builtinId="9" hidden="1"/>
    <cellStyle name="Followed Hyperlink" xfId="15415" builtinId="9" hidden="1"/>
    <cellStyle name="Followed Hyperlink" xfId="15417" builtinId="9" hidden="1"/>
    <cellStyle name="Followed Hyperlink" xfId="15419" builtinId="9" hidden="1"/>
    <cellStyle name="Followed Hyperlink" xfId="15421" builtinId="9" hidden="1"/>
    <cellStyle name="Followed Hyperlink" xfId="15423" builtinId="9" hidden="1"/>
    <cellStyle name="Followed Hyperlink" xfId="15425" builtinId="9" hidden="1"/>
    <cellStyle name="Followed Hyperlink" xfId="15427" builtinId="9" hidden="1"/>
    <cellStyle name="Followed Hyperlink" xfId="15429" builtinId="9" hidden="1"/>
    <cellStyle name="Followed Hyperlink" xfId="15431" builtinId="9" hidden="1"/>
    <cellStyle name="Followed Hyperlink" xfId="15433" builtinId="9" hidden="1"/>
    <cellStyle name="Followed Hyperlink" xfId="15435" builtinId="9" hidden="1"/>
    <cellStyle name="Followed Hyperlink" xfId="15437" builtinId="9" hidden="1"/>
    <cellStyle name="Followed Hyperlink" xfId="15439" builtinId="9" hidden="1"/>
    <cellStyle name="Followed Hyperlink" xfId="15441" builtinId="9" hidden="1"/>
    <cellStyle name="Followed Hyperlink" xfId="15443" builtinId="9" hidden="1"/>
    <cellStyle name="Followed Hyperlink" xfId="15445" builtinId="9" hidden="1"/>
    <cellStyle name="Followed Hyperlink" xfId="15447" builtinId="9" hidden="1"/>
    <cellStyle name="Followed Hyperlink" xfId="15449" builtinId="9" hidden="1"/>
    <cellStyle name="Followed Hyperlink" xfId="15451" builtinId="9" hidden="1"/>
    <cellStyle name="Followed Hyperlink" xfId="15453" builtinId="9" hidden="1"/>
    <cellStyle name="Followed Hyperlink" xfId="15455" builtinId="9" hidden="1"/>
    <cellStyle name="Followed Hyperlink" xfId="15457" builtinId="9" hidden="1"/>
    <cellStyle name="Followed Hyperlink" xfId="15459" builtinId="9" hidden="1"/>
    <cellStyle name="Followed Hyperlink" xfId="15461" builtinId="9" hidden="1"/>
    <cellStyle name="Followed Hyperlink" xfId="15463" builtinId="9" hidden="1"/>
    <cellStyle name="Followed Hyperlink" xfId="15465" builtinId="9" hidden="1"/>
    <cellStyle name="Followed Hyperlink" xfId="15467" builtinId="9" hidden="1"/>
    <cellStyle name="Followed Hyperlink" xfId="15469" builtinId="9" hidden="1"/>
    <cellStyle name="Followed Hyperlink" xfId="15471" builtinId="9" hidden="1"/>
    <cellStyle name="Followed Hyperlink" xfId="15473" builtinId="9" hidden="1"/>
    <cellStyle name="Followed Hyperlink" xfId="15475" builtinId="9" hidden="1"/>
    <cellStyle name="Followed Hyperlink" xfId="15477" builtinId="9" hidden="1"/>
    <cellStyle name="Followed Hyperlink" xfId="15479" builtinId="9" hidden="1"/>
    <cellStyle name="Followed Hyperlink" xfId="15481" builtinId="9" hidden="1"/>
    <cellStyle name="Followed Hyperlink" xfId="15483" builtinId="9" hidden="1"/>
    <cellStyle name="Followed Hyperlink" xfId="15485" builtinId="9" hidden="1"/>
    <cellStyle name="Followed Hyperlink" xfId="15487" builtinId="9" hidden="1"/>
    <cellStyle name="Followed Hyperlink" xfId="15489" builtinId="9" hidden="1"/>
    <cellStyle name="Followed Hyperlink" xfId="15491" builtinId="9" hidden="1"/>
    <cellStyle name="Followed Hyperlink" xfId="15493" builtinId="9" hidden="1"/>
    <cellStyle name="Followed Hyperlink" xfId="15495" builtinId="9" hidden="1"/>
    <cellStyle name="Followed Hyperlink" xfId="15497" builtinId="9" hidden="1"/>
    <cellStyle name="Followed Hyperlink" xfId="15499" builtinId="9" hidden="1"/>
    <cellStyle name="Followed Hyperlink" xfId="15501" builtinId="9" hidden="1"/>
    <cellStyle name="Followed Hyperlink" xfId="15503" builtinId="9" hidden="1"/>
    <cellStyle name="Followed Hyperlink" xfId="15505" builtinId="9" hidden="1"/>
    <cellStyle name="Followed Hyperlink" xfId="15507" builtinId="9" hidden="1"/>
    <cellStyle name="Followed Hyperlink" xfId="15509" builtinId="9" hidden="1"/>
    <cellStyle name="Followed Hyperlink" xfId="15511" builtinId="9" hidden="1"/>
    <cellStyle name="Followed Hyperlink" xfId="15513" builtinId="9" hidden="1"/>
    <cellStyle name="Followed Hyperlink" xfId="15515" builtinId="9" hidden="1"/>
    <cellStyle name="Followed Hyperlink" xfId="15516" builtinId="9" hidden="1"/>
    <cellStyle name="Followed Hyperlink" xfId="15517" builtinId="9" hidden="1"/>
    <cellStyle name="Followed Hyperlink" xfId="15518" builtinId="9" hidden="1"/>
    <cellStyle name="Followed Hyperlink" xfId="15519" builtinId="9" hidden="1"/>
    <cellStyle name="Followed Hyperlink" xfId="15520" builtinId="9" hidden="1"/>
    <cellStyle name="Followed Hyperlink" xfId="15521" builtinId="9" hidden="1"/>
    <cellStyle name="Followed Hyperlink" xfId="15522" builtinId="9" hidden="1"/>
    <cellStyle name="Followed Hyperlink" xfId="15523" builtinId="9" hidden="1"/>
    <cellStyle name="Followed Hyperlink" xfId="15524" builtinId="9" hidden="1"/>
    <cellStyle name="Followed Hyperlink" xfId="15525" builtinId="9" hidden="1"/>
    <cellStyle name="Followed Hyperlink" xfId="15526" builtinId="9" hidden="1"/>
    <cellStyle name="Followed Hyperlink" xfId="15527" builtinId="9" hidden="1"/>
    <cellStyle name="Followed Hyperlink" xfId="15528" builtinId="9" hidden="1"/>
    <cellStyle name="Followed Hyperlink" xfId="15529" builtinId="9" hidden="1"/>
    <cellStyle name="Followed Hyperlink" xfId="15530" builtinId="9" hidden="1"/>
    <cellStyle name="Followed Hyperlink" xfId="15531" builtinId="9" hidden="1"/>
    <cellStyle name="Followed Hyperlink" xfId="15532" builtinId="9" hidden="1"/>
    <cellStyle name="Followed Hyperlink" xfId="15533" builtinId="9" hidden="1"/>
    <cellStyle name="Followed Hyperlink" xfId="15534" builtinId="9" hidden="1"/>
    <cellStyle name="Followed Hyperlink" xfId="15535" builtinId="9" hidden="1"/>
    <cellStyle name="Followed Hyperlink" xfId="15536" builtinId="9" hidden="1"/>
    <cellStyle name="Followed Hyperlink" xfId="15537" builtinId="9" hidden="1"/>
    <cellStyle name="Followed Hyperlink" xfId="15538" builtinId="9" hidden="1"/>
    <cellStyle name="Followed Hyperlink" xfId="15539" builtinId="9" hidden="1"/>
    <cellStyle name="Followed Hyperlink" xfId="15540" builtinId="9" hidden="1"/>
    <cellStyle name="Followed Hyperlink" xfId="15541" builtinId="9" hidden="1"/>
    <cellStyle name="Followed Hyperlink" xfId="15543" builtinId="9" hidden="1"/>
    <cellStyle name="Followed Hyperlink" xfId="15545" builtinId="9" hidden="1"/>
    <cellStyle name="Followed Hyperlink" xfId="15547" builtinId="9" hidden="1"/>
    <cellStyle name="Followed Hyperlink" xfId="15549" builtinId="9" hidden="1"/>
    <cellStyle name="Followed Hyperlink" xfId="15551" builtinId="9" hidden="1"/>
    <cellStyle name="Followed Hyperlink" xfId="15553" builtinId="9" hidden="1"/>
    <cellStyle name="Followed Hyperlink" xfId="15555" builtinId="9" hidden="1"/>
    <cellStyle name="Followed Hyperlink" xfId="15557" builtinId="9" hidden="1"/>
    <cellStyle name="Followed Hyperlink" xfId="15559" builtinId="9" hidden="1"/>
    <cellStyle name="Followed Hyperlink" xfId="15561" builtinId="9" hidden="1"/>
    <cellStyle name="Followed Hyperlink" xfId="15563" builtinId="9" hidden="1"/>
    <cellStyle name="Followed Hyperlink" xfId="15565" builtinId="9" hidden="1"/>
    <cellStyle name="Followed Hyperlink" xfId="15567" builtinId="9" hidden="1"/>
    <cellStyle name="Followed Hyperlink" xfId="15569" builtinId="9" hidden="1"/>
    <cellStyle name="Followed Hyperlink" xfId="15571" builtinId="9" hidden="1"/>
    <cellStyle name="Followed Hyperlink" xfId="15573" builtinId="9" hidden="1"/>
    <cellStyle name="Followed Hyperlink" xfId="15575" builtinId="9" hidden="1"/>
    <cellStyle name="Followed Hyperlink" xfId="15577" builtinId="9" hidden="1"/>
    <cellStyle name="Followed Hyperlink" xfId="15579" builtinId="9" hidden="1"/>
    <cellStyle name="Followed Hyperlink" xfId="15581" builtinId="9" hidden="1"/>
    <cellStyle name="Followed Hyperlink" xfId="15583" builtinId="9" hidden="1"/>
    <cellStyle name="Followed Hyperlink" xfId="15585" builtinId="9" hidden="1"/>
    <cellStyle name="Followed Hyperlink" xfId="15587" builtinId="9" hidden="1"/>
    <cellStyle name="Followed Hyperlink" xfId="15589" builtinId="9" hidden="1"/>
    <cellStyle name="Followed Hyperlink" xfId="15591" builtinId="9" hidden="1"/>
    <cellStyle name="Followed Hyperlink" xfId="15593" builtinId="9" hidden="1"/>
    <cellStyle name="Followed Hyperlink" xfId="15595" builtinId="9" hidden="1"/>
    <cellStyle name="Followed Hyperlink" xfId="15597" builtinId="9" hidden="1"/>
    <cellStyle name="Followed Hyperlink" xfId="15599" builtinId="9" hidden="1"/>
    <cellStyle name="Followed Hyperlink" xfId="15601" builtinId="9" hidden="1"/>
    <cellStyle name="Followed Hyperlink" xfId="15603" builtinId="9" hidden="1"/>
    <cellStyle name="Followed Hyperlink" xfId="15605" builtinId="9" hidden="1"/>
    <cellStyle name="Followed Hyperlink" xfId="15607" builtinId="9" hidden="1"/>
    <cellStyle name="Followed Hyperlink" xfId="15609" builtinId="9" hidden="1"/>
    <cellStyle name="Followed Hyperlink" xfId="15611" builtinId="9" hidden="1"/>
    <cellStyle name="Followed Hyperlink" xfId="15613" builtinId="9" hidden="1"/>
    <cellStyle name="Followed Hyperlink" xfId="15615" builtinId="9" hidden="1"/>
    <cellStyle name="Followed Hyperlink" xfId="15617" builtinId="9" hidden="1"/>
    <cellStyle name="Followed Hyperlink" xfId="15619" builtinId="9" hidden="1"/>
    <cellStyle name="Followed Hyperlink" xfId="15621" builtinId="9" hidden="1"/>
    <cellStyle name="Followed Hyperlink" xfId="15623" builtinId="9" hidden="1"/>
    <cellStyle name="Followed Hyperlink" xfId="15625" builtinId="9" hidden="1"/>
    <cellStyle name="Followed Hyperlink" xfId="15627" builtinId="9" hidden="1"/>
    <cellStyle name="Followed Hyperlink" xfId="15629" builtinId="9" hidden="1"/>
    <cellStyle name="Followed Hyperlink" xfId="15631" builtinId="9" hidden="1"/>
    <cellStyle name="Followed Hyperlink" xfId="15633" builtinId="9" hidden="1"/>
    <cellStyle name="Followed Hyperlink" xfId="15635" builtinId="9" hidden="1"/>
    <cellStyle name="Followed Hyperlink" xfId="15637" builtinId="9" hidden="1"/>
    <cellStyle name="Followed Hyperlink" xfId="15639" builtinId="9" hidden="1"/>
    <cellStyle name="Followed Hyperlink" xfId="15641" builtinId="9" hidden="1"/>
    <cellStyle name="Followed Hyperlink" xfId="15643" builtinId="9" hidden="1"/>
    <cellStyle name="Followed Hyperlink" xfId="15645" builtinId="9" hidden="1"/>
    <cellStyle name="Followed Hyperlink" xfId="15647" builtinId="9" hidden="1"/>
    <cellStyle name="Followed Hyperlink" xfId="15649" builtinId="9" hidden="1"/>
    <cellStyle name="Followed Hyperlink" xfId="15651" builtinId="9" hidden="1"/>
    <cellStyle name="Followed Hyperlink" xfId="15653" builtinId="9" hidden="1"/>
    <cellStyle name="Followed Hyperlink" xfId="15655" builtinId="9" hidden="1"/>
    <cellStyle name="Followed Hyperlink" xfId="15657" builtinId="9" hidden="1"/>
    <cellStyle name="Followed Hyperlink" xfId="15659" builtinId="9" hidden="1"/>
    <cellStyle name="Followed Hyperlink" xfId="15661" builtinId="9" hidden="1"/>
    <cellStyle name="Followed Hyperlink" xfId="15663" builtinId="9" hidden="1"/>
    <cellStyle name="Followed Hyperlink" xfId="15665" builtinId="9" hidden="1"/>
    <cellStyle name="Followed Hyperlink" xfId="15667" builtinId="9" hidden="1"/>
    <cellStyle name="Followed Hyperlink" xfId="15669" builtinId="9" hidden="1"/>
    <cellStyle name="Followed Hyperlink" xfId="15671" builtinId="9" hidden="1"/>
    <cellStyle name="Followed Hyperlink" xfId="15673" builtinId="9" hidden="1"/>
    <cellStyle name="Followed Hyperlink" xfId="15675" builtinId="9" hidden="1"/>
    <cellStyle name="Followed Hyperlink" xfId="1567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Hyperlink" xfId="15079" builtinId="8" hidden="1"/>
    <cellStyle name="Hyperlink" xfId="15081" builtinId="8" hidden="1"/>
    <cellStyle name="Hyperlink" xfId="15083" builtinId="8" hidden="1"/>
    <cellStyle name="Hyperlink" xfId="15085" builtinId="8" hidden="1"/>
    <cellStyle name="Hyperlink" xfId="15087" builtinId="8" hidden="1"/>
    <cellStyle name="Hyperlink" xfId="15089" builtinId="8" hidden="1"/>
    <cellStyle name="Hyperlink" xfId="15091" builtinId="8" hidden="1"/>
    <cellStyle name="Hyperlink" xfId="15093" builtinId="8" hidden="1"/>
    <cellStyle name="Hyperlink" xfId="15095" builtinId="8" hidden="1"/>
    <cellStyle name="Hyperlink" xfId="15097" builtinId="8" hidden="1"/>
    <cellStyle name="Hyperlink" xfId="15099" builtinId="8" hidden="1"/>
    <cellStyle name="Hyperlink" xfId="15101" builtinId="8" hidden="1"/>
    <cellStyle name="Hyperlink" xfId="15103" builtinId="8" hidden="1"/>
    <cellStyle name="Hyperlink" xfId="15105" builtinId="8" hidden="1"/>
    <cellStyle name="Hyperlink" xfId="15107" builtinId="8" hidden="1"/>
    <cellStyle name="Hyperlink" xfId="15109" builtinId="8" hidden="1"/>
    <cellStyle name="Hyperlink" xfId="15111" builtinId="8" hidden="1"/>
    <cellStyle name="Hyperlink" xfId="15113" builtinId="8" hidden="1"/>
    <cellStyle name="Hyperlink" xfId="15115" builtinId="8" hidden="1"/>
    <cellStyle name="Hyperlink" xfId="15117" builtinId="8" hidden="1"/>
    <cellStyle name="Hyperlink" xfId="15119" builtinId="8" hidden="1"/>
    <cellStyle name="Hyperlink" xfId="15121" builtinId="8" hidden="1"/>
    <cellStyle name="Hyperlink" xfId="15123" builtinId="8" hidden="1"/>
    <cellStyle name="Hyperlink" xfId="15125" builtinId="8" hidden="1"/>
    <cellStyle name="Hyperlink" xfId="15168" builtinId="8" hidden="1"/>
    <cellStyle name="Hyperlink" xfId="15170" builtinId="8" hidden="1"/>
    <cellStyle name="Hyperlink" xfId="15172" builtinId="8" hidden="1"/>
    <cellStyle name="Hyperlink" xfId="15174" builtinId="8" hidden="1"/>
    <cellStyle name="Hyperlink" xfId="15176" builtinId="8" hidden="1"/>
    <cellStyle name="Hyperlink" xfId="15178" builtinId="8" hidden="1"/>
    <cellStyle name="Hyperlink" xfId="15180" builtinId="8" hidden="1"/>
    <cellStyle name="Hyperlink" xfId="15182" builtinId="8" hidden="1"/>
    <cellStyle name="Hyperlink" xfId="15184" builtinId="8" hidden="1"/>
    <cellStyle name="Hyperlink" xfId="15186" builtinId="8" hidden="1"/>
    <cellStyle name="Hyperlink" xfId="15188" builtinId="8" hidden="1"/>
    <cellStyle name="Hyperlink" xfId="15190" builtinId="8" hidden="1"/>
    <cellStyle name="Hyperlink" xfId="15192" builtinId="8" hidden="1"/>
    <cellStyle name="Hyperlink" xfId="15194" builtinId="8" hidden="1"/>
    <cellStyle name="Hyperlink" xfId="15196" builtinId="8" hidden="1"/>
    <cellStyle name="Hyperlink" xfId="15198" builtinId="8" hidden="1"/>
    <cellStyle name="Hyperlink" xfId="15200" builtinId="8" hidden="1"/>
    <cellStyle name="Hyperlink" xfId="15202" builtinId="8" hidden="1"/>
    <cellStyle name="Hyperlink" xfId="15204" builtinId="8" hidden="1"/>
    <cellStyle name="Hyperlink" xfId="15206" builtinId="8" hidden="1"/>
    <cellStyle name="Hyperlink" xfId="15208" builtinId="8" hidden="1"/>
    <cellStyle name="Hyperlink" xfId="15210" builtinId="8" hidden="1"/>
    <cellStyle name="Hyperlink" xfId="15212" builtinId="8" hidden="1"/>
    <cellStyle name="Hyperlink" xfId="15214" builtinId="8" hidden="1"/>
    <cellStyle name="Hyperlink" xfId="15216" builtinId="8" hidden="1"/>
    <cellStyle name="Hyperlink" xfId="15218" builtinId="8" hidden="1"/>
    <cellStyle name="Hyperlink" xfId="15220" builtinId="8" hidden="1"/>
    <cellStyle name="Hyperlink" xfId="15222" builtinId="8" hidden="1"/>
    <cellStyle name="Hyperlink" xfId="15224" builtinId="8" hidden="1"/>
    <cellStyle name="Hyperlink" xfId="15226" builtinId="8" hidden="1"/>
    <cellStyle name="Hyperlink" xfId="15228" builtinId="8" hidden="1"/>
    <cellStyle name="Hyperlink" xfId="15230" builtinId="8" hidden="1"/>
    <cellStyle name="Hyperlink" xfId="15232" builtinId="8" hidden="1"/>
    <cellStyle name="Hyperlink" xfId="15234" builtinId="8" hidden="1"/>
    <cellStyle name="Hyperlink" xfId="15236" builtinId="8" hidden="1"/>
    <cellStyle name="Hyperlink" xfId="15238" builtinId="8" hidden="1"/>
    <cellStyle name="Hyperlink" xfId="15240" builtinId="8" hidden="1"/>
    <cellStyle name="Hyperlink" xfId="15242" builtinId="8" hidden="1"/>
    <cellStyle name="Hyperlink" xfId="15244" builtinId="8" hidden="1"/>
    <cellStyle name="Hyperlink" xfId="15246" builtinId="8" hidden="1"/>
    <cellStyle name="Hyperlink" xfId="15248" builtinId="8" hidden="1"/>
    <cellStyle name="Hyperlink" xfId="15250" builtinId="8" hidden="1"/>
    <cellStyle name="Hyperlink" xfId="15252" builtinId="8" hidden="1"/>
    <cellStyle name="Hyperlink" xfId="15254" builtinId="8" hidden="1"/>
    <cellStyle name="Hyperlink" xfId="15256" builtinId="8" hidden="1"/>
    <cellStyle name="Hyperlink" xfId="15258" builtinId="8" hidden="1"/>
    <cellStyle name="Hyperlink" xfId="15260" builtinId="8" hidden="1"/>
    <cellStyle name="Hyperlink" xfId="15262" builtinId="8" hidden="1"/>
    <cellStyle name="Hyperlink" xfId="15264" builtinId="8" hidden="1"/>
    <cellStyle name="Hyperlink" xfId="15266" builtinId="8" hidden="1"/>
    <cellStyle name="Hyperlink" xfId="15268" builtinId="8" hidden="1"/>
    <cellStyle name="Hyperlink" xfId="15270" builtinId="8" hidden="1"/>
    <cellStyle name="Hyperlink" xfId="15272" builtinId="8" hidden="1"/>
    <cellStyle name="Hyperlink" xfId="15274" builtinId="8" hidden="1"/>
    <cellStyle name="Hyperlink" xfId="15276" builtinId="8" hidden="1"/>
    <cellStyle name="Hyperlink" xfId="15278" builtinId="8" hidden="1"/>
    <cellStyle name="Hyperlink" xfId="15280" builtinId="8" hidden="1"/>
    <cellStyle name="Hyperlink" xfId="15282" builtinId="8" hidden="1"/>
    <cellStyle name="Hyperlink" xfId="15284" builtinId="8" hidden="1"/>
    <cellStyle name="Hyperlink" xfId="15286" builtinId="8" hidden="1"/>
    <cellStyle name="Hyperlink" xfId="15288" builtinId="8" hidden="1"/>
    <cellStyle name="Hyperlink" xfId="15290" builtinId="8" hidden="1"/>
    <cellStyle name="Hyperlink" xfId="15292" builtinId="8" hidden="1"/>
    <cellStyle name="Hyperlink" xfId="15294" builtinId="8" hidden="1"/>
    <cellStyle name="Hyperlink" xfId="15296" builtinId="8" hidden="1"/>
    <cellStyle name="Hyperlink" xfId="15298" builtinId="8" hidden="1"/>
    <cellStyle name="Hyperlink" xfId="15300" builtinId="8" hidden="1"/>
    <cellStyle name="Hyperlink" xfId="15302" builtinId="8" hidden="1"/>
    <cellStyle name="Hyperlink" xfId="15304" builtinId="8" hidden="1"/>
    <cellStyle name="Hyperlink" xfId="15306" builtinId="8" hidden="1"/>
    <cellStyle name="Hyperlink" xfId="15308" builtinId="8" hidden="1"/>
    <cellStyle name="Hyperlink" xfId="15310" builtinId="8" hidden="1"/>
    <cellStyle name="Hyperlink" xfId="15312" builtinId="8" hidden="1"/>
    <cellStyle name="Hyperlink" xfId="15314" builtinId="8" hidden="1"/>
    <cellStyle name="Hyperlink" xfId="15316" builtinId="8" hidden="1"/>
    <cellStyle name="Hyperlink" xfId="15318" builtinId="8" hidden="1"/>
    <cellStyle name="Hyperlink" xfId="15320" builtinId="8" hidden="1"/>
    <cellStyle name="Hyperlink" xfId="15322" builtinId="8" hidden="1"/>
    <cellStyle name="Hyperlink" xfId="15324" builtinId="8" hidden="1"/>
    <cellStyle name="Hyperlink" xfId="15326" builtinId="8" hidden="1"/>
    <cellStyle name="Hyperlink" xfId="15328" builtinId="8" hidden="1"/>
    <cellStyle name="Hyperlink" xfId="15330" builtinId="8" hidden="1"/>
    <cellStyle name="Hyperlink" xfId="15332" builtinId="8" hidden="1"/>
    <cellStyle name="Hyperlink" xfId="15334" builtinId="8" hidden="1"/>
    <cellStyle name="Hyperlink" xfId="15336" builtinId="8" hidden="1"/>
    <cellStyle name="Hyperlink" xfId="15338" builtinId="8" hidden="1"/>
    <cellStyle name="Hyperlink" xfId="15340" builtinId="8" hidden="1"/>
    <cellStyle name="Hyperlink" xfId="15342" builtinId="8" hidden="1"/>
    <cellStyle name="Hyperlink" xfId="15344" builtinId="8" hidden="1"/>
    <cellStyle name="Hyperlink" xfId="15346" builtinId="8" hidden="1"/>
    <cellStyle name="Hyperlink" xfId="15348" builtinId="8" hidden="1"/>
    <cellStyle name="Hyperlink" xfId="15350" builtinId="8" hidden="1"/>
    <cellStyle name="Hyperlink" xfId="15352" builtinId="8" hidden="1"/>
    <cellStyle name="Hyperlink" xfId="15354" builtinId="8" hidden="1"/>
    <cellStyle name="Hyperlink" xfId="15356" builtinId="8" hidden="1"/>
    <cellStyle name="Hyperlink" xfId="15358" builtinId="8" hidden="1"/>
    <cellStyle name="Hyperlink" xfId="15360" builtinId="8" hidden="1"/>
    <cellStyle name="Hyperlink" xfId="15362" builtinId="8" hidden="1"/>
    <cellStyle name="Hyperlink" xfId="15364" builtinId="8" hidden="1"/>
    <cellStyle name="Hyperlink" xfId="15366" builtinId="8" hidden="1"/>
    <cellStyle name="Hyperlink" xfId="15368" builtinId="8" hidden="1"/>
    <cellStyle name="Hyperlink" xfId="15370" builtinId="8" hidden="1"/>
    <cellStyle name="Hyperlink" xfId="15372" builtinId="8" hidden="1"/>
    <cellStyle name="Hyperlink" xfId="15374" builtinId="8" hidden="1"/>
    <cellStyle name="Hyperlink" xfId="15376" builtinId="8" hidden="1"/>
    <cellStyle name="Hyperlink" xfId="15378" builtinId="8" hidden="1"/>
    <cellStyle name="Hyperlink" xfId="15380" builtinId="8" hidden="1"/>
    <cellStyle name="Hyperlink" xfId="15382" builtinId="8" hidden="1"/>
    <cellStyle name="Hyperlink" xfId="15384" builtinId="8" hidden="1"/>
    <cellStyle name="Hyperlink" xfId="15386" builtinId="8" hidden="1"/>
    <cellStyle name="Hyperlink" xfId="15388" builtinId="8" hidden="1"/>
    <cellStyle name="Hyperlink" xfId="15390" builtinId="8" hidden="1"/>
    <cellStyle name="Hyperlink" xfId="15392" builtinId="8" hidden="1"/>
    <cellStyle name="Hyperlink" xfId="15394" builtinId="8" hidden="1"/>
    <cellStyle name="Hyperlink" xfId="15396" builtinId="8" hidden="1"/>
    <cellStyle name="Hyperlink" xfId="15398" builtinId="8" hidden="1"/>
    <cellStyle name="Hyperlink" xfId="15400" builtinId="8" hidden="1"/>
    <cellStyle name="Hyperlink" xfId="15402" builtinId="8" hidden="1"/>
    <cellStyle name="Hyperlink" xfId="15404" builtinId="8" hidden="1"/>
    <cellStyle name="Hyperlink" xfId="15406" builtinId="8" hidden="1"/>
    <cellStyle name="Hyperlink" xfId="15408" builtinId="8" hidden="1"/>
    <cellStyle name="Hyperlink" xfId="15410" builtinId="8" hidden="1"/>
    <cellStyle name="Hyperlink" xfId="15412" builtinId="8" hidden="1"/>
    <cellStyle name="Hyperlink" xfId="15414" builtinId="8" hidden="1"/>
    <cellStyle name="Hyperlink" xfId="15416" builtinId="8" hidden="1"/>
    <cellStyle name="Hyperlink" xfId="15418" builtinId="8" hidden="1"/>
    <cellStyle name="Hyperlink" xfId="15420" builtinId="8" hidden="1"/>
    <cellStyle name="Hyperlink" xfId="15422" builtinId="8" hidden="1"/>
    <cellStyle name="Hyperlink" xfId="15424" builtinId="8" hidden="1"/>
    <cellStyle name="Hyperlink" xfId="15426" builtinId="8" hidden="1"/>
    <cellStyle name="Hyperlink" xfId="15428" builtinId="8" hidden="1"/>
    <cellStyle name="Hyperlink" xfId="15430" builtinId="8" hidden="1"/>
    <cellStyle name="Hyperlink" xfId="15432" builtinId="8" hidden="1"/>
    <cellStyle name="Hyperlink" xfId="15434" builtinId="8" hidden="1"/>
    <cellStyle name="Hyperlink" xfId="15436" builtinId="8" hidden="1"/>
    <cellStyle name="Hyperlink" xfId="15438" builtinId="8" hidden="1"/>
    <cellStyle name="Hyperlink" xfId="15440" builtinId="8" hidden="1"/>
    <cellStyle name="Hyperlink" xfId="15442" builtinId="8" hidden="1"/>
    <cellStyle name="Hyperlink" xfId="15444" builtinId="8" hidden="1"/>
    <cellStyle name="Hyperlink" xfId="15446" builtinId="8" hidden="1"/>
    <cellStyle name="Hyperlink" xfId="15448" builtinId="8" hidden="1"/>
    <cellStyle name="Hyperlink" xfId="15450" builtinId="8" hidden="1"/>
    <cellStyle name="Hyperlink" xfId="15452" builtinId="8" hidden="1"/>
    <cellStyle name="Hyperlink" xfId="15454" builtinId="8" hidden="1"/>
    <cellStyle name="Hyperlink" xfId="15456" builtinId="8" hidden="1"/>
    <cellStyle name="Hyperlink" xfId="15458" builtinId="8" hidden="1"/>
    <cellStyle name="Hyperlink" xfId="15460" builtinId="8" hidden="1"/>
    <cellStyle name="Hyperlink" xfId="15462" builtinId="8" hidden="1"/>
    <cellStyle name="Hyperlink" xfId="15464" builtinId="8" hidden="1"/>
    <cellStyle name="Hyperlink" xfId="15466" builtinId="8" hidden="1"/>
    <cellStyle name="Hyperlink" xfId="15468" builtinId="8" hidden="1"/>
    <cellStyle name="Hyperlink" xfId="15470" builtinId="8" hidden="1"/>
    <cellStyle name="Hyperlink" xfId="15472" builtinId="8" hidden="1"/>
    <cellStyle name="Hyperlink" xfId="15474" builtinId="8" hidden="1"/>
    <cellStyle name="Hyperlink" xfId="15476" builtinId="8" hidden="1"/>
    <cellStyle name="Hyperlink" xfId="15478" builtinId="8" hidden="1"/>
    <cellStyle name="Hyperlink" xfId="15480" builtinId="8" hidden="1"/>
    <cellStyle name="Hyperlink" xfId="15482" builtinId="8" hidden="1"/>
    <cellStyle name="Hyperlink" xfId="15484" builtinId="8" hidden="1"/>
    <cellStyle name="Hyperlink" xfId="15486" builtinId="8" hidden="1"/>
    <cellStyle name="Hyperlink" xfId="15488" builtinId="8" hidden="1"/>
    <cellStyle name="Hyperlink" xfId="15490" builtinId="8" hidden="1"/>
    <cellStyle name="Hyperlink" xfId="15492" builtinId="8" hidden="1"/>
    <cellStyle name="Hyperlink" xfId="15494" builtinId="8" hidden="1"/>
    <cellStyle name="Hyperlink" xfId="15496" builtinId="8" hidden="1"/>
    <cellStyle name="Hyperlink" xfId="15498" builtinId="8" hidden="1"/>
    <cellStyle name="Hyperlink" xfId="15500" builtinId="8" hidden="1"/>
    <cellStyle name="Hyperlink" xfId="15502" builtinId="8" hidden="1"/>
    <cellStyle name="Hyperlink" xfId="15504" builtinId="8" hidden="1"/>
    <cellStyle name="Hyperlink" xfId="15506" builtinId="8" hidden="1"/>
    <cellStyle name="Hyperlink" xfId="15508" builtinId="8" hidden="1"/>
    <cellStyle name="Hyperlink" xfId="15510" builtinId="8" hidden="1"/>
    <cellStyle name="Hyperlink" xfId="15512" builtinId="8" hidden="1"/>
    <cellStyle name="Hyperlink" xfId="15514" builtinId="8" hidden="1"/>
    <cellStyle name="Hyperlink" xfId="15542" builtinId="8" hidden="1"/>
    <cellStyle name="Hyperlink" xfId="15544" builtinId="8" hidden="1"/>
    <cellStyle name="Hyperlink" xfId="15546" builtinId="8" hidden="1"/>
    <cellStyle name="Hyperlink" xfId="15548" builtinId="8" hidden="1"/>
    <cellStyle name="Hyperlink" xfId="15550" builtinId="8" hidden="1"/>
    <cellStyle name="Hyperlink" xfId="15552" builtinId="8" hidden="1"/>
    <cellStyle name="Hyperlink" xfId="15554" builtinId="8" hidden="1"/>
    <cellStyle name="Hyperlink" xfId="15556" builtinId="8" hidden="1"/>
    <cellStyle name="Hyperlink" xfId="15558" builtinId="8" hidden="1"/>
    <cellStyle name="Hyperlink" xfId="15560" builtinId="8" hidden="1"/>
    <cellStyle name="Hyperlink" xfId="15562" builtinId="8" hidden="1"/>
    <cellStyle name="Hyperlink" xfId="15564" builtinId="8" hidden="1"/>
    <cellStyle name="Hyperlink" xfId="15566" builtinId="8" hidden="1"/>
    <cellStyle name="Hyperlink" xfId="15568" builtinId="8" hidden="1"/>
    <cellStyle name="Hyperlink" xfId="15570" builtinId="8" hidden="1"/>
    <cellStyle name="Hyperlink" xfId="15572" builtinId="8" hidden="1"/>
    <cellStyle name="Hyperlink" xfId="15574" builtinId="8" hidden="1"/>
    <cellStyle name="Hyperlink" xfId="15576" builtinId="8" hidden="1"/>
    <cellStyle name="Hyperlink" xfId="15578" builtinId="8" hidden="1"/>
    <cellStyle name="Hyperlink" xfId="15580" builtinId="8" hidden="1"/>
    <cellStyle name="Hyperlink" xfId="15582" builtinId="8" hidden="1"/>
    <cellStyle name="Hyperlink" xfId="15584" builtinId="8" hidden="1"/>
    <cellStyle name="Hyperlink" xfId="15586" builtinId="8" hidden="1"/>
    <cellStyle name="Hyperlink" xfId="15588" builtinId="8" hidden="1"/>
    <cellStyle name="Hyperlink" xfId="15590" builtinId="8" hidden="1"/>
    <cellStyle name="Hyperlink" xfId="15592" builtinId="8" hidden="1"/>
    <cellStyle name="Hyperlink" xfId="15594" builtinId="8" hidden="1"/>
    <cellStyle name="Hyperlink" xfId="15596" builtinId="8" hidden="1"/>
    <cellStyle name="Hyperlink" xfId="15598" builtinId="8" hidden="1"/>
    <cellStyle name="Hyperlink" xfId="15600" builtinId="8" hidden="1"/>
    <cellStyle name="Hyperlink" xfId="15602" builtinId="8" hidden="1"/>
    <cellStyle name="Hyperlink" xfId="15604" builtinId="8" hidden="1"/>
    <cellStyle name="Hyperlink" xfId="15606" builtinId="8" hidden="1"/>
    <cellStyle name="Hyperlink" xfId="15608" builtinId="8" hidden="1"/>
    <cellStyle name="Hyperlink" xfId="15610" builtinId="8" hidden="1"/>
    <cellStyle name="Hyperlink" xfId="15612" builtinId="8" hidden="1"/>
    <cellStyle name="Hyperlink" xfId="15614" builtinId="8" hidden="1"/>
    <cellStyle name="Hyperlink" xfId="15616" builtinId="8" hidden="1"/>
    <cellStyle name="Hyperlink" xfId="15618" builtinId="8" hidden="1"/>
    <cellStyle name="Hyperlink" xfId="15620" builtinId="8" hidden="1"/>
    <cellStyle name="Hyperlink" xfId="15622" builtinId="8" hidden="1"/>
    <cellStyle name="Hyperlink" xfId="15624" builtinId="8" hidden="1"/>
    <cellStyle name="Hyperlink" xfId="15626" builtinId="8" hidden="1"/>
    <cellStyle name="Hyperlink" xfId="15628" builtinId="8" hidden="1"/>
    <cellStyle name="Hyperlink" xfId="15630" builtinId="8" hidden="1"/>
    <cellStyle name="Hyperlink" xfId="15632" builtinId="8" hidden="1"/>
    <cellStyle name="Hyperlink" xfId="15634" builtinId="8" hidden="1"/>
    <cellStyle name="Hyperlink" xfId="15636" builtinId="8" hidden="1"/>
    <cellStyle name="Hyperlink" xfId="15638" builtinId="8" hidden="1"/>
    <cellStyle name="Hyperlink" xfId="15640" builtinId="8" hidden="1"/>
    <cellStyle name="Hyperlink" xfId="15642" builtinId="8" hidden="1"/>
    <cellStyle name="Hyperlink" xfId="15644" builtinId="8" hidden="1"/>
    <cellStyle name="Hyperlink" xfId="15646" builtinId="8" hidden="1"/>
    <cellStyle name="Hyperlink" xfId="15648" builtinId="8" hidden="1"/>
    <cellStyle name="Hyperlink" xfId="15650" builtinId="8" hidden="1"/>
    <cellStyle name="Hyperlink" xfId="15652" builtinId="8" hidden="1"/>
    <cellStyle name="Hyperlink" xfId="15654" builtinId="8" hidden="1"/>
    <cellStyle name="Hyperlink" xfId="15656" builtinId="8" hidden="1"/>
    <cellStyle name="Hyperlink" xfId="15658" builtinId="8" hidden="1"/>
    <cellStyle name="Hyperlink" xfId="15660" builtinId="8" hidden="1"/>
    <cellStyle name="Hyperlink" xfId="15662" builtinId="8" hidden="1"/>
    <cellStyle name="Hyperlink" xfId="15664" builtinId="8" hidden="1"/>
    <cellStyle name="Hyperlink" xfId="15666" builtinId="8" hidden="1"/>
    <cellStyle name="Hyperlink" xfId="15668" builtinId="8" hidden="1"/>
    <cellStyle name="Hyperlink" xfId="15670" builtinId="8" hidden="1"/>
    <cellStyle name="Hyperlink" xfId="15672" builtinId="8" hidden="1"/>
    <cellStyle name="Hyperlink" xfId="15674" builtinId="8" hidden="1"/>
    <cellStyle name="Hyperlink" xfId="15676"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overlay val="0"/>
    </c:title>
    <c:autoTitleDeleted val="0"/>
    <c:plotArea>
      <c:layout/>
      <c:barChart>
        <c:barDir val="col"/>
        <c:grouping val="clustered"/>
        <c:varyColors val="0"/>
        <c:ser>
          <c:idx val="0"/>
          <c:order val="0"/>
          <c:tx>
            <c:strRef>
              <c:f>Analysis!$D$11</c:f>
              <c:strCache>
                <c:ptCount val="1"/>
                <c:pt idx="0">
                  <c:v>Reuse of Forcing Constraints Across CMIP6</c:v>
                </c:pt>
              </c:strCache>
            </c:strRef>
          </c:tx>
          <c:invertIfNegative val="0"/>
          <c:cat>
            <c:strRef>
              <c:f>Analysis!$C$12:$C$15</c:f>
              <c:strCache>
                <c:ptCount val="4"/>
                <c:pt idx="0">
                  <c:v>Used Widely Across CMIP6</c:v>
                </c:pt>
                <c:pt idx="1">
                  <c:v>Used by Two or Three MIPs</c:v>
                </c:pt>
                <c:pt idx="2">
                  <c:v>Multiple Experiments Within One MIP</c:v>
                </c:pt>
                <c:pt idx="3">
                  <c:v>Used by One Experiment Only</c:v>
                </c:pt>
              </c:strCache>
            </c:strRef>
          </c:cat>
          <c:val>
            <c:numRef>
              <c:f>Analysis!$D$12:$D$15</c:f>
              <c:numCache>
                <c:formatCode>General</c:formatCode>
                <c:ptCount val="4"/>
                <c:pt idx="0">
                  <c:v>58.0</c:v>
                </c:pt>
                <c:pt idx="1">
                  <c:v>41.0</c:v>
                </c:pt>
                <c:pt idx="2">
                  <c:v>124.0</c:v>
                </c:pt>
                <c:pt idx="3">
                  <c:v>255.0</c:v>
                </c:pt>
              </c:numCache>
            </c:numRef>
          </c:val>
        </c:ser>
        <c:dLbls>
          <c:showLegendKey val="0"/>
          <c:showVal val="0"/>
          <c:showCatName val="0"/>
          <c:showSerName val="0"/>
          <c:showPercent val="0"/>
          <c:showBubbleSize val="0"/>
        </c:dLbls>
        <c:gapWidth val="300"/>
        <c:axId val="2142040792"/>
        <c:axId val="2106994824"/>
      </c:barChart>
      <c:catAx>
        <c:axId val="2142040792"/>
        <c:scaling>
          <c:orientation val="minMax"/>
        </c:scaling>
        <c:delete val="0"/>
        <c:axPos val="b"/>
        <c:numFmt formatCode="General" sourceLinked="1"/>
        <c:majorTickMark val="none"/>
        <c:minorTickMark val="none"/>
        <c:tickLblPos val="nextTo"/>
        <c:crossAx val="2106994824"/>
        <c:crosses val="autoZero"/>
        <c:auto val="1"/>
        <c:lblAlgn val="ctr"/>
        <c:lblOffset val="100"/>
        <c:noMultiLvlLbl val="0"/>
      </c:catAx>
      <c:valAx>
        <c:axId val="2106994824"/>
        <c:scaling>
          <c:orientation val="minMax"/>
          <c:max val="260.0"/>
          <c:min val="0.0"/>
        </c:scaling>
        <c:delete val="0"/>
        <c:axPos val="l"/>
        <c:majorGridlines/>
        <c:title>
          <c:tx>
            <c:rich>
              <a:bodyPr/>
              <a:lstStyle/>
              <a:p>
                <a:pPr>
                  <a:defRPr/>
                </a:pPr>
                <a:r>
                  <a:rPr lang="en-US"/>
                  <a:t>Number of Forcing Constraints</a:t>
                </a:r>
              </a:p>
            </c:rich>
          </c:tx>
          <c:overlay val="0"/>
        </c:title>
        <c:numFmt formatCode="General" sourceLinked="1"/>
        <c:majorTickMark val="out"/>
        <c:minorTickMark val="none"/>
        <c:tickLblPos val="nextTo"/>
        <c:crossAx val="2142040792"/>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strRef>
              <c:f>Analysis!$U$11</c:f>
              <c:strCache>
                <c:ptCount val="1"/>
                <c:pt idx="0">
                  <c:v>Number of MIPs</c:v>
                </c:pt>
              </c:strCache>
            </c:strRef>
          </c:tx>
          <c:invertIfNegative val="0"/>
          <c:cat>
            <c:strRef>
              <c:f>Analysis!$T$12:$T$18</c:f>
              <c:strCache>
                <c:ptCount val="7"/>
                <c:pt idx="0">
                  <c:v>piControl</c:v>
                </c:pt>
                <c:pt idx="1">
                  <c:v>historical</c:v>
                </c:pt>
                <c:pt idx="2">
                  <c:v>amip</c:v>
                </c:pt>
                <c:pt idx="3">
                  <c:v>1pctCO2</c:v>
                </c:pt>
                <c:pt idx="4">
                  <c:v>abrupt-4xCO2</c:v>
                </c:pt>
                <c:pt idx="5">
                  <c:v>ssp585</c:v>
                </c:pt>
                <c:pt idx="6">
                  <c:v>ssp245</c:v>
                </c:pt>
              </c:strCache>
            </c:strRef>
          </c:cat>
          <c:val>
            <c:numRef>
              <c:f>Analysis!$U$12:$U$18</c:f>
              <c:numCache>
                <c:formatCode>General</c:formatCode>
                <c:ptCount val="7"/>
                <c:pt idx="0">
                  <c:v>14.0</c:v>
                </c:pt>
                <c:pt idx="1">
                  <c:v>13.0</c:v>
                </c:pt>
                <c:pt idx="2">
                  <c:v>6.0</c:v>
                </c:pt>
                <c:pt idx="3">
                  <c:v>6.0</c:v>
                </c:pt>
                <c:pt idx="4">
                  <c:v>5.0</c:v>
                </c:pt>
                <c:pt idx="5">
                  <c:v>5.0</c:v>
                </c:pt>
                <c:pt idx="6">
                  <c:v>5.0</c:v>
                </c:pt>
              </c:numCache>
            </c:numRef>
          </c:val>
        </c:ser>
        <c:dLbls>
          <c:showLegendKey val="0"/>
          <c:showVal val="0"/>
          <c:showCatName val="0"/>
          <c:showSerName val="0"/>
          <c:showPercent val="0"/>
          <c:showBubbleSize val="0"/>
        </c:dLbls>
        <c:gapWidth val="150"/>
        <c:axId val="2142850184"/>
        <c:axId val="2142855688"/>
      </c:barChart>
      <c:catAx>
        <c:axId val="2142850184"/>
        <c:scaling>
          <c:orientation val="minMax"/>
        </c:scaling>
        <c:delete val="0"/>
        <c:axPos val="l"/>
        <c:title>
          <c:tx>
            <c:rich>
              <a:bodyPr rot="-5400000" vert="horz"/>
              <a:lstStyle/>
              <a:p>
                <a:pPr>
                  <a:defRPr sz="1200"/>
                </a:pPr>
                <a:r>
                  <a:rPr lang="en-US" sz="1200"/>
                  <a:t>Experiment</a:t>
                </a:r>
              </a:p>
            </c:rich>
          </c:tx>
          <c:overlay val="0"/>
        </c:title>
        <c:majorTickMark val="out"/>
        <c:minorTickMark val="none"/>
        <c:tickLblPos val="nextTo"/>
        <c:crossAx val="2142855688"/>
        <c:crosses val="autoZero"/>
        <c:auto val="1"/>
        <c:lblAlgn val="ctr"/>
        <c:lblOffset val="100"/>
        <c:noMultiLvlLbl val="0"/>
      </c:catAx>
      <c:valAx>
        <c:axId val="2142855688"/>
        <c:scaling>
          <c:orientation val="minMax"/>
          <c:max val="14.0"/>
        </c:scaling>
        <c:delete val="0"/>
        <c:axPos val="b"/>
        <c:title>
          <c:tx>
            <c:rich>
              <a:bodyPr/>
              <a:lstStyle/>
              <a:p>
                <a:pPr>
                  <a:defRPr sz="1100"/>
                </a:pPr>
                <a:r>
                  <a:rPr lang="en-US" sz="1100"/>
                  <a:t>Number of MIPs that</a:t>
                </a:r>
                <a:r>
                  <a:rPr lang="en-US" sz="1100" baseline="0"/>
                  <a:t> use the experiment</a:t>
                </a:r>
              </a:p>
            </c:rich>
          </c:tx>
          <c:overlay val="0"/>
        </c:title>
        <c:numFmt formatCode="General" sourceLinked="1"/>
        <c:majorTickMark val="out"/>
        <c:minorTickMark val="none"/>
        <c:tickLblPos val="nextTo"/>
        <c:crossAx val="2142850184"/>
        <c:crosses val="autoZero"/>
        <c:crossBetween val="between"/>
      </c:valAx>
    </c:plotArea>
    <c:plotVisOnly val="1"/>
    <c:dispBlanksAs val="gap"/>
    <c:showDLblsOverMax val="0"/>
  </c:chart>
  <c:printSettings>
    <c:headerFooter/>
    <c:pageMargins b="1.0" l="0.75" r="0.75" t="1.0"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12700</xdr:colOff>
      <xdr:row>9</xdr:row>
      <xdr:rowOff>44450</xdr:rowOff>
    </xdr:from>
    <xdr:to>
      <xdr:col>29</xdr:col>
      <xdr:colOff>38100</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24"/>
  <sheetViews>
    <sheetView workbookViewId="0">
      <pane xSplit="1" ySplit="2" topLeftCell="AN9" activePane="bottomRight" state="frozen"/>
      <selection pane="topRight" activeCell="B1" sqref="B1"/>
      <selection pane="bottomLeft" activeCell="A3" sqref="A3"/>
      <selection pane="bottomRight" activeCell="BL10" sqref="BL10"/>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5.5"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2" width="6.5" style="7" customWidth="1"/>
    <col min="43" max="43" width="7.1640625" style="7" bestFit="1" customWidth="1"/>
    <col min="44" max="44" width="11.6640625" style="7" customWidth="1"/>
    <col min="45" max="45" width="12.6640625" style="7" customWidth="1"/>
    <col min="46" max="46" width="12.6640625" style="7" bestFit="1" customWidth="1"/>
    <col min="47" max="47" width="10.83203125" style="7"/>
    <col min="48" max="48" width="11.5" style="7" customWidth="1"/>
    <col min="49" max="49" width="11.1640625" style="7" customWidth="1"/>
    <col min="50" max="50" width="10.83203125" style="7"/>
    <col min="51" max="51" width="13.5" style="7" customWidth="1"/>
    <col min="52" max="52" width="10.83203125" style="7" customWidth="1"/>
    <col min="53" max="53" width="10.1640625" style="7" customWidth="1"/>
    <col min="54" max="54" width="11.6640625" style="7" customWidth="1"/>
    <col min="55" max="55" width="10" style="7" customWidth="1"/>
    <col min="56" max="56" width="10.83203125" style="7" customWidth="1"/>
    <col min="57" max="57" width="12.5" style="7" customWidth="1"/>
    <col min="58" max="58" width="12" style="7" bestFit="1" customWidth="1"/>
    <col min="59" max="59" width="12.6640625" style="7" customWidth="1"/>
    <col min="60" max="60" width="12.6640625" style="7" bestFit="1" customWidth="1"/>
    <col min="61" max="61" width="13.33203125" style="7" customWidth="1"/>
    <col min="62" max="62" width="11.33203125" style="7" customWidth="1"/>
    <col min="63" max="63" width="10.83203125" style="7" customWidth="1"/>
    <col min="64" max="64" width="9" style="7" bestFit="1" customWidth="1"/>
    <col min="65" max="65" width="9.83203125" style="7" bestFit="1" customWidth="1"/>
    <col min="66" max="66" width="10" style="7" bestFit="1" customWidth="1"/>
    <col min="67" max="68" width="9.83203125" style="7" bestFit="1" customWidth="1"/>
    <col min="69" max="69" width="11.5" style="7" bestFit="1" customWidth="1"/>
    <col min="70" max="70" width="12.1640625" style="7" bestFit="1" customWidth="1"/>
    <col min="71" max="88" width="10.83203125" style="7" customWidth="1"/>
    <col min="89" max="89" width="10.83203125" style="10"/>
    <col min="90" max="90" width="12.83203125" style="10" customWidth="1"/>
    <col min="91" max="91" width="10.83203125" style="160"/>
    <col min="92" max="92" width="12" style="10" customWidth="1"/>
    <col min="93" max="16384" width="10.83203125" style="7"/>
  </cols>
  <sheetData>
    <row r="1" spans="1:92" s="25" customFormat="1" ht="30" customHeight="1">
      <c r="A1" s="362" t="s">
        <v>38</v>
      </c>
      <c r="B1" s="367" t="s">
        <v>17</v>
      </c>
      <c r="C1" s="362" t="s">
        <v>18</v>
      </c>
      <c r="D1" s="362" t="s">
        <v>19</v>
      </c>
      <c r="E1" s="362" t="s">
        <v>20</v>
      </c>
      <c r="F1" s="362" t="s">
        <v>1578</v>
      </c>
      <c r="G1" s="362" t="s">
        <v>21</v>
      </c>
      <c r="H1" s="362"/>
      <c r="I1" s="362"/>
      <c r="J1" s="362"/>
      <c r="K1" s="362"/>
      <c r="L1" s="362"/>
      <c r="M1" s="362" t="s">
        <v>22</v>
      </c>
      <c r="N1" s="362"/>
      <c r="O1" s="362"/>
      <c r="P1" s="362"/>
      <c r="Q1" s="362"/>
      <c r="R1" s="362"/>
      <c r="S1" s="362"/>
      <c r="T1" s="362"/>
      <c r="U1" s="362" t="s">
        <v>290</v>
      </c>
      <c r="V1" s="362" t="s">
        <v>298</v>
      </c>
      <c r="W1" s="362" t="s">
        <v>300</v>
      </c>
      <c r="X1" s="362" t="s">
        <v>299</v>
      </c>
      <c r="Y1" s="362"/>
      <c r="Z1" s="362"/>
      <c r="AA1" s="362"/>
      <c r="AB1" s="362"/>
      <c r="AC1" s="362"/>
      <c r="AD1" s="362"/>
      <c r="AE1" s="362"/>
      <c r="AF1" s="362"/>
      <c r="AG1" s="362"/>
      <c r="AH1" s="362"/>
      <c r="AI1" s="362"/>
      <c r="AJ1" s="362"/>
      <c r="AK1" s="362"/>
      <c r="AL1" s="362"/>
      <c r="AM1" s="362"/>
      <c r="AN1" s="362"/>
      <c r="AO1" s="362"/>
      <c r="AP1" s="362"/>
      <c r="AQ1" s="362"/>
      <c r="AR1" s="362" t="s">
        <v>301</v>
      </c>
      <c r="AS1" s="362"/>
      <c r="AT1" s="362"/>
      <c r="AU1" s="362"/>
      <c r="AV1" s="362"/>
      <c r="AW1" s="362"/>
      <c r="AX1" s="362"/>
      <c r="AY1" s="362"/>
      <c r="AZ1" s="362"/>
      <c r="BA1" s="362"/>
      <c r="BB1" s="362"/>
      <c r="BC1" s="362"/>
      <c r="BD1" s="362"/>
      <c r="BE1" s="362"/>
      <c r="BF1" s="362"/>
      <c r="BG1" s="362"/>
      <c r="BH1" s="362"/>
      <c r="BI1" s="362"/>
      <c r="BJ1" s="362"/>
      <c r="BK1" s="362"/>
      <c r="BL1" s="362"/>
      <c r="BM1" s="362"/>
      <c r="BN1" s="362"/>
      <c r="BO1" s="362"/>
      <c r="BP1" s="362"/>
      <c r="BQ1" s="362"/>
      <c r="BR1" s="362"/>
      <c r="BS1" s="362"/>
      <c r="BT1" s="362"/>
      <c r="BU1" s="362"/>
      <c r="BV1" s="362"/>
      <c r="BW1" s="362"/>
      <c r="BX1" s="362"/>
      <c r="BY1" s="362"/>
      <c r="BZ1" s="362"/>
      <c r="CA1" s="362"/>
      <c r="CB1" s="362"/>
      <c r="CC1" s="362"/>
      <c r="CD1" s="362"/>
      <c r="CE1" s="362"/>
      <c r="CF1" s="362"/>
      <c r="CG1" s="362"/>
      <c r="CH1" s="362"/>
      <c r="CI1" s="362"/>
      <c r="CJ1" s="363"/>
      <c r="CK1" s="364" t="s">
        <v>3580</v>
      </c>
      <c r="CL1" s="365"/>
      <c r="CM1" s="365"/>
      <c r="CN1" s="366"/>
    </row>
    <row r="2" spans="1:92" s="25" customFormat="1" ht="45">
      <c r="A2" s="362"/>
      <c r="B2" s="367"/>
      <c r="C2" s="362"/>
      <c r="D2" s="362"/>
      <c r="E2" s="362"/>
      <c r="F2" s="362"/>
      <c r="G2" s="25" t="s">
        <v>71</v>
      </c>
      <c r="H2" s="362" t="s">
        <v>72</v>
      </c>
      <c r="I2" s="362"/>
      <c r="J2" s="362"/>
      <c r="K2" s="362"/>
      <c r="L2" s="362"/>
      <c r="M2" s="362"/>
      <c r="N2" s="362"/>
      <c r="O2" s="362"/>
      <c r="P2" s="362"/>
      <c r="Q2" s="362"/>
      <c r="R2" s="362"/>
      <c r="S2" s="362"/>
      <c r="T2" s="362"/>
      <c r="U2" s="362"/>
      <c r="V2" s="362"/>
      <c r="W2" s="362"/>
      <c r="X2" s="362"/>
      <c r="Y2" s="362"/>
      <c r="Z2" s="362"/>
      <c r="AA2" s="362"/>
      <c r="AB2" s="362"/>
      <c r="AC2" s="362"/>
      <c r="AD2" s="362"/>
      <c r="AE2" s="362"/>
      <c r="AF2" s="362"/>
      <c r="AG2" s="362"/>
      <c r="AH2" s="362"/>
      <c r="AI2" s="362"/>
      <c r="AJ2" s="362"/>
      <c r="AK2" s="362"/>
      <c r="AL2" s="362"/>
      <c r="AM2" s="362"/>
      <c r="AN2" s="362"/>
      <c r="AO2" s="362"/>
      <c r="AP2" s="362"/>
      <c r="AQ2" s="362"/>
      <c r="AR2" s="362"/>
      <c r="AS2" s="362"/>
      <c r="AT2" s="362"/>
      <c r="AU2" s="362"/>
      <c r="AV2" s="362"/>
      <c r="AW2" s="362"/>
      <c r="AX2" s="362"/>
      <c r="AY2" s="362"/>
      <c r="AZ2" s="362"/>
      <c r="BA2" s="362"/>
      <c r="BB2" s="362"/>
      <c r="BC2" s="362"/>
      <c r="BD2" s="362"/>
      <c r="BE2" s="362"/>
      <c r="BF2" s="362"/>
      <c r="BG2" s="362"/>
      <c r="BH2" s="362"/>
      <c r="BI2" s="362"/>
      <c r="BJ2" s="362"/>
      <c r="BK2" s="362"/>
      <c r="BL2" s="362"/>
      <c r="BM2" s="362"/>
      <c r="BN2" s="362"/>
      <c r="BO2" s="362"/>
      <c r="BP2" s="362"/>
      <c r="BQ2" s="362"/>
      <c r="BR2" s="362"/>
      <c r="BS2" s="362"/>
      <c r="BT2" s="362"/>
      <c r="BU2" s="362"/>
      <c r="BV2" s="362"/>
      <c r="BW2" s="362"/>
      <c r="BX2" s="362"/>
      <c r="BY2" s="362"/>
      <c r="BZ2" s="362"/>
      <c r="CA2" s="362"/>
      <c r="CB2" s="362"/>
      <c r="CC2" s="362"/>
      <c r="CD2" s="362"/>
      <c r="CE2" s="362"/>
      <c r="CF2" s="362"/>
      <c r="CG2" s="362"/>
      <c r="CH2" s="362"/>
      <c r="CI2" s="362"/>
      <c r="CJ2" s="363"/>
      <c r="CK2" s="159" t="s">
        <v>3584</v>
      </c>
      <c r="CL2" s="159" t="s">
        <v>3583</v>
      </c>
      <c r="CM2" s="159" t="s">
        <v>3581</v>
      </c>
      <c r="CN2" s="159" t="s">
        <v>3582</v>
      </c>
    </row>
    <row r="3" spans="1:92" ht="150">
      <c r="A3" s="7" t="s">
        <v>302</v>
      </c>
      <c r="B3" s="7" t="s">
        <v>303</v>
      </c>
      <c r="C3" s="7" t="s">
        <v>304</v>
      </c>
      <c r="D3" s="7" t="s">
        <v>6739</v>
      </c>
      <c r="E3" s="7" t="s">
        <v>3147</v>
      </c>
      <c r="F3" s="7" t="s">
        <v>3146</v>
      </c>
      <c r="G3" s="7" t="s">
        <v>70</v>
      </c>
      <c r="H3" s="7" t="str">
        <f>party!$A$25</f>
        <v>Veronika Eyring</v>
      </c>
      <c r="I3" s="7" t="str">
        <f>party!$A$13</f>
        <v>Karl Taylor</v>
      </c>
      <c r="M3" s="7" t="str">
        <f>references!$D$42</f>
        <v>Eyring, V., S. Bony, G. A. Meehl, C. Senior, B. Stevens, R. J. Stouffer,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AP3" s="7" t="str">
        <f>A23</f>
        <v>PAMIP</v>
      </c>
      <c r="AQ3" s="7" t="str">
        <f>A24</f>
        <v>CDRMIP</v>
      </c>
      <c r="CK3" s="161">
        <v>42500</v>
      </c>
      <c r="CL3" s="161">
        <v>42653</v>
      </c>
    </row>
    <row r="4" spans="1:92" ht="150">
      <c r="A4" s="7" t="s">
        <v>5946</v>
      </c>
      <c r="B4" s="7" t="s">
        <v>5947</v>
      </c>
      <c r="C4" s="7" t="s">
        <v>5948</v>
      </c>
      <c r="D4" s="7" t="s">
        <v>3366</v>
      </c>
      <c r="E4" s="7" t="s">
        <v>5949</v>
      </c>
      <c r="F4" s="7" t="s">
        <v>3144</v>
      </c>
      <c r="G4" s="7" t="s">
        <v>70</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K. E. Taylor (2016), Overview of the Coupled Model Intercomparison Project Phase 6 (CMIP6) experimental design and organization, Geosci. Model Dev., 9, 1937-1958</v>
      </c>
      <c r="U4" s="7" t="str">
        <f>party!A6</f>
        <v>Charlotte Pascoe</v>
      </c>
      <c r="AR4" s="7" t="str">
        <f>experiment!$C$3</f>
        <v>1pctCO2</v>
      </c>
      <c r="AS4" s="7" t="str">
        <f>experiment!$C$5</f>
        <v>abrupt-4xCO2</v>
      </c>
      <c r="AT4" s="7" t="str">
        <f>experiment!$C$7</f>
        <v>amip</v>
      </c>
      <c r="AU4" s="7" t="str">
        <f>experiment!$C$9</f>
        <v>piControl</v>
      </c>
      <c r="AV4" s="7" t="str">
        <f>experiment!$C$11</f>
        <v>esm-piControl</v>
      </c>
      <c r="AW4" s="7" t="str">
        <f>experiment!$C$14</f>
        <v>historical</v>
      </c>
      <c r="AX4" s="7" t="str">
        <f>experiment!$C$16</f>
        <v>esm-hist</v>
      </c>
      <c r="AY4" s="7" t="str">
        <f>experiment!$C$17</f>
        <v>historical-ext</v>
      </c>
      <c r="AZ4" s="7" t="str">
        <f>experiment!$C$18</f>
        <v>esm-hist-ext</v>
      </c>
      <c r="BA4" s="7" t="str">
        <f>experiment!$C$12</f>
        <v>piControl-spinup</v>
      </c>
      <c r="BB4" s="7" t="str">
        <f>experiment!$C$13</f>
        <v>esm-piControl-spinup</v>
      </c>
      <c r="CK4" s="161"/>
      <c r="CL4" s="161"/>
    </row>
    <row r="5" spans="1:92" ht="135">
      <c r="A5" s="7" t="s">
        <v>305</v>
      </c>
      <c r="B5" s="7" t="s">
        <v>772</v>
      </c>
      <c r="C5" s="7" t="s">
        <v>306</v>
      </c>
      <c r="D5" s="7" t="s">
        <v>3366</v>
      </c>
      <c r="E5" s="7" t="s">
        <v>3145</v>
      </c>
      <c r="F5" s="7" t="s">
        <v>8104</v>
      </c>
      <c r="G5" s="7" t="s">
        <v>70</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K. E. Taylor (2016), Overview of the Coupled Model Intercomparison Project Phase 6 (CMIP6) experimental design and organization, Geosci. Model Dev., 9, 1937-1958</v>
      </c>
      <c r="U5" s="7" t="str">
        <f>party!A6</f>
        <v>Charlotte Pascoe</v>
      </c>
      <c r="AR5" s="7" t="str">
        <f>experiment!$C$3</f>
        <v>1pctCO2</v>
      </c>
      <c r="AS5" s="7" t="str">
        <f>experiment!$C$5</f>
        <v>abrupt-4xCO2</v>
      </c>
      <c r="AT5" s="7" t="str">
        <f>experiment!$C$7</f>
        <v>amip</v>
      </c>
      <c r="AU5" s="7" t="str">
        <f>experiment!$C$9</f>
        <v>piControl</v>
      </c>
      <c r="AV5" s="7" t="str">
        <f>experiment!$C$11</f>
        <v>esm-piControl</v>
      </c>
      <c r="AW5" s="7" t="str">
        <f>experiment!$C$12</f>
        <v>piControl-spinup</v>
      </c>
      <c r="AX5" s="7" t="str">
        <f>experiment!$C$13</f>
        <v>esm-piControl-spinup</v>
      </c>
      <c r="CK5" s="161">
        <v>42500</v>
      </c>
      <c r="CL5" s="161">
        <v>42517</v>
      </c>
    </row>
    <row r="6" spans="1:92" ht="270">
      <c r="A6" s="7" t="s">
        <v>307</v>
      </c>
      <c r="B6" s="7" t="s">
        <v>308</v>
      </c>
      <c r="C6" s="7" t="s">
        <v>309</v>
      </c>
      <c r="D6" s="7" t="s">
        <v>3367</v>
      </c>
      <c r="E6" s="7" t="s">
        <v>1818</v>
      </c>
      <c r="F6" s="7" t="s">
        <v>3365</v>
      </c>
      <c r="G6" s="7" t="s">
        <v>70</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R6" s="7" t="str">
        <f>experiment!$C$19</f>
        <v>ssp585</v>
      </c>
      <c r="AS6" s="7" t="str">
        <f>experiment!$C$20</f>
        <v>ssp370</v>
      </c>
      <c r="AT6" s="7" t="str">
        <f>experiment!$C$21</f>
        <v>ssp245</v>
      </c>
      <c r="AU6" s="7" t="str">
        <f>experiment!$C$22</f>
        <v>ssp126</v>
      </c>
      <c r="AV6" s="7" t="str">
        <f>experiment!$C$23</f>
        <v>ssp460</v>
      </c>
      <c r="AW6" s="7" t="str">
        <f>experiment!$C$24</f>
        <v>ssp434</v>
      </c>
      <c r="AX6" s="7" t="str">
        <f>experiment!$C$28</f>
        <v>ssp534-over</v>
      </c>
      <c r="AY6" s="7" t="str">
        <f>experiment!$C$30</f>
        <v>ssp119</v>
      </c>
      <c r="CK6" s="161">
        <v>42500</v>
      </c>
      <c r="CL6" s="161">
        <v>42516</v>
      </c>
    </row>
    <row r="7" spans="1:92" ht="195">
      <c r="A7" s="7" t="s">
        <v>456</v>
      </c>
      <c r="B7" s="7" t="s">
        <v>457</v>
      </c>
      <c r="C7" s="7" t="s">
        <v>458</v>
      </c>
      <c r="D7" s="7" t="s">
        <v>3368</v>
      </c>
      <c r="E7" s="7" t="s">
        <v>5635</v>
      </c>
      <c r="F7" s="7" t="s">
        <v>5636</v>
      </c>
      <c r="G7" s="7" t="s">
        <v>162</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(2017), AerChemMIP: Quantifying the effects of chemistry and aerosols in CMIP6, Geosci. Model Dev., 10, 585-607</v>
      </c>
      <c r="N7" s="7" t="str">
        <f>references!$D$14</f>
        <v>Overview CMIP6-Endorsed MIPs</v>
      </c>
      <c r="U7" s="7" t="str">
        <f>party!A6</f>
        <v>Charlotte Pascoe</v>
      </c>
      <c r="AR7" s="7" t="str">
        <f>experiment!$C$9</f>
        <v>piControl</v>
      </c>
      <c r="AS7" s="7" t="str">
        <f>experiment!$C$5</f>
        <v>abrupt-4xCO2</v>
      </c>
      <c r="AT7" s="7" t="str">
        <f>experiment!$C$14</f>
        <v>historical</v>
      </c>
      <c r="AU7" s="7" t="str">
        <f>experiment!$C$292</f>
        <v>piClim-control</v>
      </c>
      <c r="AV7" s="7" t="str">
        <f>experiment!$C$31</f>
        <v>hist-piNTCF</v>
      </c>
      <c r="AW7" s="7" t="str">
        <f>experiment!$C$47</f>
        <v>hist-piAer</v>
      </c>
      <c r="AX7" s="7" t="str">
        <f>experiment!$C$32</f>
        <v>hist-1950HC</v>
      </c>
      <c r="AY7" s="7" t="str">
        <f>experiment!$C$33</f>
        <v>histSST</v>
      </c>
      <c r="AZ7" s="7" t="str">
        <f>experiment!$C$34</f>
        <v>histSST-piNTCF</v>
      </c>
      <c r="BA7" s="7" t="str">
        <f>experiment!$C$49</f>
        <v>histSST-piAer</v>
      </c>
      <c r="BB7" s="7" t="str">
        <f>experiment!$C$48</f>
        <v>histSST-piO3</v>
      </c>
      <c r="BC7" s="7" t="str">
        <f>experiment!$C$35</f>
        <v>histSST-1950HC</v>
      </c>
      <c r="BD7" s="7" t="str">
        <f>experiment!$C$46</f>
        <v>histSST-piCH4</v>
      </c>
      <c r="BE7" s="7" t="str">
        <f>experiment!$C$58</f>
        <v>histSST-piN2O</v>
      </c>
      <c r="BF7" s="7" t="str">
        <f>experiment!$C$20</f>
        <v>ssp370</v>
      </c>
      <c r="BG7" s="7" t="str">
        <f>experiment!$C$38</f>
        <v>ssp370-lowNTCF</v>
      </c>
      <c r="BH7" s="7" t="str">
        <f>experiment!$C$39</f>
        <v>ssp370SST</v>
      </c>
      <c r="BI7" s="7" t="str">
        <f>experiment!$C$40</f>
        <v>ssp370SST-lowNTCF</v>
      </c>
      <c r="BJ7" s="7" t="str">
        <f>experiment!$C$42</f>
        <v>ssp370SST-lowAer</v>
      </c>
      <c r="BK7" s="7" t="str">
        <f>experiment!$C$41</f>
        <v>ssp370SST-lowBC</v>
      </c>
      <c r="BL7" s="7" t="str">
        <f>experiment!$C$43</f>
        <v>ssp370SST-lowO3</v>
      </c>
      <c r="BM7" s="7" t="str">
        <f>experiment!$C$44</f>
        <v>ssp370SST-lowCH4</v>
      </c>
      <c r="BN7" s="7" t="str">
        <f>experiment!$C$45</f>
        <v>ssp370SST-ssp126Lu</v>
      </c>
      <c r="BO7" s="7" t="str">
        <f>experiment!$C$37</f>
        <v>piClim-NTCF</v>
      </c>
      <c r="BP7" s="7" t="str">
        <f>experiment!$C$296</f>
        <v>piClim-aer</v>
      </c>
      <c r="BQ7" s="7" t="str">
        <f>experiment!$C$51</f>
        <v>piClim-BC</v>
      </c>
      <c r="BR7" s="7" t="str">
        <f>experiment!$C$52</f>
        <v>piClim-O3</v>
      </c>
      <c r="BS7" s="7" t="str">
        <f>experiment!$C$53</f>
        <v>piClim-CH4</v>
      </c>
      <c r="BT7" s="7" t="str">
        <f>experiment!$C$54</f>
        <v>piClim-N2O</v>
      </c>
      <c r="BU7" s="7" t="str">
        <f>experiment!$C$55</f>
        <v>piClim-HC</v>
      </c>
      <c r="BV7" s="7" t="str">
        <f>experiment!$C$56</f>
        <v>piClim-NOx</v>
      </c>
      <c r="BW7" s="7" t="str">
        <f>experiment!$C$57</f>
        <v>piClim-VOC</v>
      </c>
      <c r="BX7" s="7" t="str">
        <f>experiment!$C$59</f>
        <v>piClim-2xdust</v>
      </c>
      <c r="BY7" s="7" t="str">
        <f>experiment!$C$60</f>
        <v>piClim-2xss</v>
      </c>
      <c r="BZ7" s="7" t="str">
        <f>experiment!$C$61</f>
        <v>piClim-2xDMS</v>
      </c>
      <c r="CA7" s="7" t="str">
        <f>experiment!$C$62</f>
        <v>piClim-2xfire</v>
      </c>
      <c r="CB7" s="7" t="str">
        <f>experiment!$C$64</f>
        <v>piClim-2xNOx</v>
      </c>
      <c r="CC7" s="7" t="str">
        <f>experiment!$C$63</f>
        <v>piClim-2xVOC</v>
      </c>
      <c r="CD7" s="7" t="str">
        <f>experiment!$C$65</f>
        <v>piClim-NH3</v>
      </c>
      <c r="CE7" s="7" t="str">
        <f>experiment!$C$66</f>
        <v>piClim-OC</v>
      </c>
      <c r="CF7" s="7" t="str">
        <f>experiment!$C$67</f>
        <v>piClim-SO2</v>
      </c>
      <c r="CG7" s="7" t="str">
        <f>experiment!$C$68</f>
        <v>histSST-noLu</v>
      </c>
      <c r="CH7" s="7" t="str">
        <f>experiment!$C$69</f>
        <v>ssp370pdSST</v>
      </c>
      <c r="CI7" s="7" t="str">
        <f>experiment!$C$70</f>
        <v>ssp370-lowNTCFCH4</v>
      </c>
      <c r="CJ7" s="7" t="str">
        <f>experiment!$C$71</f>
        <v>ssp370SST-lowNTCFCH4</v>
      </c>
      <c r="CK7" s="161">
        <v>42500</v>
      </c>
      <c r="CL7" s="10" t="s">
        <v>4019</v>
      </c>
    </row>
    <row r="8" spans="1:92" ht="195">
      <c r="A8" s="7" t="s">
        <v>559</v>
      </c>
      <c r="B8" s="7" t="s">
        <v>561</v>
      </c>
      <c r="C8" s="7" t="s">
        <v>560</v>
      </c>
      <c r="D8" s="7" t="s">
        <v>3369</v>
      </c>
      <c r="E8" s="7" t="s">
        <v>1820</v>
      </c>
      <c r="F8" s="7" t="s">
        <v>3353</v>
      </c>
      <c r="G8" s="7" t="s">
        <v>70</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R8" s="7" t="str">
        <f>experiment!$C$9</f>
        <v>piControl</v>
      </c>
      <c r="AS8" s="7" t="str">
        <f>experiment!$C$11</f>
        <v>esm-piControl</v>
      </c>
      <c r="AT8" s="7" t="str">
        <f>experiment!$C$3</f>
        <v>1pctCO2</v>
      </c>
      <c r="AU8" s="7" t="str">
        <f>experiment!$C$14</f>
        <v>historical</v>
      </c>
      <c r="AV8" s="7" t="str">
        <f>experiment!$C$16</f>
        <v>esm-hist</v>
      </c>
      <c r="AW8" s="7" t="str">
        <f>experiment!$C$19</f>
        <v>ssp585</v>
      </c>
      <c r="AX8" s="7" t="str">
        <f>experiment!$C$73</f>
        <v>1pctCO2-bgc</v>
      </c>
      <c r="AY8" s="7" t="str">
        <f>experiment!$C$74</f>
        <v>esm-ssp585</v>
      </c>
      <c r="AZ8" s="7" t="str">
        <f>experiment!$C$75</f>
        <v>1pctCO2-rad</v>
      </c>
      <c r="BA8" s="7" t="str">
        <f>experiment!$C$76</f>
        <v>1pctCO2Ndep</v>
      </c>
      <c r="BB8" s="7" t="str">
        <f>experiment!$C$77</f>
        <v>1pctCO2Ndep-bgc</v>
      </c>
      <c r="BC8" s="7" t="str">
        <f>experiment!$C$78</f>
        <v>hist-bgc</v>
      </c>
      <c r="BD8" s="7" t="str">
        <f>experiment!$C$79</f>
        <v>ssp585-bgc</v>
      </c>
      <c r="BE8" s="7" t="str">
        <f>experiment!$C$80</f>
        <v>ssp534-over-bgc</v>
      </c>
      <c r="BF8" s="7" t="str">
        <f>experiment!$C$83</f>
        <v>esm-1pct-brch-1000PgC</v>
      </c>
      <c r="BG8" s="7" t="str">
        <f>experiment!$C$84</f>
        <v>esm-1pct-brch-750PgC</v>
      </c>
      <c r="BH8" s="7" t="str">
        <f>experiment!$C$85</f>
        <v>esm-1pct-brch-2000PgC</v>
      </c>
      <c r="BI8" s="7" t="str">
        <f>experiment!$C$86</f>
        <v>esm-1pctCO2</v>
      </c>
      <c r="BJ8" s="7" t="str">
        <f>experiment!$C$87</f>
        <v>esm-bell-1000PgC</v>
      </c>
      <c r="BK8" s="7" t="str">
        <f>experiment!$C$88</f>
        <v>esm-bell-750PgC</v>
      </c>
      <c r="BL8" s="7" t="str">
        <f>experiment!$C$89</f>
        <v>esm-bell-2000PgC</v>
      </c>
      <c r="CK8" s="161">
        <v>42500</v>
      </c>
      <c r="CL8" s="161">
        <v>42528</v>
      </c>
    </row>
    <row r="9" spans="1:92" ht="210">
      <c r="A9" s="7" t="s">
        <v>650</v>
      </c>
      <c r="B9" s="7" t="s">
        <v>651</v>
      </c>
      <c r="C9" s="7" t="s">
        <v>652</v>
      </c>
      <c r="D9" s="7" t="s">
        <v>3371</v>
      </c>
      <c r="E9" s="7" t="s">
        <v>6740</v>
      </c>
      <c r="F9" s="7" t="s">
        <v>3354</v>
      </c>
      <c r="G9" s="7" t="s">
        <v>70</v>
      </c>
      <c r="H9" s="7" t="str">
        <f>party!$A$35</f>
        <v>Mark Webb</v>
      </c>
      <c r="I9" s="7" t="str">
        <f>party!$A$36</f>
        <v>Chris Bretherton</v>
      </c>
      <c r="M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9" s="22" t="str">
        <f>references!$D$70</f>
        <v>CFMIP project home page</v>
      </c>
      <c r="O9" s="22" t="str">
        <f>references!$D$16</f>
        <v>Karl E. Taylor, Ronald J. Stouffer, Gerald A. Meehl (2009) A Summary of the CMIP5 Experiment Design</v>
      </c>
      <c r="P9" s="22" t="str">
        <f>references!$D$15</f>
        <v>McAvaney BJ, Le Treut H (2003), The cloud feedback intercomparison project: (CFMIP). In: CLIVAR Exchanges - supplementary contributions. 26: March 2003.</v>
      </c>
      <c r="Q9" s="7" t="str">
        <f>references!$D$14</f>
        <v>Overview CMIP6-Endorsed MIPs</v>
      </c>
      <c r="U9" s="7" t="str">
        <f>party!A6</f>
        <v>Charlotte Pascoe</v>
      </c>
      <c r="AR9" s="7" t="str">
        <f>experiment!$C$7</f>
        <v>amip</v>
      </c>
      <c r="AS9" s="7" t="str">
        <f>experiment!$C$90</f>
        <v>amip-p4K</v>
      </c>
      <c r="AT9" s="7" t="str">
        <f>experiment!$C$91</f>
        <v>amip-4xCO2</v>
      </c>
      <c r="AU9" s="7" t="str">
        <f>experiment!$C$92</f>
        <v>amip-future4K</v>
      </c>
      <c r="AV9" s="7" t="str">
        <f>experiment!$C$93</f>
        <v>aqua-control</v>
      </c>
      <c r="AW9" s="7" t="str">
        <f>experiment!$C$94</f>
        <v>aqua-4xCO2</v>
      </c>
      <c r="AX9" s="7" t="str">
        <f>experiment!$C$95</f>
        <v>aqua-p4K</v>
      </c>
      <c r="AY9" s="7" t="str">
        <f>experiment!$C$97</f>
        <v>abrupt-solp4p</v>
      </c>
      <c r="AZ9" s="7" t="str">
        <f>experiment!$C$98</f>
        <v>abrupt-solm4p</v>
      </c>
      <c r="BA9" s="7" t="str">
        <f>experiment!$C$99</f>
        <v>abrupt-2xCO2</v>
      </c>
      <c r="BB9" s="7" t="str">
        <f>experiment!$C$100</f>
        <v>abrupt-0p5xCO2</v>
      </c>
      <c r="BC9" s="7" t="str">
        <f>experiment!$C$101</f>
        <v>amip-m4K</v>
      </c>
      <c r="BD9" s="7" t="str">
        <f>experiment!$C$102</f>
        <v>amip-piForcing</v>
      </c>
      <c r="BE9" s="7" t="str">
        <f>experiment!$C$103</f>
        <v>piSST</v>
      </c>
      <c r="BF9" s="7" t="str">
        <f>experiment!$C$105</f>
        <v>piSST-pxK</v>
      </c>
      <c r="BG9" s="7" t="str">
        <f>experiment!$C$106</f>
        <v>piSST-4xCO2-rad</v>
      </c>
      <c r="BH9" s="7" t="str">
        <f>experiment!$C$107</f>
        <v>piSST-4xCO2</v>
      </c>
      <c r="BI9" s="7" t="str">
        <f>experiment!$C$109</f>
        <v>a4SST</v>
      </c>
      <c r="BJ9" s="7" t="str">
        <f>experiment!$C$110</f>
        <v>a4SSTice</v>
      </c>
      <c r="BK9" s="7" t="str">
        <f>experiment!$C$113</f>
        <v>a4SSTice-4xCO2</v>
      </c>
      <c r="BL9" s="7" t="str">
        <f>experiment!$C$114</f>
        <v>amip-a4SST-4xCO2</v>
      </c>
      <c r="BM9" s="7" t="str">
        <f>experiment!$C$115</f>
        <v>amip-lwoff</v>
      </c>
      <c r="BN9" s="7" t="str">
        <f>experiment!$C$116</f>
        <v>amip-p4k-lwoff</v>
      </c>
      <c r="BO9" s="7" t="str">
        <f>experiment!$C$117</f>
        <v>aqua-control-lwoff</v>
      </c>
      <c r="BP9" s="7" t="str">
        <f>experiment!$C$118</f>
        <v>aqua-p4K-lwoff</v>
      </c>
      <c r="CK9" s="161">
        <v>42500</v>
      </c>
      <c r="CL9" s="161">
        <v>42534</v>
      </c>
    </row>
    <row r="10" spans="1:92" ht="345">
      <c r="A10" s="7" t="s">
        <v>834</v>
      </c>
      <c r="B10" s="7" t="s">
        <v>833</v>
      </c>
      <c r="C10" s="7" t="s">
        <v>835</v>
      </c>
      <c r="D10" s="7" t="s">
        <v>3370</v>
      </c>
      <c r="E10" s="7" t="s">
        <v>1819</v>
      </c>
      <c r="F10" s="7" t="s">
        <v>3355</v>
      </c>
      <c r="G10" s="7" t="s">
        <v>70</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R10" s="7" t="str">
        <f>experiment!$C$9</f>
        <v>piControl</v>
      </c>
      <c r="AS10" s="7" t="str">
        <f>experiment!$C$14</f>
        <v>historical</v>
      </c>
      <c r="AT10" s="7" t="str">
        <f>experiment!$C$21</f>
        <v>ssp245</v>
      </c>
      <c r="AU10" s="7" t="str">
        <f>experiment!$C$120</f>
        <v>hist-nat</v>
      </c>
      <c r="AV10" s="7" t="str">
        <f>experiment!$C$121</f>
        <v>hist-GHG</v>
      </c>
      <c r="AW10" s="7" t="str">
        <f>experiment!$C$122</f>
        <v>hist-aer</v>
      </c>
      <c r="AX10" s="7" t="str">
        <f>experiment!$C$124</f>
        <v>ssp245-GHG</v>
      </c>
      <c r="AY10" s="7" t="str">
        <f>experiment!$C$125</f>
        <v>hist-stratO3</v>
      </c>
      <c r="AZ10" s="7" t="str">
        <f>experiment!$C$127</f>
        <v>ssp245-stratO3</v>
      </c>
      <c r="BA10" s="7" t="str">
        <f>experiment!$C$129</f>
        <v>hist-sol</v>
      </c>
      <c r="BB10" s="7" t="str">
        <f>experiment!$C$128</f>
        <v>hist-volc</v>
      </c>
      <c r="BC10" s="7" t="str">
        <f>experiment!$C$133</f>
        <v>hist-CO2</v>
      </c>
      <c r="BD10" s="7" t="str">
        <f>experiment!$C$130</f>
        <v>ssp245-aer</v>
      </c>
      <c r="BE10" s="7" t="str">
        <f>experiment!$C$132</f>
        <v>ssp245-nat</v>
      </c>
      <c r="BF10" s="7" t="str">
        <f>experiment!$C$134</f>
        <v>hist-all-aer2</v>
      </c>
      <c r="BG10" s="7" t="str">
        <f>experiment!$C$135</f>
        <v>hist-all-nat2</v>
      </c>
      <c r="BH10" s="7" t="str">
        <f>experiment!$C$136</f>
        <v>hist-totalO3</v>
      </c>
      <c r="BI10" s="7" t="str">
        <f>experiment!$C$137</f>
        <v>ssp245-covid</v>
      </c>
      <c r="BJ10" s="7" t="str">
        <f>experiment!$C$138</f>
        <v>ssp245-cov-strgreen</v>
      </c>
      <c r="BK10" s="7" t="str">
        <f>experiment!$C$139</f>
        <v>ssp245-cov-modgreen</v>
      </c>
      <c r="BL10" s="7" t="str">
        <f>experiment!$C$140</f>
        <v>ssp245-cov-fossil</v>
      </c>
      <c r="BM10" s="7" t="str">
        <f>experiment!$C$141</f>
        <v>ssp245-cov-aer</v>
      </c>
      <c r="BN10" s="7" t="str">
        <f>experiment!$C$142</f>
        <v>ssp245-cov-GHG</v>
      </c>
      <c r="CK10" s="161">
        <v>42500</v>
      </c>
      <c r="CL10" s="161">
        <v>42541</v>
      </c>
    </row>
    <row r="11" spans="1:92" ht="180">
      <c r="A11" s="7" t="s">
        <v>924</v>
      </c>
      <c r="B11" s="7" t="s">
        <v>925</v>
      </c>
      <c r="C11" s="7" t="s">
        <v>926</v>
      </c>
      <c r="D11" s="7" t="s">
        <v>5796</v>
      </c>
      <c r="E11" s="7" t="s">
        <v>5794</v>
      </c>
      <c r="F11" s="7" t="s">
        <v>5795</v>
      </c>
      <c r="G11" s="7" t="s">
        <v>70</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O11" s="7" t="str">
        <f>references!$D$14</f>
        <v>Overview CMIP6-Endorsed MIPs</v>
      </c>
      <c r="U11" s="7" t="str">
        <f>party!A6</f>
        <v>Charlotte Pascoe</v>
      </c>
      <c r="AR11" s="7" t="str">
        <f>experiment!$C$14</f>
        <v>historical</v>
      </c>
      <c r="AS11" s="7" t="str">
        <f>experiment!$C$21</f>
        <v>ssp245</v>
      </c>
      <c r="AT11" s="7" t="str">
        <f>experiment!$C$9</f>
        <v>piControl</v>
      </c>
      <c r="AU11" s="7" t="str">
        <f>experiment!$C$251</f>
        <v>dcppA-hindcast</v>
      </c>
      <c r="AV11" s="7" t="str">
        <f>experiment!$C$254</f>
        <v>dcppA-hindcast-niff</v>
      </c>
      <c r="AW11" s="7" t="str">
        <f>experiment!$C$255</f>
        <v>dcppA-historical-niff</v>
      </c>
      <c r="AX11" s="7" t="str">
        <f>experiment!$C$256</f>
        <v>dcppA-assim</v>
      </c>
      <c r="AY11" s="7" t="str">
        <f>experiment!$C$257</f>
        <v>dcppB-forecast</v>
      </c>
      <c r="AZ11" s="7" t="str">
        <f>experiment!$C$260</f>
        <v>dcppC-pac-pacemaker</v>
      </c>
      <c r="BA11" s="7" t="str">
        <f>experiment!$C$261</f>
        <v>dcppC-atl-pacemaker</v>
      </c>
      <c r="BB11" s="7" t="str">
        <f>experiment!$C$264</f>
        <v>dcppC-atl-control</v>
      </c>
      <c r="BC11" s="7" t="str">
        <f>experiment!$C$265</f>
        <v>dcppC-amv-pos</v>
      </c>
      <c r="BD11" s="7" t="str">
        <f>experiment!$C$266</f>
        <v>dcppC-amv-neg</v>
      </c>
      <c r="BE11" s="7" t="str">
        <f>experiment!$C$267</f>
        <v>dcppC-pac-control</v>
      </c>
      <c r="BF11" s="7" t="str">
        <f>experiment!$C$268</f>
        <v>dcppC-ipv-pos</v>
      </c>
      <c r="BG11" s="7" t="str">
        <f>experiment!$C$269</f>
        <v>dcppC-ipv-neg</v>
      </c>
      <c r="BH11" s="7" t="str">
        <f>experiment!$C$272</f>
        <v>dcppC-amv-ExTrop-pos</v>
      </c>
      <c r="BI11" s="7" t="str">
        <f>experiment!$C$273</f>
        <v>dcppC-amv-ExTrop-neg</v>
      </c>
      <c r="BJ11" s="7" t="str">
        <f>experiment!$C$274</f>
        <v>dcppC-amv-Trop-pos</v>
      </c>
      <c r="BK11" s="7" t="str">
        <f>experiment!$C$275</f>
        <v>dcppC-amv-Trop-neg</v>
      </c>
      <c r="BL11" s="7" t="str">
        <f>experiment!$C$276</f>
        <v>dcppC-atl-spg</v>
      </c>
      <c r="BM11" s="7" t="str">
        <f>experiment!$C$270</f>
        <v>dcppC-ipv-NexTrop-pos</v>
      </c>
      <c r="BN11" s="7" t="str">
        <f>experiment!$C$271</f>
        <v>dcppC-ipv-NexTrop-neg</v>
      </c>
      <c r="BO11" s="7" t="str">
        <f>experiment!$C$277</f>
        <v>dcppC-hindcast-noPinatubo</v>
      </c>
      <c r="BP11" s="7" t="str">
        <f>experiment!$C$278</f>
        <v>dcppC-hindcast-noElChichon</v>
      </c>
      <c r="BQ11" s="7" t="str">
        <f>experiment!$C$279</f>
        <v>dcppC-hindcast-noAgung</v>
      </c>
      <c r="BR11" s="7" t="str">
        <f>experiment!$C$280</f>
        <v>dcppC-forecast-addPinatubo</v>
      </c>
      <c r="BS11" s="7" t="str">
        <f>experiment!$C$281</f>
        <v>dcppC-forecast-addElChichon</v>
      </c>
      <c r="BT11" s="7" t="str">
        <f>experiment!$C$282</f>
        <v>dcppC-forecast-addAgung</v>
      </c>
      <c r="CK11" s="161">
        <v>42500</v>
      </c>
      <c r="CL11" s="161">
        <v>42570</v>
      </c>
    </row>
    <row r="12" spans="1:92" ht="210">
      <c r="A12" s="7" t="s">
        <v>937</v>
      </c>
      <c r="B12" s="7" t="s">
        <v>3589</v>
      </c>
      <c r="C12" s="7" t="s">
        <v>938</v>
      </c>
      <c r="D12" s="7" t="s">
        <v>939</v>
      </c>
      <c r="E12" s="7" t="s">
        <v>5601</v>
      </c>
      <c r="F12" s="7" t="s">
        <v>3356</v>
      </c>
      <c r="G12" s="7" t="s">
        <v>70</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R12" s="7" t="str">
        <f>experiment!$C$9</f>
        <v>piControl</v>
      </c>
      <c r="AS12" s="7" t="str">
        <f>experiment!$C$3</f>
        <v>1pctCO2</v>
      </c>
      <c r="AT12" s="7" t="str">
        <f>experiment!$C$143</f>
        <v>faf-stress</v>
      </c>
      <c r="AU12" s="7" t="str">
        <f>experiment!$C$144</f>
        <v>faf-heat</v>
      </c>
      <c r="AV12" s="7" t="str">
        <f>experiment!$C$145</f>
        <v>faf-water</v>
      </c>
      <c r="AW12" s="7" t="str">
        <f>experiment!$C$146</f>
        <v>faf-passiveheat</v>
      </c>
      <c r="AX12" s="7" t="str">
        <f>experiment!$C$147</f>
        <v>faf-all</v>
      </c>
      <c r="AY12" s="7" t="str">
        <f>experiment!$C$148</f>
        <v>faf-antwater-stress</v>
      </c>
      <c r="AZ12" s="7" t="str">
        <f>experiment!$C$149</f>
        <v>faf-heat-NA0pct</v>
      </c>
      <c r="BA12" s="7" t="str">
        <f>experiment!$C$150</f>
        <v>faf-heat-NA50pct</v>
      </c>
      <c r="CK12" s="161">
        <v>42500</v>
      </c>
      <c r="CL12" s="161">
        <v>42591</v>
      </c>
    </row>
    <row r="13" spans="1:92" ht="180">
      <c r="A13" s="7" t="s">
        <v>999</v>
      </c>
      <c r="B13" s="7" t="s">
        <v>1000</v>
      </c>
      <c r="C13" s="7" t="s">
        <v>1001</v>
      </c>
      <c r="D13" s="7" t="s">
        <v>998</v>
      </c>
      <c r="E13" s="7" t="s">
        <v>5618</v>
      </c>
      <c r="F13" s="7" t="s">
        <v>3357</v>
      </c>
      <c r="G13" s="7" t="s">
        <v>70</v>
      </c>
      <c r="H13" s="7" t="str">
        <f>party!$A$50</f>
        <v>Ben Kravitz</v>
      </c>
      <c r="M13" s="7" t="str">
        <f>references!$D$20</f>
        <v>Kravitz, B., A. Robock, O. Boucher, H. Schmidt, K. E. Taylor, G. Stenchikov,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R13" s="7" t="str">
        <f>experiment!$C$9</f>
        <v>piControl</v>
      </c>
      <c r="AS13" s="7" t="str">
        <f>experiment!$C$5</f>
        <v>abrupt-4xCO2</v>
      </c>
      <c r="AT13" s="7" t="str">
        <f>experiment!$C$19</f>
        <v>ssp585</v>
      </c>
      <c r="AU13" s="7" t="str">
        <f>experiment!$C$23</f>
        <v>ssp460</v>
      </c>
      <c r="AV13" s="7" t="str">
        <f>experiment!$C$21</f>
        <v>ssp245</v>
      </c>
      <c r="AW13" s="7" t="str">
        <f>experiment!$C$151</f>
        <v>G1</v>
      </c>
      <c r="AX13" s="7" t="str">
        <f>experiment!$C$152</f>
        <v>G6sulfur</v>
      </c>
      <c r="AY13" s="7" t="str">
        <f>experiment!$C$153</f>
        <v>G6solar</v>
      </c>
      <c r="AZ13" s="7" t="str">
        <f>experiment!$C$154</f>
        <v>G7cirrus</v>
      </c>
      <c r="BA13" s="7" t="str">
        <f>experiment!$C$155</f>
        <v>piSST-4xCO2-solar</v>
      </c>
      <c r="BB13" s="7" t="str">
        <f>experiment!$C$156</f>
        <v>futureSST-4xCO2-solar</v>
      </c>
      <c r="BC13" s="7" t="str">
        <f>experiment!$C$157</f>
        <v>G6SST1</v>
      </c>
      <c r="BD13" s="7" t="str">
        <f>experiment!$C$158</f>
        <v>G6SST2-sulfur</v>
      </c>
      <c r="BE13" s="7" t="str">
        <f>experiment!$C$159</f>
        <v>G6SST2-solar</v>
      </c>
      <c r="BF13" s="7" t="str">
        <f>experiment!$C$160</f>
        <v>G7SST1-cirrus</v>
      </c>
      <c r="BG13" s="7" t="str">
        <f>experiment!$C$161</f>
        <v>G7SST2-cirrus</v>
      </c>
      <c r="CK13" s="161">
        <v>42500</v>
      </c>
      <c r="CL13" s="161">
        <v>42592</v>
      </c>
    </row>
    <row r="14" spans="1:92" ht="120">
      <c r="A14" s="7" t="s">
        <v>1156</v>
      </c>
      <c r="B14" s="7" t="s">
        <v>1157</v>
      </c>
      <c r="C14" s="7" t="s">
        <v>1158</v>
      </c>
      <c r="D14" s="7" t="s">
        <v>6741</v>
      </c>
      <c r="E14" s="7" t="s">
        <v>1817</v>
      </c>
      <c r="F14" s="7" t="s">
        <v>3358</v>
      </c>
      <c r="G14" s="7" t="s">
        <v>70</v>
      </c>
      <c r="H14" s="7" t="str">
        <f>party!$A$51</f>
        <v>Tianjun Zhou</v>
      </c>
      <c r="I14" s="7" t="str">
        <f>party!$A$52</f>
        <v>Andy Turner</v>
      </c>
      <c r="J14" s="7" t="str">
        <f>party!$A$53</f>
        <v>James Kinter</v>
      </c>
      <c r="M14" s="7" t="str">
        <f>references!$D$28</f>
        <v>Global monsoons modelling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R14" s="7" t="str">
        <f>experiment!$C$14</f>
        <v>historical</v>
      </c>
      <c r="AS14" s="7" t="str">
        <f>experiment!$C$7</f>
        <v>amip</v>
      </c>
      <c r="AT14" s="7" t="str">
        <f>experiment!$C$165</f>
        <v>amip-hist</v>
      </c>
      <c r="AU14" s="7" t="str">
        <f>experiment!$C$166</f>
        <v>hist-resIPO</v>
      </c>
      <c r="AV14" s="7" t="str">
        <f>experiment!$C$167</f>
        <v>hist-resAMO</v>
      </c>
      <c r="AW14" s="7" t="str">
        <f>experiment!$C$168</f>
        <v>amip-TIP</v>
      </c>
      <c r="AX14" s="7" t="str">
        <f>experiment!$C$169</f>
        <v>amip-TIP-nosh</v>
      </c>
      <c r="AY14" s="7" t="str">
        <f>experiment!$C$170</f>
        <v>amip-hld</v>
      </c>
      <c r="CK14" s="161">
        <v>42500</v>
      </c>
      <c r="CL14" s="161">
        <v>42592</v>
      </c>
    </row>
    <row r="15" spans="1:92" ht="240">
      <c r="A15" s="7" t="s">
        <v>1280</v>
      </c>
      <c r="B15" s="7" t="s">
        <v>1362</v>
      </c>
      <c r="C15" s="7" t="s">
        <v>1363</v>
      </c>
      <c r="D15" s="7" t="s">
        <v>5631</v>
      </c>
      <c r="E15" s="7" t="s">
        <v>5630</v>
      </c>
      <c r="F15" s="7" t="s">
        <v>3590</v>
      </c>
      <c r="G15" s="7" t="s">
        <v>70</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K. Williams (2011), Improved Atlantic winter blocking in a climate model, Geophys. Res. Lett., 38, L23703</v>
      </c>
      <c r="O15" s="7" t="str">
        <f>references!$D$37</f>
        <v>Haarsma, R.J., W. Hazeleger, C. Severijns, H. de Vries, A. Sterl, R. Bintanja, G.J. van Oldenborgh,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R15" s="7" t="str">
        <f>experiment!$C$14</f>
        <v>historical</v>
      </c>
      <c r="AS15" s="7" t="str">
        <f>experiment!$C$3</f>
        <v>1pctCO2</v>
      </c>
      <c r="AT15" s="7" t="str">
        <f>experiment!$C$5</f>
        <v>abrupt-4xCO2</v>
      </c>
      <c r="AU15" s="7" t="str">
        <f>experiment!$C$7</f>
        <v>amip</v>
      </c>
      <c r="AV15" s="7" t="str">
        <f>experiment!$C$9</f>
        <v>piControl</v>
      </c>
      <c r="AW15" s="7" t="str">
        <f>experiment!$C$171</f>
        <v>highresSST-present</v>
      </c>
      <c r="AX15" s="7" t="str">
        <f>experiment!$C$179</f>
        <v>spinup-1950</v>
      </c>
      <c r="AY15" s="7" t="str">
        <f>experiment!$C$172</f>
        <v>hist-1950</v>
      </c>
      <c r="AZ15" s="7" t="str">
        <f>experiment!$C$174</f>
        <v>highres-future</v>
      </c>
      <c r="BA15" s="7" t="str">
        <f>experiment!$C$176</f>
        <v>control-1950</v>
      </c>
      <c r="BB15" s="7" t="str">
        <f>experiment!$C$178</f>
        <v>highresSST-future</v>
      </c>
      <c r="BC15" s="7" t="str">
        <f>experiment!$C$181</f>
        <v>highresSST-4xCO2</v>
      </c>
      <c r="BD15" s="7" t="str">
        <f>experiment!$C$182</f>
        <v>highresSST-LAI</v>
      </c>
      <c r="BE15" s="7" t="str">
        <f>experiment!$C$183</f>
        <v>highresSST-p4K</v>
      </c>
      <c r="BF15" s="7" t="str">
        <f>experiment!$C$184</f>
        <v>highresSST-smoothed</v>
      </c>
      <c r="CK15" s="161">
        <v>42500</v>
      </c>
      <c r="CL15" s="161">
        <v>42593</v>
      </c>
    </row>
    <row r="16" spans="1:92" ht="135">
      <c r="A16" s="7" t="s">
        <v>1417</v>
      </c>
      <c r="B16" s="7" t="s">
        <v>1416</v>
      </c>
      <c r="C16" s="7" t="s">
        <v>1418</v>
      </c>
      <c r="D16" s="7" t="s">
        <v>6742</v>
      </c>
      <c r="E16" s="7" t="s">
        <v>5911</v>
      </c>
      <c r="F16" s="7" t="s">
        <v>3359</v>
      </c>
      <c r="G16" s="7" t="s">
        <v>70</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R16" s="7" t="str">
        <f>experiment!$C$7</f>
        <v>amip</v>
      </c>
      <c r="AS16" s="7" t="str">
        <f>experiment!$C$14</f>
        <v>historical</v>
      </c>
      <c r="AT16" s="7" t="str">
        <f>experiment!$C$9</f>
        <v>piControl</v>
      </c>
      <c r="AU16" s="7" t="str">
        <f>experiment!$C$3</f>
        <v>1pctCO2</v>
      </c>
      <c r="AV16" s="7" t="str">
        <f>experiment!$C$5</f>
        <v>abrupt-4xCO2</v>
      </c>
      <c r="AW16" s="7" t="str">
        <f>experiment!$C$19</f>
        <v>ssp585</v>
      </c>
      <c r="AX16" s="7" t="str">
        <f>experiment!$C$185</f>
        <v>piControl-withism</v>
      </c>
      <c r="AY16" s="7" t="str">
        <f>experiment!$C$186</f>
        <v>1pctCO2to4x-withism</v>
      </c>
      <c r="AZ16" s="7" t="str">
        <f>experiment!$C$188</f>
        <v>ssp585-withism</v>
      </c>
      <c r="BA16" s="7" t="str">
        <f>experiment!$C$189</f>
        <v>ism-piControl-self</v>
      </c>
      <c r="BB16" s="7" t="str">
        <f>experiment!$C$190</f>
        <v>ism-1pctCO2to4x-self</v>
      </c>
      <c r="BC16" s="7" t="str">
        <f>experiment!$C$192</f>
        <v>ism-ssp585-self</v>
      </c>
      <c r="BD16" s="7" t="str">
        <f>experiment!$C$193</f>
        <v>ism-pdControl-std</v>
      </c>
      <c r="BE16" s="7" t="str">
        <f>experiment!$C$194</f>
        <v>ism-1pctCO2to4x-std</v>
      </c>
      <c r="BF16" s="7" t="str">
        <f>experiment!$C$195</f>
        <v>ism-ssp585-std</v>
      </c>
      <c r="BG16" s="7" t="str">
        <f>experiment!$C$196</f>
        <v>ism-historical-std</v>
      </c>
      <c r="BH16" s="7" t="str">
        <f>experiment!$C$197</f>
        <v>ism-amip-std</v>
      </c>
      <c r="BI16" s="7" t="str">
        <f>experiment!$C$198</f>
        <v>ism-lig127k-std</v>
      </c>
      <c r="BJ16" s="7" t="str">
        <f>experiment!$C$199</f>
        <v>1pctCO2-4xext</v>
      </c>
      <c r="BK16" s="7" t="str">
        <f>experiment!$C$200</f>
        <v>ism-ctrl-std</v>
      </c>
      <c r="BL16" s="7" t="str">
        <f>experiment!$C$201</f>
        <v>ism-asmb-std</v>
      </c>
      <c r="BM16" s="7" t="str">
        <f>experiment!$C$202</f>
        <v>ism-bsmb-std</v>
      </c>
      <c r="CK16" s="161">
        <v>42500</v>
      </c>
      <c r="CL16" s="161">
        <v>42626</v>
      </c>
    </row>
    <row r="17" spans="1:90" ht="285">
      <c r="A17" s="7" t="s">
        <v>1480</v>
      </c>
      <c r="B17" s="7" t="s">
        <v>1481</v>
      </c>
      <c r="C17" s="7" t="s">
        <v>1482</v>
      </c>
      <c r="D17" s="7" t="s">
        <v>1815</v>
      </c>
      <c r="E17" s="7" t="s">
        <v>1821</v>
      </c>
      <c r="F17" s="7" t="s">
        <v>3360</v>
      </c>
      <c r="G17" s="7" t="s">
        <v>70</v>
      </c>
      <c r="H17" s="7" t="str">
        <f>party!$A$61</f>
        <v>Gerhard Krinner</v>
      </c>
      <c r="I17" s="7" t="str">
        <f>party!$A$62</f>
        <v>Sonia Seneviratne</v>
      </c>
      <c r="J17" s="7" t="str">
        <f>party!$A$65</f>
        <v>Hyungjun Kim</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R17" s="7" t="str">
        <f>experiment!$C$14</f>
        <v>historical</v>
      </c>
      <c r="AS17" s="7" t="str">
        <f>experiment!$C$19</f>
        <v>ssp585</v>
      </c>
      <c r="AT17" s="7" t="str">
        <f>experiment!$C$24</f>
        <v>ssp434</v>
      </c>
      <c r="AU17" s="7" t="str">
        <f>experiment!$C$228</f>
        <v>land-hist</v>
      </c>
      <c r="AV17" s="7" t="str">
        <f>experiment!$C$208</f>
        <v>land-ssp585</v>
      </c>
      <c r="AW17" s="7" t="str">
        <f>experiment!$C$209</f>
        <v>land-ssp434</v>
      </c>
      <c r="AX17" s="7" t="str">
        <f>experiment!$C$210</f>
        <v>land-ssp126</v>
      </c>
      <c r="AY17" s="7" t="str">
        <f>experiment!$C$204</f>
        <v>land-hist-princeton</v>
      </c>
      <c r="AZ17" s="7" t="str">
        <f>experiment!$C$205</f>
        <v>land-hist-cruNcep</v>
      </c>
      <c r="BA17" s="7" t="str">
        <f>experiment!$C$206</f>
        <v>land-hist-wfdei</v>
      </c>
      <c r="BB17" s="7" t="str">
        <f>experiment!$C$211</f>
        <v>lfmip-pdLC</v>
      </c>
      <c r="BC17" s="7" t="str">
        <f>experiment!$C$212</f>
        <v>amip-lfmip-pdLC</v>
      </c>
      <c r="BD17" s="7" t="str">
        <f>experiment!$C$217</f>
        <v>lfmip-rmLC</v>
      </c>
      <c r="BE17" s="7" t="str">
        <f>experiment!$C$218</f>
        <v>amip-lfmip-rmLC</v>
      </c>
      <c r="BF17" s="7" t="str">
        <f>experiment!$C$222</f>
        <v>lfmip-initLC</v>
      </c>
      <c r="BG17" s="7" t="str">
        <f>experiment!$C$216</f>
        <v>amip-lfmip-pObs</v>
      </c>
      <c r="BH17" s="7" t="str">
        <f>experiment!$C$213</f>
        <v>lfmip-pdLC-princeton</v>
      </c>
      <c r="BI17" s="7" t="str">
        <f>experiment!$C$214</f>
        <v>lfmip-pdLC-cruNcep</v>
      </c>
      <c r="BJ17" s="7" t="str">
        <f>experiment!$C$215</f>
        <v>lfmip-pdLC-wfdei</v>
      </c>
      <c r="BK17" s="7" t="str">
        <f>experiment!$C$219</f>
        <v>lfmip-rmLC-princeton</v>
      </c>
      <c r="BL17" s="7" t="str">
        <f>experiment!$C$220</f>
        <v>lfmip-rmLC-cruNcep</v>
      </c>
      <c r="BM17" s="7" t="str">
        <f>experiment!$C$221</f>
        <v>lfmip-rmLC-wfdei</v>
      </c>
      <c r="CK17" s="161">
        <v>42500</v>
      </c>
      <c r="CL17" s="161">
        <v>42635</v>
      </c>
    </row>
    <row r="18" spans="1:90" ht="285">
      <c r="A18" s="7" t="s">
        <v>1823</v>
      </c>
      <c r="B18" s="7" t="s">
        <v>1824</v>
      </c>
      <c r="C18" s="7" t="s">
        <v>1825</v>
      </c>
      <c r="D18" s="7" t="s">
        <v>1936</v>
      </c>
      <c r="E18" s="7" t="s">
        <v>1895</v>
      </c>
      <c r="F18" s="7" t="s">
        <v>3361</v>
      </c>
      <c r="G18" s="7" t="s">
        <v>70</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R18" s="7" t="str">
        <f>experiment!$C$14</f>
        <v>historical</v>
      </c>
      <c r="AS18" s="7" t="str">
        <f>experiment!$C$9</f>
        <v>piControl</v>
      </c>
      <c r="AT18" s="7" t="str">
        <f>experiment!$C$223</f>
        <v>deforest-globe</v>
      </c>
      <c r="AU18" s="7" t="str">
        <f>experiment!$C$228</f>
        <v>land-hist</v>
      </c>
      <c r="AV18" s="7" t="str">
        <f>experiment!$C$227</f>
        <v>land-hist-altStartYear</v>
      </c>
      <c r="AW18" s="7" t="str">
        <f>experiment!$C$229</f>
        <v>land-noLu</v>
      </c>
      <c r="AX18" s="7" t="str">
        <f>experiment!$C$230</f>
        <v>land-hist-altLu1</v>
      </c>
      <c r="AY18" s="7" t="str">
        <f>experiment!$C$231</f>
        <v>land-hist-altLu2</v>
      </c>
      <c r="AZ18" s="7" t="str">
        <f>experiment!$C$232</f>
        <v>land-cCO2</v>
      </c>
      <c r="BA18" s="7" t="str">
        <f>experiment!$C$233</f>
        <v>land-cClim</v>
      </c>
      <c r="BB18" s="7" t="str">
        <f>experiment!$C$234</f>
        <v>land-crop-grass</v>
      </c>
      <c r="BC18" s="7" t="str">
        <f>experiment!$C$235</f>
        <v>land-crop-noIrrigFert</v>
      </c>
      <c r="BD18" s="7" t="str">
        <f>experiment!$C$236</f>
        <v>land-crop-noIrrig</v>
      </c>
      <c r="BE18" s="7" t="str">
        <f>experiment!$C$237</f>
        <v>land-crop-noFert</v>
      </c>
      <c r="BF18" s="7" t="str">
        <f>experiment!$C$239</f>
        <v>land-noPasture</v>
      </c>
      <c r="BG18" s="7" t="str">
        <f>experiment!$C$240</f>
        <v>land-noWoodHarv</v>
      </c>
      <c r="BH18" s="7" t="str">
        <f>experiment!$C$241</f>
        <v>land-noShiftCultivate</v>
      </c>
      <c r="BI18" s="7" t="str">
        <f>experiment!$C$242</f>
        <v>land-noFire</v>
      </c>
      <c r="BJ18" s="7" t="str">
        <f>experiment!$C$243</f>
        <v>hist-noLu</v>
      </c>
      <c r="BK18" s="7" t="str">
        <f>experiment!$C$244</f>
        <v>ssp370-ssp126Lu</v>
      </c>
      <c r="BL18" s="7" t="str">
        <f>experiment!$C$245</f>
        <v>ssp126-ssp370Lu</v>
      </c>
      <c r="BM18" s="7" t="str">
        <f>experiment!$C$246</f>
        <v>esm-ssp585-ssp126Lu</v>
      </c>
      <c r="CK18" s="161">
        <v>42500</v>
      </c>
      <c r="CL18" s="161">
        <v>42641</v>
      </c>
    </row>
    <row r="19" spans="1:90" ht="409">
      <c r="A19" s="7" t="s">
        <v>1934</v>
      </c>
      <c r="B19" s="7" t="s">
        <v>1935</v>
      </c>
      <c r="C19" s="7" t="s">
        <v>1933</v>
      </c>
      <c r="D19" s="7" t="s">
        <v>3372</v>
      </c>
      <c r="E19" s="7" t="s">
        <v>1949</v>
      </c>
      <c r="F19" s="7" t="s">
        <v>3362</v>
      </c>
      <c r="G19" s="7" t="s">
        <v>70</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R19" s="7" t="str">
        <f>experiment!$C$247</f>
        <v>omip1</v>
      </c>
      <c r="AS19" s="7" t="str">
        <f>experiment!$C$248</f>
        <v>omip1-spunup</v>
      </c>
      <c r="AT19" s="7" t="str">
        <f>experiment!$C$249</f>
        <v>omip2</v>
      </c>
      <c r="AU19" s="7" t="str">
        <f>experiment!$C$250</f>
        <v>omip2-spunup</v>
      </c>
      <c r="CK19" s="161">
        <v>42500</v>
      </c>
      <c r="CL19" s="161">
        <v>42642</v>
      </c>
    </row>
    <row r="20" spans="1:90" ht="285">
      <c r="A20" s="7" t="s">
        <v>2356</v>
      </c>
      <c r="B20" s="7" t="s">
        <v>2359</v>
      </c>
      <c r="C20" s="7" t="s">
        <v>2360</v>
      </c>
      <c r="D20" s="7" t="s">
        <v>3373</v>
      </c>
      <c r="E20" s="7" t="s">
        <v>6743</v>
      </c>
      <c r="F20" s="7" t="s">
        <v>3363</v>
      </c>
      <c r="G20" s="7" t="s">
        <v>70</v>
      </c>
      <c r="H20" s="7" t="str">
        <f>party!$A$70</f>
        <v>Pascale Braconnot</v>
      </c>
      <c r="I20" s="7" t="str">
        <f>party!$A$71</f>
        <v>Sandy Harrison</v>
      </c>
      <c r="M2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N20" s="7" t="str">
        <f>references!$D$14</f>
        <v>Overview CMIP6-Endorsed MIPs</v>
      </c>
      <c r="U20" s="7" t="str">
        <f>party!A6</f>
        <v>Charlotte Pascoe</v>
      </c>
      <c r="AR20" s="7" t="str">
        <f>experiment!$C$9</f>
        <v>piControl</v>
      </c>
      <c r="AS20" s="7" t="str">
        <f>experiment!$C$283</f>
        <v>past1000</v>
      </c>
      <c r="AT20" s="7" t="str">
        <f>experiment!$C$284</f>
        <v>midHolocene</v>
      </c>
      <c r="AU20" s="7" t="str">
        <f>experiment!$C$285</f>
        <v>lgm</v>
      </c>
      <c r="AV20" s="7" t="str">
        <f>experiment!$C$286</f>
        <v>lig127k</v>
      </c>
      <c r="AW20" s="7" t="str">
        <f>experiment!$C$287</f>
        <v>midPliocene-eoi400</v>
      </c>
      <c r="AX20" s="7" t="str">
        <f>experiment!$C$291</f>
        <v>esm-past1000</v>
      </c>
      <c r="AY20" s="7" t="str">
        <f>experiment!$C$288</f>
        <v>past1000-solaronly</v>
      </c>
      <c r="AZ20" s="7" t="str">
        <f>experiment!$C$289</f>
        <v>past1000-volconly</v>
      </c>
      <c r="BA20" s="7" t="str">
        <f>experiment!$C$290</f>
        <v>past2k</v>
      </c>
      <c r="CK20" s="161">
        <v>42500</v>
      </c>
      <c r="CL20" s="161">
        <v>42645</v>
      </c>
    </row>
    <row r="21" spans="1:90" ht="195">
      <c r="A21" s="7" t="s">
        <v>2357</v>
      </c>
      <c r="B21" s="7" t="s">
        <v>2369</v>
      </c>
      <c r="C21" s="7" t="s">
        <v>2370</v>
      </c>
      <c r="D21" s="7" t="s">
        <v>3374</v>
      </c>
      <c r="E21" s="7" t="s">
        <v>6744</v>
      </c>
      <c r="F21" s="7" t="s">
        <v>3364</v>
      </c>
      <c r="G21" s="7" t="s">
        <v>70</v>
      </c>
      <c r="H21" s="7" t="str">
        <f>party!$A$72</f>
        <v xml:space="preserve">Robert Pincus </v>
      </c>
      <c r="I21" s="7" t="str">
        <f>party!$A$73</f>
        <v>Piers Forster</v>
      </c>
      <c r="J21" s="7" t="str">
        <f>party!$A$4</f>
        <v>Bjorn Stevens</v>
      </c>
      <c r="M21" s="22" t="str">
        <f>references!$D$64</f>
        <v>Pincus, R., P. M. Forster,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R21" s="7" t="str">
        <f>experiment!$C$9</f>
        <v>piControl</v>
      </c>
      <c r="AS21" s="7" t="str">
        <f>experiment!$C$14</f>
        <v>historical</v>
      </c>
      <c r="AT21" s="7" t="str">
        <f>experiment!$C$21</f>
        <v>ssp245</v>
      </c>
      <c r="AU21" s="7" t="str">
        <f>experiment!$C$292</f>
        <v>piClim-control</v>
      </c>
      <c r="AV21" s="7" t="str">
        <f>experiment!$C$293</f>
        <v>piClim-4xCO2</v>
      </c>
      <c r="AW21" s="7" t="str">
        <f>experiment!$C$294</f>
        <v>piClim-anthro</v>
      </c>
      <c r="AX21" s="7" t="str">
        <f>experiment!$C$295</f>
        <v>piClim-ghg</v>
      </c>
      <c r="AY21" s="7" t="str">
        <f>experiment!$C$296</f>
        <v>piClim-aer</v>
      </c>
      <c r="AZ21" s="7" t="str">
        <f>experiment!$C$297</f>
        <v>piClim-lu</v>
      </c>
      <c r="BA21" s="7" t="str">
        <f>experiment!$C$300</f>
        <v>piClim-histall</v>
      </c>
      <c r="BB21" s="7" t="str">
        <f>experiment!$C$301</f>
        <v>piClim-histnat</v>
      </c>
      <c r="BC21" s="7" t="str">
        <f>experiment!$C$302</f>
        <v>piClim-histaer</v>
      </c>
      <c r="BD21" s="7" t="str">
        <f>experiment!$C$303</f>
        <v>piClim-histghg</v>
      </c>
      <c r="BE21" s="7" t="str">
        <f>experiment!$C$304</f>
        <v>hist-spAer-all</v>
      </c>
      <c r="BF21" s="7" t="str">
        <f>experiment!$C$305</f>
        <v>hist-spAer-aer</v>
      </c>
      <c r="BG21" s="7" t="str">
        <f>experiment!$C$306</f>
        <v>piClim-spAer-anthro</v>
      </c>
      <c r="BH21" s="7" t="str">
        <f>experiment!$C$307</f>
        <v>piClim-spAer-aer</v>
      </c>
      <c r="BI21" s="7" t="str">
        <f>experiment!$C$308</f>
        <v>piClim-spAer-histall</v>
      </c>
      <c r="BJ21" s="7" t="str">
        <f>experiment!$C$309</f>
        <v>piClim-spAer-histaer</v>
      </c>
      <c r="BK21" s="7" t="str">
        <f>experiment!$C$310</f>
        <v>rad-irf</v>
      </c>
      <c r="CK21" s="161">
        <v>42500</v>
      </c>
      <c r="CL21" s="161">
        <v>42649</v>
      </c>
    </row>
    <row r="22" spans="1:90" ht="255">
      <c r="A22" s="7" t="s">
        <v>2358</v>
      </c>
      <c r="B22" s="7" t="s">
        <v>2382</v>
      </c>
      <c r="C22" s="7" t="s">
        <v>2383</v>
      </c>
      <c r="D22" s="7" t="s">
        <v>5685</v>
      </c>
      <c r="E22" s="7" t="s">
        <v>6745</v>
      </c>
      <c r="F22" s="7" t="s">
        <v>5684</v>
      </c>
      <c r="G22" s="7" t="s">
        <v>70</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R22" s="7" t="str">
        <f>experiment!$C$9</f>
        <v>piControl</v>
      </c>
      <c r="AS22" s="7" t="str">
        <f>experiment!$C$280</f>
        <v>dcppC-forecast-addPinatubo</v>
      </c>
      <c r="AT22" s="7" t="str">
        <f>experiment!$C$14</f>
        <v>historical</v>
      </c>
      <c r="AU22" s="7" t="str">
        <f>experiment!$C$283</f>
        <v>past1000</v>
      </c>
      <c r="AV22" s="7" t="str">
        <f>experiment!$C$311</f>
        <v>volc-long-eq</v>
      </c>
      <c r="AW22" s="7" t="str">
        <f>experiment!$C$316</f>
        <v>volc-pinatubo-full</v>
      </c>
      <c r="AX22" s="7" t="str">
        <f>experiment!$C$317</f>
        <v>volc-pinatubo-surf</v>
      </c>
      <c r="AY22" s="7" t="str">
        <f>experiment!$C$318</f>
        <v>volc-pinatubo-strat</v>
      </c>
      <c r="AZ22" s="7" t="str">
        <f>experiment!$C$312</f>
        <v>volc-long-hlN</v>
      </c>
      <c r="BA22" s="7" t="str">
        <f>experiment!$C$315</f>
        <v>volc-cluster-ctrl</v>
      </c>
      <c r="BB22" s="7" t="str">
        <f>experiment!$C$319</f>
        <v>control-slab</v>
      </c>
      <c r="BC22" s="7" t="str">
        <f>experiment!$C$320</f>
        <v>volc-pinatubo-slab</v>
      </c>
      <c r="BD22" s="7" t="str">
        <f>experiment!$C$280</f>
        <v>dcppC-forecast-addPinatubo</v>
      </c>
      <c r="BE22" s="7" t="str">
        <f>experiment!$C$322</f>
        <v>volc-cluster-mill</v>
      </c>
      <c r="BF22" s="7" t="str">
        <f>experiment!$C$323</f>
        <v>volc-cluster-21C</v>
      </c>
      <c r="BG22" s="7" t="str">
        <f>experiment!$C$313</f>
        <v>volc-long-hlS</v>
      </c>
      <c r="CK22" s="161">
        <v>42500</v>
      </c>
      <c r="CL22" s="161">
        <v>42653</v>
      </c>
    </row>
    <row r="23" spans="1:90" ht="210">
      <c r="A23" s="7" t="s">
        <v>6749</v>
      </c>
      <c r="B23" s="7" t="s">
        <v>6836</v>
      </c>
      <c r="C23" s="7" t="s">
        <v>6837</v>
      </c>
      <c r="D23" s="7" t="s">
        <v>6848</v>
      </c>
      <c r="E23" s="3" t="s">
        <v>6838</v>
      </c>
      <c r="F23" s="7" t="s">
        <v>6839</v>
      </c>
      <c r="G23" s="7" t="s">
        <v>70</v>
      </c>
      <c r="H23" s="7" t="str">
        <f>party!$A$46</f>
        <v>Doug Smith</v>
      </c>
      <c r="I23" s="7" t="str">
        <f>party!$A$82</f>
        <v>James Screen</v>
      </c>
      <c r="J23" s="7" t="str">
        <f>party!$A$83</f>
        <v>Clara Deser</v>
      </c>
      <c r="M23" s="7"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23" s="7" t="str">
        <f>references!$D$127</f>
        <v>PAMIP - Polar Amplification Model Intercomparison Project</v>
      </c>
      <c r="U23" s="7" t="str">
        <f>party!A6</f>
        <v>Charlotte Pascoe</v>
      </c>
      <c r="AR23" s="7" t="str">
        <f>experiment!$C$7</f>
        <v>amip</v>
      </c>
      <c r="AS23" s="7" t="str">
        <f>experiment!$C$14</f>
        <v>historical</v>
      </c>
      <c r="AT23" s="7" t="str">
        <f>experiment!$C$324</f>
        <v>pdSST-pdSIC</v>
      </c>
      <c r="AU23" s="7" t="str">
        <f>experiment!$C$325</f>
        <v>piSST-piSIC</v>
      </c>
      <c r="AV23" s="7" t="str">
        <f>experiment!$C$326</f>
        <v>piSST-pdSIC</v>
      </c>
      <c r="AW23" s="7" t="str">
        <f>experiment!$C$327</f>
        <v>futSST-pdSIC</v>
      </c>
      <c r="AX23" s="7" t="str">
        <f>experiment!$C$328</f>
        <v>pdSST-piArcSIC</v>
      </c>
      <c r="AY23" s="7" t="str">
        <f>experiment!$C$329</f>
        <v>pdSST-futArcSIC</v>
      </c>
      <c r="AZ23" s="7" t="str">
        <f>experiment!$C$330</f>
        <v>pdSST-piAntSIC</v>
      </c>
      <c r="BA23" s="7" t="str">
        <f>experiment!$C$331</f>
        <v>pdSST-futAntSIC</v>
      </c>
      <c r="BB23" s="7" t="str">
        <f>experiment!$C$332</f>
        <v>pdSST-pdSICSIT</v>
      </c>
      <c r="BC23" s="7" t="str">
        <f>experiment!$C$333</f>
        <v>pdSST-futArcSICSIT</v>
      </c>
      <c r="BD23" s="7" t="str">
        <f>experiment!$C$334</f>
        <v>pa-pdSIC</v>
      </c>
      <c r="BE23" s="7" t="str">
        <f>experiment!$C$335</f>
        <v>pa-piArcSIC</v>
      </c>
      <c r="BF23" s="7" t="str">
        <f>experiment!$C$336</f>
        <v>pa-futArcSIC</v>
      </c>
      <c r="BG23" s="7" t="str">
        <f>experiment!$C$337</f>
        <v>pa-piAntSIC</v>
      </c>
      <c r="BH23" s="7" t="str">
        <f>experiment!$C$338</f>
        <v>pa-futAntSIC</v>
      </c>
      <c r="BI23" s="7" t="str">
        <f>experiment!$C$339</f>
        <v>pdSST-futOkhotskSIC</v>
      </c>
      <c r="BJ23" s="7" t="str">
        <f>experiment!$C$340</f>
        <v>pdSST-futBKSeasSIC</v>
      </c>
      <c r="BK23" s="7" t="str">
        <f>experiment!$C$341</f>
        <v>modelSST-pdSIC</v>
      </c>
      <c r="BL23" s="7" t="str">
        <f>experiment!$C$342</f>
        <v>modelSST-futArcSIC</v>
      </c>
      <c r="BM23" s="7" t="str">
        <f>experiment!$C$343</f>
        <v>amip-climSST</v>
      </c>
      <c r="BN23" s="7" t="str">
        <f>experiment!$C$344</f>
        <v>amip-climSIC</v>
      </c>
      <c r="BO23" s="7" t="str">
        <f>experiment!$C$345</f>
        <v>pa-pdSIC-ext</v>
      </c>
      <c r="BP23" s="7" t="str">
        <f>experiment!$C$346</f>
        <v>pa-futArcSIC-ext</v>
      </c>
      <c r="BQ23" s="7" t="str">
        <f>experiment!$C$347</f>
        <v>pa-futAntSIC-ext</v>
      </c>
    </row>
    <row r="24" spans="1:90" ht="225">
      <c r="A24" s="7" t="s">
        <v>6915</v>
      </c>
      <c r="B24" s="7" t="s">
        <v>6916</v>
      </c>
      <c r="C24" s="7" t="s">
        <v>6917</v>
      </c>
      <c r="D24" s="7" t="s">
        <v>6920</v>
      </c>
      <c r="E24" s="7" t="s">
        <v>6918</v>
      </c>
      <c r="F24" s="7" t="s">
        <v>6919</v>
      </c>
      <c r="G24" s="7" t="s">
        <v>70</v>
      </c>
      <c r="H24" s="7" t="str">
        <f>party!$A$84</f>
        <v>David P Keller</v>
      </c>
      <c r="I24" s="7" t="str">
        <f>party!$A$85</f>
        <v>Andrew Lenton</v>
      </c>
      <c r="J24" s="7" t="str">
        <f>party!$A$86</f>
        <v>Vivian Scott</v>
      </c>
      <c r="K24" s="7" t="str">
        <f>party!$A$87</f>
        <v>Naomi Vaughan</v>
      </c>
      <c r="M24" s="7" t="str">
        <f>references!$D$128</f>
        <v>Keller, D. P., A. Lenton, V. Scott, N. E. Vaughan, N. Bauer, D. Ji, C. D. Jones, B. Kravitz, H. Muri, K. Zickfeld (2018), The Carbon Dioxide Removal Model Intercomparison Project (CDR-MIP): Rationale and experimental protocol for CMIP6, Geosci. Model Dev., 11, 1133-1160</v>
      </c>
      <c r="N24" s="7" t="str">
        <f>references!$D$129</f>
        <v>Carbon Dioxide Removal Intercomparison Project (CDRMIP) website</v>
      </c>
      <c r="U24" s="7" t="str">
        <f>party!A6</f>
        <v>Charlotte Pascoe</v>
      </c>
      <c r="AR24" s="7" t="str">
        <f>experiment!$C$9</f>
        <v>piControl</v>
      </c>
      <c r="AS24" s="7" t="str">
        <f>experiment!$C$3</f>
        <v>1pctCO2</v>
      </c>
      <c r="AT24" s="7" t="str">
        <f>experiment!$C$11</f>
        <v>esm-piControl</v>
      </c>
      <c r="AU24" s="7" t="str">
        <f>experiment!$C$14</f>
        <v>historical</v>
      </c>
      <c r="AV24" s="7" t="str">
        <f>experiment!$C$16</f>
        <v>esm-hist</v>
      </c>
      <c r="AW24" s="7" t="str">
        <f>experiment!$C$74</f>
        <v>esm-ssp585</v>
      </c>
      <c r="AX24" s="7" t="str">
        <f>experiment!$C$246</f>
        <v>esm-ssp585-ssp126Lu</v>
      </c>
      <c r="AY24" s="7" t="str">
        <f>experiment!$C$348</f>
        <v>1pctCO2-cdr</v>
      </c>
      <c r="AZ24" s="7" t="str">
        <f>experiment!$C$349</f>
        <v>esm-pi-cdr-pulse</v>
      </c>
      <c r="BA24" s="7" t="str">
        <f>experiment!$C$350</f>
        <v>esm-pi-CO2pulse</v>
      </c>
      <c r="BB24" s="7" t="str">
        <f>experiment!$C$351</f>
        <v>esm-ssp534-over</v>
      </c>
      <c r="BC24" s="7" t="str">
        <f>experiment!$C$352</f>
        <v>esm-ssp585-ocn-alk</v>
      </c>
      <c r="BD24" s="7" t="str">
        <f>experiment!$C$353</f>
        <v>esm-ssp585-ocn-alk-stop</v>
      </c>
      <c r="BE24" s="7" t="str">
        <f>experiment!$C$354</f>
        <v>esm-ssp585-ssp126Lu-ext</v>
      </c>
      <c r="BF24" s="7" t="str">
        <f>experiment!$C$355</f>
        <v>esm-ssp585ext</v>
      </c>
      <c r="BG24" s="7" t="str">
        <f>experiment!$C$356</f>
        <v>yr2010CO2</v>
      </c>
      <c r="BH24" s="7" t="str">
        <f>experiment!$C$357</f>
        <v>esm-yr2010CO2-control</v>
      </c>
      <c r="BI24" s="7" t="str">
        <f>experiment!$C$358</f>
        <v>esm-yr2010CO2-noemit</v>
      </c>
      <c r="BJ24" s="7" t="str">
        <f>experiment!$C$359</f>
        <v>esm-yr2010CO2-cdr-pulse</v>
      </c>
      <c r="BK24" s="7" t="str">
        <f>experiment!$C$360</f>
        <v>esm-yr2010CO2-CO2pulse</v>
      </c>
    </row>
  </sheetData>
  <mergeCells count="15">
    <mergeCell ref="AR1:CJ2"/>
    <mergeCell ref="M1:T2"/>
    <mergeCell ref="A1:A2"/>
    <mergeCell ref="F1:F2"/>
    <mergeCell ref="CK1:CN1"/>
    <mergeCell ref="C1:C2"/>
    <mergeCell ref="B1:B2"/>
    <mergeCell ref="E1:E2"/>
    <mergeCell ref="D1:D2"/>
    <mergeCell ref="X1:AQ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U12 AY16 AR9 AR11 BK16 BI23 BL23 AW17"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
  <sheetViews>
    <sheetView topLeftCell="A57" workbookViewId="0">
      <selection activeCell="A73" sqref="A73"/>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38</v>
      </c>
      <c r="B1" s="4" t="s">
        <v>292</v>
      </c>
      <c r="C1" s="4" t="s">
        <v>189</v>
      </c>
      <c r="D1" s="4" t="s">
        <v>190</v>
      </c>
      <c r="E1" s="33" t="s">
        <v>85</v>
      </c>
      <c r="F1" s="4" t="s">
        <v>290</v>
      </c>
      <c r="G1" s="4" t="s">
        <v>297</v>
      </c>
    </row>
    <row r="2" spans="1:7">
      <c r="A2" t="s">
        <v>0</v>
      </c>
      <c r="B2" t="b">
        <v>0</v>
      </c>
      <c r="C2" t="s">
        <v>191</v>
      </c>
      <c r="D2" t="s">
        <v>192</v>
      </c>
      <c r="F2" t="str">
        <f>A6</f>
        <v>Charlotte Pascoe</v>
      </c>
    </row>
    <row r="3" spans="1:7">
      <c r="A3" t="s">
        <v>1</v>
      </c>
      <c r="B3" t="b">
        <v>0</v>
      </c>
      <c r="C3" t="s">
        <v>195</v>
      </c>
      <c r="D3" t="s">
        <v>193</v>
      </c>
      <c r="F3" t="str">
        <f>A6</f>
        <v>Charlotte Pascoe</v>
      </c>
    </row>
    <row r="4" spans="1:7">
      <c r="A4" t="s">
        <v>2</v>
      </c>
      <c r="B4" t="b">
        <v>0</v>
      </c>
      <c r="C4" t="s">
        <v>6746</v>
      </c>
      <c r="D4" t="s">
        <v>194</v>
      </c>
      <c r="E4" s="1" t="str">
        <f>url!A12</f>
        <v>Bjorn Stevens</v>
      </c>
      <c r="F4" t="str">
        <f>A6</f>
        <v>Charlotte Pascoe</v>
      </c>
    </row>
    <row r="5" spans="1:7">
      <c r="A5" t="s">
        <v>3</v>
      </c>
      <c r="B5" t="b">
        <v>0</v>
      </c>
      <c r="C5" t="s">
        <v>204</v>
      </c>
      <c r="D5" t="s">
        <v>205</v>
      </c>
      <c r="E5" s="1" t="str">
        <f>url!A14</f>
        <v>Robert Andres</v>
      </c>
      <c r="F5" t="str">
        <f>A6</f>
        <v>Charlotte Pascoe</v>
      </c>
    </row>
    <row r="6" spans="1:7">
      <c r="A6" t="s">
        <v>4</v>
      </c>
      <c r="B6" t="b">
        <v>0</v>
      </c>
      <c r="C6" t="s">
        <v>202</v>
      </c>
      <c r="D6" t="s">
        <v>203</v>
      </c>
      <c r="E6" s="1" t="str">
        <f>url!A13</f>
        <v>Charlotte Pascoe</v>
      </c>
      <c r="F6" t="str">
        <f>A6</f>
        <v>Charlotte Pascoe</v>
      </c>
    </row>
    <row r="7" spans="1:7">
      <c r="A7" t="s">
        <v>5</v>
      </c>
      <c r="B7" t="b">
        <v>0</v>
      </c>
      <c r="C7" t="s">
        <v>199</v>
      </c>
      <c r="D7" t="s">
        <v>198</v>
      </c>
      <c r="F7" t="str">
        <f>A6</f>
        <v>Charlotte Pascoe</v>
      </c>
    </row>
    <row r="8" spans="1:7">
      <c r="A8" t="s">
        <v>160</v>
      </c>
      <c r="B8" t="b">
        <v>0</v>
      </c>
      <c r="C8" t="s">
        <v>209</v>
      </c>
      <c r="D8" t="s">
        <v>210</v>
      </c>
      <c r="E8" s="1" t="str">
        <f>url!A15</f>
        <v>Dave Williamson</v>
      </c>
      <c r="F8" t="str">
        <f>A6</f>
        <v>Charlotte Pascoe</v>
      </c>
    </row>
    <row r="9" spans="1:7">
      <c r="A9" t="s">
        <v>161</v>
      </c>
      <c r="B9" t="b">
        <v>0</v>
      </c>
      <c r="C9" t="s">
        <v>6747</v>
      </c>
      <c r="D9" t="s">
        <v>214</v>
      </c>
      <c r="E9" s="1" t="str">
        <f>url!A16</f>
        <v>Francis Zwiers</v>
      </c>
      <c r="F9" t="str">
        <f>A6</f>
        <v>Charlotte Pascoe</v>
      </c>
    </row>
    <row r="10" spans="1:7">
      <c r="A10" t="s">
        <v>218</v>
      </c>
      <c r="B10" t="b">
        <v>0</v>
      </c>
      <c r="C10" t="s">
        <v>219</v>
      </c>
      <c r="D10" t="s">
        <v>217</v>
      </c>
      <c r="E10" s="1" t="str">
        <f>url!A17</f>
        <v>George Hurtt</v>
      </c>
      <c r="F10" t="str">
        <f>A6</f>
        <v>Charlotte Pascoe</v>
      </c>
    </row>
    <row r="11" spans="1:7">
      <c r="A11" t="s">
        <v>6</v>
      </c>
      <c r="B11" t="b">
        <v>0</v>
      </c>
      <c r="C11" t="s">
        <v>222</v>
      </c>
      <c r="D11" t="s">
        <v>225</v>
      </c>
      <c r="E11" s="1" t="str">
        <f>url!A18</f>
        <v>Gunnar Myhre</v>
      </c>
      <c r="F11" t="str">
        <f>A6</f>
        <v>Charlotte Pascoe</v>
      </c>
    </row>
    <row r="12" spans="1:7">
      <c r="A12" t="s">
        <v>7</v>
      </c>
      <c r="B12" t="b">
        <v>0</v>
      </c>
      <c r="C12" t="s">
        <v>228</v>
      </c>
      <c r="D12" t="s">
        <v>227</v>
      </c>
      <c r="E12" s="1" t="str">
        <f>url!A19</f>
        <v>Johannes Kaiser</v>
      </c>
      <c r="F12" t="str">
        <f>A6</f>
        <v>Charlotte Pascoe</v>
      </c>
    </row>
    <row r="13" spans="1:7">
      <c r="A13" t="s">
        <v>8</v>
      </c>
      <c r="B13" t="b">
        <v>0</v>
      </c>
      <c r="C13" t="s">
        <v>233</v>
      </c>
      <c r="D13" t="s">
        <v>232</v>
      </c>
      <c r="E13" s="1" t="str">
        <f>url!A20</f>
        <v>Karl Taylor</v>
      </c>
      <c r="F13" t="str">
        <f>A6</f>
        <v>Charlotte Pascoe</v>
      </c>
    </row>
    <row r="14" spans="1:7">
      <c r="A14" t="s">
        <v>9</v>
      </c>
      <c r="B14" t="b">
        <v>0</v>
      </c>
      <c r="C14" t="s">
        <v>6746</v>
      </c>
      <c r="D14" t="s">
        <v>234</v>
      </c>
      <c r="E14" s="1" t="str">
        <f>url!A21</f>
        <v>Karsten Peters</v>
      </c>
      <c r="F14" t="str">
        <f>A6</f>
        <v>Charlotte Pascoe</v>
      </c>
    </row>
    <row r="15" spans="1:7">
      <c r="A15" t="s">
        <v>240</v>
      </c>
      <c r="B15" t="b">
        <v>0</v>
      </c>
      <c r="C15" t="s">
        <v>243</v>
      </c>
      <c r="D15" t="s">
        <v>244</v>
      </c>
      <c r="E15" s="1" t="str">
        <f>url!A22</f>
        <v>Katja Matthes</v>
      </c>
      <c r="F15" t="str">
        <f>A6</f>
        <v>Charlotte Pascoe</v>
      </c>
    </row>
    <row r="16" spans="1:7">
      <c r="A16" t="s">
        <v>237</v>
      </c>
      <c r="B16" t="b">
        <v>0</v>
      </c>
      <c r="C16" t="s">
        <v>219</v>
      </c>
      <c r="D16" t="s">
        <v>245</v>
      </c>
      <c r="E16" s="1" t="str">
        <f>url!A23</f>
        <v>Louise Chini</v>
      </c>
      <c r="F16" t="str">
        <f>A6</f>
        <v>Charlotte Pascoe</v>
      </c>
    </row>
    <row r="17" spans="1:6">
      <c r="A17" t="s">
        <v>10</v>
      </c>
      <c r="B17" t="b">
        <v>0</v>
      </c>
      <c r="C17" t="s">
        <v>248</v>
      </c>
      <c r="D17" t="s">
        <v>249</v>
      </c>
      <c r="E17" s="1" t="str">
        <f>url!A24</f>
        <v>Larry Thomason</v>
      </c>
      <c r="F17" t="str">
        <f>A6</f>
        <v>Charlotte Pascoe</v>
      </c>
    </row>
    <row r="18" spans="1:6">
      <c r="A18" t="s">
        <v>11</v>
      </c>
      <c r="B18" t="b">
        <v>0</v>
      </c>
      <c r="C18" t="s">
        <v>191</v>
      </c>
      <c r="D18" t="s">
        <v>250</v>
      </c>
      <c r="E18" s="1" t="str">
        <f>url!A25</f>
        <v>Malte Meinshausen</v>
      </c>
      <c r="F18" t="str">
        <f>A6</f>
        <v>Charlotte Pascoe</v>
      </c>
    </row>
    <row r="19" spans="1:6">
      <c r="A19" t="s">
        <v>12</v>
      </c>
      <c r="B19" t="b">
        <v>0</v>
      </c>
      <c r="C19" t="s">
        <v>254</v>
      </c>
      <c r="D19" t="s">
        <v>253</v>
      </c>
      <c r="E19" s="1" t="str">
        <f>url!A26</f>
        <v>Michael Schulz</v>
      </c>
      <c r="F19" t="str">
        <f>A6</f>
        <v>Charlotte Pascoe</v>
      </c>
    </row>
    <row r="20" spans="1:6">
      <c r="A20" t="s">
        <v>13</v>
      </c>
      <c r="B20" t="b">
        <v>0</v>
      </c>
      <c r="C20" t="s">
        <v>257</v>
      </c>
      <c r="D20" t="s">
        <v>261</v>
      </c>
      <c r="E20" s="1" t="str">
        <f>url!A27</f>
        <v>Michaela Hegglin</v>
      </c>
      <c r="F20" t="str">
        <f>A6</f>
        <v>Charlotte Pascoe</v>
      </c>
    </row>
    <row r="21" spans="1:6" ht="30">
      <c r="A21" t="s">
        <v>163</v>
      </c>
      <c r="B21" t="b">
        <v>1</v>
      </c>
      <c r="C21" t="s">
        <v>233</v>
      </c>
      <c r="D21" t="s">
        <v>232</v>
      </c>
      <c r="E21" s="1" t="str">
        <f>url!A28</f>
        <v>Program for Climate Model Diagnosis and Intercomparison</v>
      </c>
      <c r="F21" t="str">
        <f>A6</f>
        <v>Charlotte Pascoe</v>
      </c>
    </row>
    <row r="22" spans="1:6">
      <c r="A22" t="s">
        <v>14</v>
      </c>
      <c r="B22" t="b">
        <v>0</v>
      </c>
      <c r="C22" t="s">
        <v>233</v>
      </c>
      <c r="D22" t="s">
        <v>265</v>
      </c>
      <c r="E22" s="1" t="str">
        <f>url!A29</f>
        <v>Peter Gleckler</v>
      </c>
      <c r="F22" t="str">
        <f>A6</f>
        <v>Charlotte Pascoe</v>
      </c>
    </row>
    <row r="23" spans="1:6">
      <c r="A23" t="s">
        <v>15</v>
      </c>
      <c r="B23" t="b">
        <v>0</v>
      </c>
      <c r="C23" t="s">
        <v>6746</v>
      </c>
      <c r="D23" t="s">
        <v>268</v>
      </c>
      <c r="E23" s="1" t="str">
        <f>url!A30</f>
        <v>Stefan Kinne</v>
      </c>
      <c r="F23" t="str">
        <f>A6</f>
        <v>Charlotte Pascoe</v>
      </c>
    </row>
    <row r="24" spans="1:6">
      <c r="A24" t="s">
        <v>16</v>
      </c>
      <c r="B24" t="b">
        <v>0</v>
      </c>
      <c r="C24" t="s">
        <v>269</v>
      </c>
      <c r="D24" t="s">
        <v>270</v>
      </c>
      <c r="E24" s="1" t="str">
        <f>url!A31</f>
        <v>Steve Smith</v>
      </c>
      <c r="F24" t="str">
        <f>A6</f>
        <v>Charlotte Pascoe</v>
      </c>
    </row>
    <row r="25" spans="1:6">
      <c r="A25" t="s">
        <v>281</v>
      </c>
      <c r="B25" t="b">
        <v>0</v>
      </c>
      <c r="C25" t="s">
        <v>285</v>
      </c>
      <c r="D25" t="s">
        <v>282</v>
      </c>
      <c r="E25" s="1" t="str">
        <f>url!A32</f>
        <v>Veronika Eyring</v>
      </c>
      <c r="F25" t="str">
        <f>A6</f>
        <v>Charlotte Pascoe</v>
      </c>
    </row>
    <row r="26" spans="1:6">
      <c r="A26" t="s">
        <v>286</v>
      </c>
      <c r="B26" t="b">
        <v>1</v>
      </c>
      <c r="E26" s="1" t="str">
        <f>url!A33</f>
        <v>WGCM</v>
      </c>
      <c r="F26" t="str">
        <f>A6</f>
        <v>Charlotte Pascoe</v>
      </c>
    </row>
    <row r="27" spans="1:6">
      <c r="A27" t="s">
        <v>311</v>
      </c>
      <c r="B27" t="b">
        <v>0</v>
      </c>
      <c r="C27" t="s">
        <v>319</v>
      </c>
      <c r="D27" t="s">
        <v>310</v>
      </c>
      <c r="E27" s="1" t="str">
        <f>url!A34</f>
        <v>Brian O'Neill</v>
      </c>
      <c r="F27" t="str">
        <f>A6</f>
        <v>Charlotte Pascoe</v>
      </c>
    </row>
    <row r="28" spans="1:6">
      <c r="A28" t="s">
        <v>312</v>
      </c>
      <c r="B28" t="b">
        <v>0</v>
      </c>
      <c r="C28" t="s">
        <v>319</v>
      </c>
      <c r="D28" t="s">
        <v>313</v>
      </c>
      <c r="E28" s="1" t="str">
        <f>url!A35</f>
        <v>Claudia Tebaldi</v>
      </c>
      <c r="F28" t="str">
        <f>A6</f>
        <v>Charlotte Pascoe</v>
      </c>
    </row>
    <row r="29" spans="1:6">
      <c r="A29" t="s">
        <v>314</v>
      </c>
      <c r="B29" t="b">
        <v>0</v>
      </c>
      <c r="C29" t="s">
        <v>323</v>
      </c>
      <c r="D29" t="s">
        <v>5600</v>
      </c>
      <c r="E29" s="1" t="str">
        <f>url!A36</f>
        <v>Detlev van Vuuren</v>
      </c>
      <c r="F29" t="str">
        <f>A6</f>
        <v>Charlotte Pascoe</v>
      </c>
    </row>
    <row r="30" spans="1:6">
      <c r="A30" t="s">
        <v>459</v>
      </c>
      <c r="B30" t="b">
        <v>0</v>
      </c>
      <c r="C30" t="s">
        <v>5637</v>
      </c>
      <c r="D30" t="s">
        <v>460</v>
      </c>
      <c r="E30" s="1" t="str">
        <f>url!A40</f>
        <v>William Collins</v>
      </c>
      <c r="F30" t="str">
        <f>A6</f>
        <v>Charlotte Pascoe</v>
      </c>
    </row>
    <row r="31" spans="1:6">
      <c r="A31" t="s">
        <v>466</v>
      </c>
      <c r="B31" t="b">
        <v>0</v>
      </c>
      <c r="C31" t="s">
        <v>464</v>
      </c>
      <c r="D31" t="s">
        <v>463</v>
      </c>
      <c r="E31" s="1" t="str">
        <f>url!A41</f>
        <v>Jean-François Lamarque</v>
      </c>
      <c r="F31" t="str">
        <f>A6</f>
        <v>Charlotte Pascoe</v>
      </c>
    </row>
    <row r="32" spans="1:6">
      <c r="A32" t="s">
        <v>562</v>
      </c>
      <c r="B32" t="b">
        <v>0</v>
      </c>
      <c r="C32" t="s">
        <v>563</v>
      </c>
      <c r="D32" t="s">
        <v>564</v>
      </c>
      <c r="E32" s="1" t="str">
        <f>url!A42</f>
        <v>Vivek Arora</v>
      </c>
      <c r="F32" t="str">
        <f>A6</f>
        <v>Charlotte Pascoe</v>
      </c>
    </row>
    <row r="33" spans="1:6">
      <c r="A33" t="s">
        <v>565</v>
      </c>
      <c r="B33" t="b">
        <v>0</v>
      </c>
      <c r="C33" t="s">
        <v>566</v>
      </c>
      <c r="D33" t="s">
        <v>5613</v>
      </c>
      <c r="E33" s="1" t="str">
        <f>url!A43</f>
        <v>Pierre Friedlingstein</v>
      </c>
      <c r="F33" t="str">
        <f>A6</f>
        <v>Charlotte Pascoe</v>
      </c>
    </row>
    <row r="34" spans="1:6">
      <c r="A34" t="s">
        <v>567</v>
      </c>
      <c r="B34" t="b">
        <v>0</v>
      </c>
      <c r="C34" t="s">
        <v>568</v>
      </c>
      <c r="D34" t="s">
        <v>569</v>
      </c>
      <c r="E34" s="1" t="str">
        <f>url!A44</f>
        <v>Chris Jones</v>
      </c>
      <c r="F34" t="str">
        <f>A6</f>
        <v>Charlotte Pascoe</v>
      </c>
    </row>
    <row r="35" spans="1:6">
      <c r="A35" t="s">
        <v>616</v>
      </c>
      <c r="B35" t="b">
        <v>0</v>
      </c>
      <c r="C35" t="s">
        <v>617</v>
      </c>
      <c r="D35" t="s">
        <v>618</v>
      </c>
      <c r="E35" s="1" t="str">
        <f>url!A46</f>
        <v>Mark Webb</v>
      </c>
      <c r="F35" t="str">
        <f>A6</f>
        <v>Charlotte Pascoe</v>
      </c>
    </row>
    <row r="36" spans="1:6">
      <c r="A36" t="s">
        <v>619</v>
      </c>
      <c r="B36" t="b">
        <v>0</v>
      </c>
      <c r="C36" t="s">
        <v>620</v>
      </c>
      <c r="D36" t="s">
        <v>621</v>
      </c>
      <c r="E36" s="1" t="str">
        <f>url!A47</f>
        <v>Chris Bretherton</v>
      </c>
      <c r="F36" t="str">
        <f>A6</f>
        <v>Charlotte Pascoe</v>
      </c>
    </row>
    <row r="37" spans="1:6">
      <c r="A37" t="s">
        <v>626</v>
      </c>
      <c r="B37" t="b">
        <v>0</v>
      </c>
      <c r="C37" t="s">
        <v>620</v>
      </c>
      <c r="D37" t="s">
        <v>627</v>
      </c>
      <c r="E37" s="1" t="str">
        <f>url!A48</f>
        <v>Roger Marchand</v>
      </c>
      <c r="F37" t="str">
        <f>A6</f>
        <v>Charlotte Pascoe</v>
      </c>
    </row>
    <row r="38" spans="1:6">
      <c r="A38" t="s">
        <v>628</v>
      </c>
      <c r="B38" t="b">
        <v>0</v>
      </c>
      <c r="C38" t="s">
        <v>568</v>
      </c>
      <c r="E38" s="1" t="str">
        <f>url!A49</f>
        <v>Peter Good</v>
      </c>
      <c r="F38" t="str">
        <f>A6</f>
        <v>Charlotte Pascoe</v>
      </c>
    </row>
    <row r="39" spans="1:6">
      <c r="A39" t="s">
        <v>633</v>
      </c>
      <c r="B39" t="b">
        <v>0</v>
      </c>
      <c r="C39" t="s">
        <v>617</v>
      </c>
      <c r="E39" s="1" t="str">
        <f>url!A50</f>
        <v>Tim Andrews</v>
      </c>
      <c r="F39" t="str">
        <f>A6</f>
        <v>Charlotte Pascoe</v>
      </c>
    </row>
    <row r="40" spans="1:6">
      <c r="A40" t="s">
        <v>637</v>
      </c>
      <c r="B40" t="b">
        <v>0</v>
      </c>
      <c r="C40" t="s">
        <v>617</v>
      </c>
      <c r="E40" s="1" t="str">
        <f>url!A51</f>
        <v>Rob Chadwick</v>
      </c>
      <c r="F40" t="str">
        <f>A6</f>
        <v>Charlotte Pascoe</v>
      </c>
    </row>
    <row r="41" spans="1:6">
      <c r="A41" t="s">
        <v>643</v>
      </c>
      <c r="B41" t="b">
        <v>0</v>
      </c>
      <c r="C41" t="s">
        <v>639</v>
      </c>
      <c r="D41" t="s">
        <v>640</v>
      </c>
      <c r="E41" s="1" t="str">
        <f>url!A52</f>
        <v>Hervé Douville</v>
      </c>
      <c r="F41" t="str">
        <f>A6</f>
        <v>Charlotte Pascoe</v>
      </c>
    </row>
    <row r="42" spans="1:6">
      <c r="A42" t="s">
        <v>645</v>
      </c>
      <c r="B42" t="b">
        <v>0</v>
      </c>
      <c r="C42" t="s">
        <v>646</v>
      </c>
      <c r="D42" t="s">
        <v>649</v>
      </c>
      <c r="E42" s="1" t="str">
        <f>url!A53</f>
        <v>Sandrine Bony</v>
      </c>
      <c r="F42" t="str">
        <f>A6</f>
        <v>Charlotte Pascoe</v>
      </c>
    </row>
    <row r="43" spans="1:6">
      <c r="A43" t="s">
        <v>817</v>
      </c>
      <c r="B43" t="b">
        <v>0</v>
      </c>
      <c r="C43" t="s">
        <v>563</v>
      </c>
      <c r="D43" t="s">
        <v>818</v>
      </c>
      <c r="E43" s="1" t="str">
        <f>url!A55</f>
        <v>Nathan Gillett</v>
      </c>
      <c r="F43" t="str">
        <f>A6</f>
        <v>Charlotte Pascoe</v>
      </c>
    </row>
    <row r="44" spans="1:6">
      <c r="A44" t="s">
        <v>819</v>
      </c>
      <c r="B44" t="b">
        <v>0</v>
      </c>
      <c r="C44" t="s">
        <v>820</v>
      </c>
      <c r="D44" t="s">
        <v>821</v>
      </c>
      <c r="E44" s="1" t="str">
        <f>url!A56</f>
        <v>Hideo Shiogama</v>
      </c>
      <c r="F44" t="str">
        <f>A6</f>
        <v>Charlotte Pascoe</v>
      </c>
    </row>
    <row r="45" spans="1:6">
      <c r="A45" t="s">
        <v>917</v>
      </c>
      <c r="B45" t="b">
        <v>0</v>
      </c>
      <c r="C45" t="s">
        <v>563</v>
      </c>
      <c r="D45" t="s">
        <v>5798</v>
      </c>
      <c r="E45" s="1" t="str">
        <f>url!A57</f>
        <v>George Boer</v>
      </c>
      <c r="F45" t="str">
        <f>A6</f>
        <v>Charlotte Pascoe</v>
      </c>
    </row>
    <row r="46" spans="1:6">
      <c r="A46" t="s">
        <v>918</v>
      </c>
      <c r="B46" t="b">
        <v>0</v>
      </c>
      <c r="C46" t="s">
        <v>568</v>
      </c>
      <c r="D46" t="s">
        <v>919</v>
      </c>
      <c r="E46" s="1" t="str">
        <f>url!A58</f>
        <v>Doug Smith</v>
      </c>
      <c r="F46" t="str">
        <f>A6</f>
        <v>Charlotte Pascoe</v>
      </c>
    </row>
    <row r="47" spans="1:6">
      <c r="A47" t="s">
        <v>940</v>
      </c>
      <c r="B47" t="b">
        <v>0</v>
      </c>
      <c r="C47" t="s">
        <v>257</v>
      </c>
      <c r="D47" t="s">
        <v>941</v>
      </c>
      <c r="E47" s="1" t="str">
        <f>url!A61</f>
        <v>Jonathan Gregory</v>
      </c>
      <c r="F47" t="str">
        <f>A6</f>
        <v>Charlotte Pascoe</v>
      </c>
    </row>
    <row r="48" spans="1:6">
      <c r="A48" t="s">
        <v>942</v>
      </c>
      <c r="B48" t="b">
        <v>0</v>
      </c>
      <c r="C48" t="s">
        <v>947</v>
      </c>
      <c r="D48" t="s">
        <v>943</v>
      </c>
      <c r="E48" s="1" t="str">
        <f>url!A62</f>
        <v>Detlef Stammer</v>
      </c>
      <c r="F48" t="str">
        <f>A6</f>
        <v>Charlotte Pascoe</v>
      </c>
    </row>
    <row r="49" spans="1:6">
      <c r="A49" t="s">
        <v>945</v>
      </c>
      <c r="B49" t="b">
        <v>0</v>
      </c>
      <c r="C49" t="s">
        <v>950</v>
      </c>
      <c r="D49" t="s">
        <v>946</v>
      </c>
      <c r="E49" s="1" t="str">
        <f>url!A63</f>
        <v>Stephen Griffies</v>
      </c>
      <c r="F49" t="str">
        <f>A6</f>
        <v>Charlotte Pascoe</v>
      </c>
    </row>
    <row r="50" spans="1:6">
      <c r="A50" t="s">
        <v>994</v>
      </c>
      <c r="B50" t="b">
        <v>0</v>
      </c>
      <c r="C50" t="s">
        <v>269</v>
      </c>
      <c r="D50" t="s">
        <v>995</v>
      </c>
      <c r="E50" s="1" t="str">
        <f>url!A65</f>
        <v>Ben Kravitz</v>
      </c>
      <c r="F50" t="str">
        <f>A6</f>
        <v>Charlotte Pascoe</v>
      </c>
    </row>
    <row r="51" spans="1:6">
      <c r="A51" t="s">
        <v>1159</v>
      </c>
      <c r="B51" t="b">
        <v>0</v>
      </c>
      <c r="C51" t="s">
        <v>1160</v>
      </c>
      <c r="D51" t="s">
        <v>1161</v>
      </c>
      <c r="E51" s="1" t="str">
        <f>url!A74</f>
        <v>Tianjun Zhou</v>
      </c>
      <c r="F51" t="str">
        <f>A6</f>
        <v>Charlotte Pascoe</v>
      </c>
    </row>
    <row r="52" spans="1:6">
      <c r="A52" t="s">
        <v>1164</v>
      </c>
      <c r="B52" t="b">
        <v>0</v>
      </c>
      <c r="C52" t="s">
        <v>257</v>
      </c>
      <c r="D52" t="s">
        <v>1165</v>
      </c>
      <c r="E52" s="1" t="str">
        <f>url!A75</f>
        <v>Andy Turner</v>
      </c>
      <c r="F52" t="str">
        <f>A6</f>
        <v>Charlotte Pascoe</v>
      </c>
    </row>
    <row r="53" spans="1:6">
      <c r="A53" t="s">
        <v>1167</v>
      </c>
      <c r="B53" t="b">
        <v>0</v>
      </c>
      <c r="C53" t="s">
        <v>1168</v>
      </c>
      <c r="D53" t="s">
        <v>1169</v>
      </c>
      <c r="E53" s="1" t="str">
        <f>url!A76</f>
        <v>James Kinter</v>
      </c>
      <c r="F53" t="str">
        <f>A6</f>
        <v>Charlotte Pascoe</v>
      </c>
    </row>
    <row r="54" spans="1:6">
      <c r="A54" t="s">
        <v>1191</v>
      </c>
      <c r="B54" t="b">
        <v>0</v>
      </c>
      <c r="C54" t="s">
        <v>568</v>
      </c>
      <c r="D54" s="70" t="s">
        <v>1188</v>
      </c>
      <c r="E54" s="1" t="str">
        <f>url!A79</f>
        <v>HadISST Contact</v>
      </c>
      <c r="F54" t="str">
        <f>A6</f>
        <v>Charlotte Pascoe</v>
      </c>
    </row>
    <row r="55" spans="1:6">
      <c r="A55" t="s">
        <v>1240</v>
      </c>
      <c r="B55" t="b">
        <v>0</v>
      </c>
      <c r="C55" t="s">
        <v>1242</v>
      </c>
      <c r="D55" t="s">
        <v>1241</v>
      </c>
      <c r="E55" s="1" t="str">
        <f>url!A85</f>
        <v>Rein Haarsma</v>
      </c>
      <c r="F55" t="str">
        <f>A6</f>
        <v>Charlotte Pascoe</v>
      </c>
    </row>
    <row r="56" spans="1:6">
      <c r="A56" t="s">
        <v>1245</v>
      </c>
      <c r="B56" t="b">
        <v>0</v>
      </c>
      <c r="C56" t="s">
        <v>617</v>
      </c>
      <c r="D56" t="s">
        <v>1246</v>
      </c>
      <c r="E56" s="1" t="str">
        <f>url!A86</f>
        <v>Malcolm Roberts</v>
      </c>
      <c r="F56" t="str">
        <f>A6</f>
        <v>Charlotte Pascoe</v>
      </c>
    </row>
    <row r="57" spans="1:6">
      <c r="A57" t="s">
        <v>1419</v>
      </c>
      <c r="B57" t="b">
        <v>0</v>
      </c>
      <c r="C57" t="s">
        <v>1420</v>
      </c>
      <c r="D57" t="s">
        <v>1421</v>
      </c>
      <c r="E57" s="1" t="str">
        <f>url!A90</f>
        <v>Eric Larour</v>
      </c>
      <c r="F57" t="str">
        <f>A6</f>
        <v>Charlotte Pascoe</v>
      </c>
    </row>
    <row r="58" spans="1:6">
      <c r="A58" t="s">
        <v>1422</v>
      </c>
      <c r="B58" t="b">
        <v>0</v>
      </c>
      <c r="C58" t="s">
        <v>1423</v>
      </c>
      <c r="D58" t="s">
        <v>1424</v>
      </c>
      <c r="E58" s="1" t="str">
        <f>url!A91</f>
        <v>Sophie Nowicki</v>
      </c>
      <c r="F58" t="str">
        <f>A6</f>
        <v>Charlotte Pascoe</v>
      </c>
    </row>
    <row r="59" spans="1:6">
      <c r="A59" t="s">
        <v>1425</v>
      </c>
      <c r="B59" t="b">
        <v>0</v>
      </c>
      <c r="C59" t="s">
        <v>1426</v>
      </c>
      <c r="D59" t="s">
        <v>1427</v>
      </c>
      <c r="E59" s="1" t="str">
        <f>url!A92</f>
        <v>Tony Payne</v>
      </c>
      <c r="F59" t="str">
        <f>A6</f>
        <v>Charlotte Pascoe</v>
      </c>
    </row>
    <row r="60" spans="1:6">
      <c r="A60" t="s">
        <v>1483</v>
      </c>
      <c r="B60" t="b">
        <v>0</v>
      </c>
      <c r="C60" t="s">
        <v>1242</v>
      </c>
      <c r="D60" t="s">
        <v>1484</v>
      </c>
      <c r="E60" s="1" t="str">
        <f>url!A94</f>
        <v>Bart van den Hurk</v>
      </c>
      <c r="F60" t="str">
        <f>A6</f>
        <v>Charlotte Pascoe</v>
      </c>
    </row>
    <row r="61" spans="1:6">
      <c r="A61" t="s">
        <v>1485</v>
      </c>
      <c r="B61" t="b">
        <v>0</v>
      </c>
      <c r="C61" t="s">
        <v>1495</v>
      </c>
      <c r="D61" t="s">
        <v>5612</v>
      </c>
      <c r="E61" s="1" t="str">
        <f>url!A95</f>
        <v>Gerhard Krinner</v>
      </c>
      <c r="F61" t="str">
        <f>A6</f>
        <v>Charlotte Pascoe</v>
      </c>
    </row>
    <row r="62" spans="1:6">
      <c r="A62" t="s">
        <v>1486</v>
      </c>
      <c r="B62" t="b">
        <v>0</v>
      </c>
      <c r="C62" t="s">
        <v>1500</v>
      </c>
      <c r="D62" t="s">
        <v>1487</v>
      </c>
      <c r="E62" s="1" t="str">
        <f>url!A96</f>
        <v>Sonia Seneviratne</v>
      </c>
      <c r="F62" t="str">
        <f>A6</f>
        <v>Charlotte Pascoe</v>
      </c>
    </row>
    <row r="63" spans="1:6">
      <c r="A63" t="s">
        <v>1488</v>
      </c>
      <c r="B63" t="b">
        <v>0</v>
      </c>
      <c r="C63" t="s">
        <v>1504</v>
      </c>
      <c r="D63" t="s">
        <v>1489</v>
      </c>
      <c r="E63" s="1" t="str">
        <f>url!A97</f>
        <v>Chris Derkson</v>
      </c>
      <c r="F63" t="str">
        <f>A6</f>
        <v>Charlotte Pascoe</v>
      </c>
    </row>
    <row r="64" spans="1:6">
      <c r="A64" t="s">
        <v>1490</v>
      </c>
      <c r="B64" t="b">
        <v>0</v>
      </c>
      <c r="C64" t="s">
        <v>1505</v>
      </c>
      <c r="D64" t="s">
        <v>1491</v>
      </c>
      <c r="E64" s="1" t="str">
        <f>url!A98</f>
        <v>Taikan Oki</v>
      </c>
      <c r="F64" t="str">
        <f>A6</f>
        <v>Charlotte Pascoe</v>
      </c>
    </row>
    <row r="65" spans="1:6">
      <c r="A65" t="s">
        <v>1492</v>
      </c>
      <c r="B65" t="b">
        <v>0</v>
      </c>
      <c r="C65" t="s">
        <v>1505</v>
      </c>
      <c r="D65" t="s">
        <v>7820</v>
      </c>
      <c r="F65" t="str">
        <f>A6</f>
        <v>Charlotte Pascoe</v>
      </c>
    </row>
    <row r="66" spans="1:6">
      <c r="A66" t="s">
        <v>1719</v>
      </c>
      <c r="B66" t="b">
        <v>0</v>
      </c>
      <c r="C66" t="s">
        <v>1423</v>
      </c>
      <c r="D66" t="s">
        <v>1720</v>
      </c>
      <c r="E66" s="1" t="str">
        <f>url!A101</f>
        <v>Charles Jackman</v>
      </c>
      <c r="F66" t="str">
        <f>A6</f>
        <v>Charlotte Pascoe</v>
      </c>
    </row>
    <row r="67" spans="1:6">
      <c r="A67" t="s">
        <v>1826</v>
      </c>
      <c r="B67" t="b">
        <v>0</v>
      </c>
      <c r="C67" t="s">
        <v>319</v>
      </c>
      <c r="D67" t="s">
        <v>1827</v>
      </c>
      <c r="E67" s="1" t="str">
        <f>url!A102</f>
        <v>David Lawrence</v>
      </c>
      <c r="F67" t="str">
        <f>A6</f>
        <v>Charlotte Pascoe</v>
      </c>
    </row>
    <row r="68" spans="1:6">
      <c r="A68" t="s">
        <v>1925</v>
      </c>
      <c r="B68" t="b">
        <v>0</v>
      </c>
      <c r="C68" t="s">
        <v>319</v>
      </c>
      <c r="D68" t="s">
        <v>1926</v>
      </c>
      <c r="E68" s="1" t="str">
        <f>url!A105</f>
        <v>Gokhan Danabasoglu</v>
      </c>
      <c r="F68" t="str">
        <f>A6</f>
        <v>Charlotte Pascoe</v>
      </c>
    </row>
    <row r="69" spans="1:6">
      <c r="A69" t="s">
        <v>1929</v>
      </c>
      <c r="B69" t="b">
        <v>0</v>
      </c>
      <c r="C69" t="s">
        <v>646</v>
      </c>
      <c r="D69" t="s">
        <v>1930</v>
      </c>
      <c r="E69" s="1" t="str">
        <f>url!A106</f>
        <v>James Orr</v>
      </c>
      <c r="F69" t="str">
        <f>A6</f>
        <v>Charlotte Pascoe</v>
      </c>
    </row>
    <row r="70" spans="1:6">
      <c r="A70" t="s">
        <v>2361</v>
      </c>
      <c r="B70" t="b">
        <v>0</v>
      </c>
      <c r="C70" t="s">
        <v>646</v>
      </c>
      <c r="D70" t="s">
        <v>2362</v>
      </c>
      <c r="E70" s="1" t="str">
        <f>url!A121</f>
        <v>Pascale Braconnot</v>
      </c>
      <c r="F70" t="str">
        <f>A6</f>
        <v>Charlotte Pascoe</v>
      </c>
    </row>
    <row r="71" spans="1:6">
      <c r="A71" t="s">
        <v>2363</v>
      </c>
      <c r="B71" t="b">
        <v>0</v>
      </c>
      <c r="C71" t="s">
        <v>257</v>
      </c>
      <c r="D71" t="s">
        <v>2364</v>
      </c>
      <c r="E71" s="1" t="str">
        <f>url!A122</f>
        <v>Sandy Harrison</v>
      </c>
      <c r="F71" t="str">
        <f>A6</f>
        <v>Charlotte Pascoe</v>
      </c>
    </row>
    <row r="72" spans="1:6">
      <c r="A72" t="s">
        <v>2371</v>
      </c>
      <c r="B72" t="b">
        <v>0</v>
      </c>
      <c r="C72" t="s">
        <v>2372</v>
      </c>
      <c r="D72" t="s">
        <v>2373</v>
      </c>
      <c r="E72" s="1" t="str">
        <f>url!A123</f>
        <v>Robert Pincus</v>
      </c>
      <c r="F72" t="str">
        <f>A6</f>
        <v>Charlotte Pascoe</v>
      </c>
    </row>
    <row r="73" spans="1:6">
      <c r="A73" t="s">
        <v>2379</v>
      </c>
      <c r="B73" t="b">
        <v>0</v>
      </c>
      <c r="C73" t="s">
        <v>2374</v>
      </c>
      <c r="D73" t="s">
        <v>2375</v>
      </c>
      <c r="E73" s="1" t="str">
        <f>url!A124</f>
        <v>Piers Forster</v>
      </c>
      <c r="F73" t="str">
        <f>A6</f>
        <v>Charlotte Pascoe</v>
      </c>
    </row>
    <row r="74" spans="1:6">
      <c r="A74" t="s">
        <v>2391</v>
      </c>
      <c r="B74" t="b">
        <v>0</v>
      </c>
      <c r="C74" t="s">
        <v>2384</v>
      </c>
      <c r="D74" t="s">
        <v>2385</v>
      </c>
      <c r="E74" s="1" t="str">
        <f>url!A125</f>
        <v>Davide Zanchettin</v>
      </c>
      <c r="F74" t="str">
        <f>A6</f>
        <v>Charlotte Pascoe</v>
      </c>
    </row>
    <row r="75" spans="1:6">
      <c r="A75" t="s">
        <v>2386</v>
      </c>
      <c r="B75" t="b">
        <v>0</v>
      </c>
      <c r="C75" t="s">
        <v>6746</v>
      </c>
      <c r="D75" t="s">
        <v>2387</v>
      </c>
      <c r="E75" s="1" t="str">
        <f>url!A126</f>
        <v>Claudia Timmreck</v>
      </c>
      <c r="F75" t="str">
        <f>A6</f>
        <v>Charlotte Pascoe</v>
      </c>
    </row>
    <row r="76" spans="1:6">
      <c r="A76" t="s">
        <v>2388</v>
      </c>
      <c r="B76" t="b">
        <v>0</v>
      </c>
      <c r="C76" t="s">
        <v>646</v>
      </c>
      <c r="D76" t="s">
        <v>2389</v>
      </c>
      <c r="E76" s="1" t="str">
        <f>url!A127</f>
        <v>Myriam Khodri</v>
      </c>
      <c r="F76" t="str">
        <f>A6</f>
        <v>Charlotte Pascoe</v>
      </c>
    </row>
    <row r="77" spans="1:6">
      <c r="A77" t="s">
        <v>5625</v>
      </c>
      <c r="B77" t="b">
        <v>1</v>
      </c>
      <c r="C77" t="s">
        <v>5627</v>
      </c>
      <c r="D77" t="s">
        <v>5624</v>
      </c>
      <c r="F77" t="str">
        <f>A6</f>
        <v>Charlotte Pascoe</v>
      </c>
    </row>
    <row r="78" spans="1:6">
      <c r="A78" t="s">
        <v>5626</v>
      </c>
      <c r="B78" t="b">
        <v>1</v>
      </c>
      <c r="C78" t="s">
        <v>5629</v>
      </c>
      <c r="D78" t="s">
        <v>5628</v>
      </c>
      <c r="F78" t="str">
        <f>A6</f>
        <v>Charlotte Pascoe</v>
      </c>
    </row>
    <row r="79" spans="1:6">
      <c r="A79" t="s">
        <v>5632</v>
      </c>
      <c r="B79" t="b">
        <v>1</v>
      </c>
      <c r="C79" t="s">
        <v>5633</v>
      </c>
      <c r="D79" t="s">
        <v>5868</v>
      </c>
      <c r="F79" t="str">
        <f>A6</f>
        <v>Charlotte Pascoe</v>
      </c>
    </row>
    <row r="80" spans="1:6">
      <c r="A80" t="s">
        <v>5866</v>
      </c>
      <c r="B80" t="b">
        <v>0</v>
      </c>
      <c r="C80" t="s">
        <v>5867</v>
      </c>
      <c r="D80" t="s">
        <v>5869</v>
      </c>
      <c r="E80" s="1" t="str">
        <f>url!$A$185</f>
        <v>Oleg Saenko</v>
      </c>
      <c r="F80" t="str">
        <f>A6</f>
        <v>Charlotte Pascoe</v>
      </c>
    </row>
    <row r="81" spans="1:6">
      <c r="A81" t="s">
        <v>5870</v>
      </c>
      <c r="B81" t="b">
        <v>0</v>
      </c>
      <c r="C81" t="s">
        <v>5871</v>
      </c>
      <c r="D81" t="s">
        <v>5874</v>
      </c>
      <c r="E81" s="1" t="str">
        <f>url!$A$184</f>
        <v>Johann Jungclaus</v>
      </c>
      <c r="F81" t="str">
        <f>A6</f>
        <v>Charlotte Pascoe</v>
      </c>
    </row>
    <row r="82" spans="1:6">
      <c r="A82" t="s">
        <v>6829</v>
      </c>
      <c r="B82" t="b">
        <v>0</v>
      </c>
      <c r="C82" t="s">
        <v>566</v>
      </c>
      <c r="D82" t="s">
        <v>6830</v>
      </c>
      <c r="F82" t="str">
        <f>A6</f>
        <v>Charlotte Pascoe</v>
      </c>
    </row>
    <row r="83" spans="1:6">
      <c r="A83" t="s">
        <v>6831</v>
      </c>
      <c r="B83" t="b">
        <v>0</v>
      </c>
      <c r="C83" t="s">
        <v>319</v>
      </c>
      <c r="D83" t="s">
        <v>6832</v>
      </c>
      <c r="F83" t="str">
        <f>A6</f>
        <v>Charlotte Pascoe</v>
      </c>
    </row>
    <row r="84" spans="1:6">
      <c r="A84" t="s">
        <v>6904</v>
      </c>
      <c r="B84" t="b">
        <v>0</v>
      </c>
      <c r="C84" t="s">
        <v>243</v>
      </c>
      <c r="D84" t="s">
        <v>6905</v>
      </c>
      <c r="F84" t="str">
        <f t="shared" ref="F84:F89" si="0">$A$6</f>
        <v>Charlotte Pascoe</v>
      </c>
    </row>
    <row r="85" spans="1:6">
      <c r="A85" t="s">
        <v>6907</v>
      </c>
      <c r="B85" t="b">
        <v>0</v>
      </c>
      <c r="C85" t="s">
        <v>6908</v>
      </c>
      <c r="D85" t="s">
        <v>6906</v>
      </c>
      <c r="F85" t="str">
        <f t="shared" si="0"/>
        <v>Charlotte Pascoe</v>
      </c>
    </row>
    <row r="86" spans="1:6">
      <c r="A86" t="s">
        <v>6909</v>
      </c>
      <c r="B86" t="b">
        <v>0</v>
      </c>
      <c r="C86" t="s">
        <v>6910</v>
      </c>
      <c r="D86" t="s">
        <v>6911</v>
      </c>
      <c r="F86" t="str">
        <f t="shared" si="0"/>
        <v>Charlotte Pascoe</v>
      </c>
    </row>
    <row r="87" spans="1:6">
      <c r="A87" t="s">
        <v>6912</v>
      </c>
      <c r="B87" t="b">
        <v>0</v>
      </c>
      <c r="C87" t="s">
        <v>6914</v>
      </c>
      <c r="D87" t="s">
        <v>6913</v>
      </c>
      <c r="F87" t="str">
        <f t="shared" si="0"/>
        <v>Charlotte Pascoe</v>
      </c>
    </row>
    <row r="88" spans="1:6">
      <c r="A88" t="s">
        <v>7846</v>
      </c>
      <c r="B88" t="b">
        <v>0</v>
      </c>
      <c r="C88" t="s">
        <v>7848</v>
      </c>
      <c r="D88" t="s">
        <v>7847</v>
      </c>
      <c r="F88" t="str">
        <f t="shared" si="0"/>
        <v>Charlotte Pascoe</v>
      </c>
    </row>
    <row r="89" spans="1:6">
      <c r="A89" t="s">
        <v>8256</v>
      </c>
      <c r="B89" t="b">
        <v>0</v>
      </c>
      <c r="C89" t="s">
        <v>646</v>
      </c>
      <c r="D89" t="s">
        <v>8257</v>
      </c>
      <c r="F89" t="str">
        <f t="shared" si="0"/>
        <v>Charlotte Pascoe</v>
      </c>
    </row>
    <row r="102" spans="3:3">
      <c r="C102" s="69"/>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8"/>
  <sheetViews>
    <sheetView workbookViewId="0">
      <pane ySplit="1" topLeftCell="A211" activePane="bottomLeft" state="frozen"/>
      <selection pane="bottomLeft" activeCell="B219" sqref="B219"/>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38</v>
      </c>
      <c r="B1" s="6" t="s">
        <v>89</v>
      </c>
      <c r="C1" s="6" t="s">
        <v>90</v>
      </c>
      <c r="D1" s="6" t="s">
        <v>20</v>
      </c>
    </row>
    <row r="2" spans="1:4" ht="45">
      <c r="A2" s="3" t="s">
        <v>88</v>
      </c>
      <c r="B2" s="3" t="s">
        <v>91</v>
      </c>
      <c r="C2" s="3" t="s">
        <v>92</v>
      </c>
      <c r="D2" s="3" t="s">
        <v>829</v>
      </c>
    </row>
    <row r="3" spans="1:4" ht="45">
      <c r="A3" s="3" t="s">
        <v>98</v>
      </c>
      <c r="B3" s="3" t="s">
        <v>99</v>
      </c>
      <c r="C3" s="3" t="s">
        <v>92</v>
      </c>
      <c r="D3" s="3" t="s">
        <v>828</v>
      </c>
    </row>
    <row r="4" spans="1:4" ht="45">
      <c r="A4" s="3" t="s">
        <v>104</v>
      </c>
      <c r="B4" s="3" t="s">
        <v>108</v>
      </c>
      <c r="C4" s="3" t="s">
        <v>92</v>
      </c>
      <c r="D4" s="3" t="s">
        <v>827</v>
      </c>
    </row>
    <row r="5" spans="1:4" ht="45">
      <c r="A5" s="3" t="s">
        <v>121</v>
      </c>
      <c r="B5" s="3" t="s">
        <v>124</v>
      </c>
      <c r="C5" s="3" t="s">
        <v>92</v>
      </c>
      <c r="D5" s="3" t="s">
        <v>830</v>
      </c>
    </row>
    <row r="6" spans="1:4" ht="45">
      <c r="A6" s="3" t="s">
        <v>127</v>
      </c>
      <c r="B6" s="3" t="s">
        <v>129</v>
      </c>
      <c r="C6" s="3" t="s">
        <v>92</v>
      </c>
      <c r="D6" s="3" t="s">
        <v>826</v>
      </c>
    </row>
    <row r="7" spans="1:4" ht="45">
      <c r="A7" s="3" t="s">
        <v>134</v>
      </c>
      <c r="B7" s="3" t="s">
        <v>136</v>
      </c>
      <c r="C7" s="3" t="s">
        <v>92</v>
      </c>
      <c r="D7" s="3" t="s">
        <v>825</v>
      </c>
    </row>
    <row r="8" spans="1:4" ht="45">
      <c r="A8" s="3" t="s">
        <v>154</v>
      </c>
      <c r="B8" s="3" t="s">
        <v>155</v>
      </c>
      <c r="C8" s="3" t="s">
        <v>92</v>
      </c>
      <c r="D8" s="3" t="s">
        <v>6188</v>
      </c>
    </row>
    <row r="9" spans="1:4" ht="45">
      <c r="A9" s="3" t="s">
        <v>158</v>
      </c>
      <c r="B9" s="2" t="s">
        <v>7709</v>
      </c>
      <c r="C9" s="3" t="s">
        <v>92</v>
      </c>
      <c r="D9" s="3" t="s">
        <v>280</v>
      </c>
    </row>
    <row r="10" spans="1:4" ht="30">
      <c r="A10" s="3" t="s">
        <v>168</v>
      </c>
      <c r="B10" s="3" t="s">
        <v>171</v>
      </c>
      <c r="C10" s="3" t="s">
        <v>92</v>
      </c>
      <c r="D10" s="3" t="s">
        <v>279</v>
      </c>
    </row>
    <row r="11" spans="1:4" ht="30">
      <c r="A11" s="3" t="s">
        <v>276</v>
      </c>
      <c r="B11" s="3" t="s">
        <v>5699</v>
      </c>
      <c r="C11" s="3" t="s">
        <v>92</v>
      </c>
      <c r="D11" s="3" t="s">
        <v>5778</v>
      </c>
    </row>
    <row r="12" spans="1:4" ht="45">
      <c r="A12" s="3" t="s">
        <v>2</v>
      </c>
      <c r="B12" s="3" t="s">
        <v>196</v>
      </c>
      <c r="C12" s="3" t="s">
        <v>92</v>
      </c>
      <c r="D12" s="3" t="s">
        <v>197</v>
      </c>
    </row>
    <row r="13" spans="1:4">
      <c r="A13" s="3" t="s">
        <v>4</v>
      </c>
      <c r="B13" s="3" t="s">
        <v>200</v>
      </c>
      <c r="C13" s="3" t="s">
        <v>92</v>
      </c>
      <c r="D13" s="3" t="s">
        <v>201</v>
      </c>
    </row>
    <row r="14" spans="1:4">
      <c r="A14" s="3" t="s">
        <v>206</v>
      </c>
      <c r="B14" s="3" t="s">
        <v>207</v>
      </c>
      <c r="C14" s="3" t="s">
        <v>92</v>
      </c>
      <c r="D14" s="3" t="s">
        <v>208</v>
      </c>
    </row>
    <row r="15" spans="1:4">
      <c r="A15" s="3" t="s">
        <v>211</v>
      </c>
      <c r="B15" s="3" t="s">
        <v>213</v>
      </c>
      <c r="C15" s="3" t="s">
        <v>92</v>
      </c>
      <c r="D15" s="3" t="s">
        <v>212</v>
      </c>
    </row>
    <row r="16" spans="1:4">
      <c r="A16" s="3" t="s">
        <v>161</v>
      </c>
      <c r="B16" s="3" t="s">
        <v>215</v>
      </c>
      <c r="C16" s="3" t="s">
        <v>92</v>
      </c>
      <c r="D16" s="3" t="s">
        <v>216</v>
      </c>
    </row>
    <row r="17" spans="1:4">
      <c r="A17" s="3" t="s">
        <v>218</v>
      </c>
      <c r="B17" s="3" t="s">
        <v>220</v>
      </c>
      <c r="C17" s="3" t="s">
        <v>92</v>
      </c>
      <c r="D17" s="3" t="s">
        <v>221</v>
      </c>
    </row>
    <row r="18" spans="1:4" ht="30">
      <c r="A18" s="3" t="s">
        <v>6</v>
      </c>
      <c r="B18" s="3" t="s">
        <v>223</v>
      </c>
      <c r="C18" s="3" t="s">
        <v>92</v>
      </c>
      <c r="D18" s="3" t="s">
        <v>224</v>
      </c>
    </row>
    <row r="19" spans="1:4" ht="30">
      <c r="A19" s="3" t="s">
        <v>7</v>
      </c>
      <c r="B19" s="3" t="s">
        <v>226</v>
      </c>
      <c r="C19" s="3" t="s">
        <v>92</v>
      </c>
      <c r="D19" s="3" t="s">
        <v>229</v>
      </c>
    </row>
    <row r="20" spans="1:4">
      <c r="A20" s="3" t="s">
        <v>8</v>
      </c>
      <c r="B20" s="3" t="s">
        <v>230</v>
      </c>
      <c r="C20" s="3" t="s">
        <v>92</v>
      </c>
      <c r="D20" s="3" t="s">
        <v>231</v>
      </c>
    </row>
    <row r="21" spans="1:4" ht="45">
      <c r="A21" s="3" t="s">
        <v>9</v>
      </c>
      <c r="B21" s="3" t="s">
        <v>235</v>
      </c>
      <c r="C21" s="3" t="s">
        <v>92</v>
      </c>
      <c r="D21" s="3" t="s">
        <v>236</v>
      </c>
    </row>
    <row r="22" spans="1:4">
      <c r="A22" s="3" t="s">
        <v>240</v>
      </c>
      <c r="B22" s="3" t="s">
        <v>241</v>
      </c>
      <c r="C22" s="3" t="s">
        <v>92</v>
      </c>
      <c r="D22" s="3" t="s">
        <v>242</v>
      </c>
    </row>
    <row r="23" spans="1:4">
      <c r="A23" s="3" t="s">
        <v>237</v>
      </c>
      <c r="B23" s="3" t="s">
        <v>238</v>
      </c>
      <c r="C23" s="3" t="s">
        <v>92</v>
      </c>
      <c r="D23" s="3" t="s">
        <v>239</v>
      </c>
    </row>
    <row r="24" spans="1:4">
      <c r="A24" s="3" t="s">
        <v>10</v>
      </c>
      <c r="B24" s="3" t="s">
        <v>246</v>
      </c>
      <c r="C24" s="3" t="s">
        <v>92</v>
      </c>
      <c r="D24" s="3" t="s">
        <v>247</v>
      </c>
    </row>
    <row r="25" spans="1:4">
      <c r="A25" s="3" t="s">
        <v>11</v>
      </c>
      <c r="B25" s="3" t="s">
        <v>251</v>
      </c>
      <c r="C25" s="3" t="s">
        <v>92</v>
      </c>
      <c r="D25" s="3" t="s">
        <v>252</v>
      </c>
    </row>
    <row r="26" spans="1:4">
      <c r="A26" s="3" t="s">
        <v>12</v>
      </c>
      <c r="B26" s="3" t="s">
        <v>255</v>
      </c>
      <c r="C26" s="3" t="s">
        <v>92</v>
      </c>
      <c r="D26" s="3" t="s">
        <v>256</v>
      </c>
    </row>
    <row r="27" spans="1:4">
      <c r="A27" s="3" t="s">
        <v>259</v>
      </c>
      <c r="B27" s="3" t="s">
        <v>258</v>
      </c>
      <c r="C27" s="3" t="s">
        <v>92</v>
      </c>
      <c r="D27" s="3" t="s">
        <v>260</v>
      </c>
    </row>
    <row r="28" spans="1:4" ht="30">
      <c r="A28" s="3" t="s">
        <v>262</v>
      </c>
      <c r="B28" s="3" t="s">
        <v>263</v>
      </c>
      <c r="C28" s="3" t="s">
        <v>92</v>
      </c>
      <c r="D28" s="3" t="s">
        <v>264</v>
      </c>
    </row>
    <row r="29" spans="1:4">
      <c r="A29" s="3" t="s">
        <v>14</v>
      </c>
      <c r="B29" s="3" t="s">
        <v>266</v>
      </c>
      <c r="C29" s="3" t="s">
        <v>92</v>
      </c>
      <c r="D29" s="3" t="s">
        <v>267</v>
      </c>
    </row>
    <row r="30" spans="1:4" ht="45">
      <c r="A30" s="3" t="s">
        <v>15</v>
      </c>
      <c r="B30" s="3" t="s">
        <v>271</v>
      </c>
      <c r="C30" s="3" t="s">
        <v>92</v>
      </c>
      <c r="D30" s="3" t="s">
        <v>272</v>
      </c>
    </row>
    <row r="31" spans="1:4">
      <c r="A31" s="3" t="s">
        <v>16</v>
      </c>
      <c r="B31" s="3" t="s">
        <v>273</v>
      </c>
      <c r="C31" s="3" t="s">
        <v>92</v>
      </c>
      <c r="D31" s="3" t="s">
        <v>274</v>
      </c>
    </row>
    <row r="32" spans="1:4">
      <c r="A32" s="3" t="s">
        <v>281</v>
      </c>
      <c r="B32" s="3" t="s">
        <v>283</v>
      </c>
      <c r="C32" s="3" t="s">
        <v>92</v>
      </c>
      <c r="D32" s="3" t="s">
        <v>284</v>
      </c>
    </row>
    <row r="33" spans="1:4">
      <c r="A33" s="3" t="s">
        <v>286</v>
      </c>
      <c r="B33" s="3" t="s">
        <v>287</v>
      </c>
      <c r="C33" s="3" t="s">
        <v>92</v>
      </c>
      <c r="D33" s="3" t="s">
        <v>288</v>
      </c>
    </row>
    <row r="34" spans="1:4">
      <c r="A34" s="3" t="s">
        <v>311</v>
      </c>
      <c r="B34" s="3" t="s">
        <v>315</v>
      </c>
      <c r="C34" s="3" t="s">
        <v>92</v>
      </c>
      <c r="D34" s="3" t="s">
        <v>318</v>
      </c>
    </row>
    <row r="35" spans="1:4">
      <c r="A35" s="3" t="s">
        <v>312</v>
      </c>
      <c r="B35" s="3" t="s">
        <v>316</v>
      </c>
      <c r="C35" s="3" t="s">
        <v>92</v>
      </c>
      <c r="D35" s="3" t="s">
        <v>317</v>
      </c>
    </row>
    <row r="36" spans="1:4">
      <c r="A36" s="3" t="s">
        <v>320</v>
      </c>
      <c r="B36" s="3" t="s">
        <v>321</v>
      </c>
      <c r="C36" s="3" t="s">
        <v>92</v>
      </c>
      <c r="D36" s="3" t="s">
        <v>322</v>
      </c>
    </row>
    <row r="37" spans="1:4" ht="60">
      <c r="A37" s="3" t="s">
        <v>325</v>
      </c>
      <c r="B37" s="3" t="s">
        <v>327</v>
      </c>
      <c r="C37" s="3" t="s">
        <v>92</v>
      </c>
      <c r="D37" s="3" t="s">
        <v>328</v>
      </c>
    </row>
    <row r="38" spans="1:4" ht="45">
      <c r="A38" s="3" t="s">
        <v>5700</v>
      </c>
      <c r="B38" s="3" t="s">
        <v>333</v>
      </c>
      <c r="C38" s="3" t="s">
        <v>92</v>
      </c>
      <c r="D38" s="3" t="s">
        <v>334</v>
      </c>
    </row>
    <row r="39" spans="1:4" ht="30">
      <c r="A39" s="3" t="s">
        <v>438</v>
      </c>
      <c r="B39" s="3" t="s">
        <v>439</v>
      </c>
      <c r="C39" s="3" t="s">
        <v>92</v>
      </c>
      <c r="D39" s="3" t="s">
        <v>437</v>
      </c>
    </row>
    <row r="40" spans="1:4">
      <c r="A40" s="3" t="s">
        <v>459</v>
      </c>
      <c r="B40" s="3" t="s">
        <v>461</v>
      </c>
      <c r="C40" s="3" t="s">
        <v>92</v>
      </c>
      <c r="D40" s="3" t="s">
        <v>462</v>
      </c>
    </row>
    <row r="41" spans="1:4">
      <c r="A41" s="3" t="s">
        <v>466</v>
      </c>
      <c r="B41" s="3" t="s">
        <v>465</v>
      </c>
      <c r="C41" s="3" t="s">
        <v>92</v>
      </c>
      <c r="D41" s="3" t="s">
        <v>642</v>
      </c>
    </row>
    <row r="42" spans="1:4" ht="30">
      <c r="A42" s="3" t="s">
        <v>562</v>
      </c>
      <c r="B42" s="3" t="s">
        <v>570</v>
      </c>
      <c r="C42" s="3" t="s">
        <v>92</v>
      </c>
      <c r="D42" s="3" t="s">
        <v>571</v>
      </c>
    </row>
    <row r="43" spans="1:4">
      <c r="A43" s="3" t="s">
        <v>565</v>
      </c>
      <c r="B43" s="3" t="s">
        <v>572</v>
      </c>
      <c r="C43" s="3" t="s">
        <v>92</v>
      </c>
      <c r="D43" s="3" t="s">
        <v>573</v>
      </c>
    </row>
    <row r="44" spans="1:4" ht="30">
      <c r="A44" s="3" t="s">
        <v>567</v>
      </c>
      <c r="B44" s="3" t="s">
        <v>574</v>
      </c>
      <c r="C44" s="3" t="s">
        <v>92</v>
      </c>
      <c r="D44" s="3" t="s">
        <v>575</v>
      </c>
    </row>
    <row r="45" spans="1:4">
      <c r="A45" s="3" t="s">
        <v>559</v>
      </c>
      <c r="B45" s="3" t="s">
        <v>576</v>
      </c>
      <c r="C45" s="3" t="s">
        <v>92</v>
      </c>
      <c r="D45" s="3" t="s">
        <v>577</v>
      </c>
    </row>
    <row r="46" spans="1:4">
      <c r="A46" s="3" t="s">
        <v>616</v>
      </c>
      <c r="B46" s="3" t="s">
        <v>622</v>
      </c>
      <c r="C46" s="3" t="s">
        <v>92</v>
      </c>
      <c r="D46" s="3" t="s">
        <v>623</v>
      </c>
    </row>
    <row r="47" spans="1:4">
      <c r="A47" s="3" t="s">
        <v>619</v>
      </c>
      <c r="B47" s="3" t="s">
        <v>624</v>
      </c>
      <c r="C47" s="3" t="s">
        <v>92</v>
      </c>
      <c r="D47" s="3" t="s">
        <v>625</v>
      </c>
    </row>
    <row r="48" spans="1:4">
      <c r="A48" s="3" t="s">
        <v>626</v>
      </c>
      <c r="B48" s="3" t="s">
        <v>631</v>
      </c>
      <c r="C48" s="3" t="s">
        <v>92</v>
      </c>
      <c r="D48" s="3" t="s">
        <v>632</v>
      </c>
    </row>
    <row r="49" spans="1:4">
      <c r="A49" s="3" t="s">
        <v>628</v>
      </c>
      <c r="B49" s="3" t="s">
        <v>629</v>
      </c>
      <c r="C49" s="3" t="s">
        <v>92</v>
      </c>
      <c r="D49" s="3" t="s">
        <v>630</v>
      </c>
    </row>
    <row r="50" spans="1:4">
      <c r="A50" s="3" t="s">
        <v>633</v>
      </c>
      <c r="B50" s="3" t="s">
        <v>634</v>
      </c>
      <c r="C50" s="3" t="s">
        <v>92</v>
      </c>
      <c r="D50" s="3" t="s">
        <v>635</v>
      </c>
    </row>
    <row r="51" spans="1:4">
      <c r="A51" s="3" t="s">
        <v>637</v>
      </c>
      <c r="B51" s="3" t="s">
        <v>636</v>
      </c>
      <c r="C51" s="3" t="s">
        <v>92</v>
      </c>
      <c r="D51" s="3" t="s">
        <v>638</v>
      </c>
    </row>
    <row r="52" spans="1:4">
      <c r="A52" s="3" t="s">
        <v>643</v>
      </c>
      <c r="B52" s="3" t="s">
        <v>641</v>
      </c>
      <c r="C52" s="3" t="s">
        <v>92</v>
      </c>
      <c r="D52" s="3" t="s">
        <v>644</v>
      </c>
    </row>
    <row r="53" spans="1:4">
      <c r="A53" s="3" t="s">
        <v>645</v>
      </c>
      <c r="B53" s="3" t="s">
        <v>647</v>
      </c>
      <c r="C53" s="3" t="s">
        <v>92</v>
      </c>
      <c r="D53" s="3" t="s">
        <v>648</v>
      </c>
    </row>
    <row r="54" spans="1:4">
      <c r="A54" s="3" t="s">
        <v>662</v>
      </c>
      <c r="B54" s="3" t="s">
        <v>7710</v>
      </c>
      <c r="C54" s="3" t="s">
        <v>92</v>
      </c>
      <c r="D54" s="3" t="s">
        <v>663</v>
      </c>
    </row>
    <row r="55" spans="1:4" ht="45">
      <c r="A55" s="3" t="s">
        <v>823</v>
      </c>
      <c r="B55" s="3" t="s">
        <v>822</v>
      </c>
      <c r="C55" s="3" t="s">
        <v>92</v>
      </c>
      <c r="D55" s="3" t="s">
        <v>824</v>
      </c>
    </row>
    <row r="56" spans="1:4">
      <c r="A56" s="3" t="s">
        <v>819</v>
      </c>
      <c r="B56" s="3" t="s">
        <v>831</v>
      </c>
      <c r="C56" s="3" t="s">
        <v>92</v>
      </c>
      <c r="D56" s="3" t="s">
        <v>832</v>
      </c>
    </row>
    <row r="57" spans="1:4" ht="30">
      <c r="A57" s="3" t="s">
        <v>917</v>
      </c>
      <c r="B57" s="3" t="s">
        <v>920</v>
      </c>
      <c r="C57" s="3" t="s">
        <v>92</v>
      </c>
      <c r="D57" s="3" t="s">
        <v>921</v>
      </c>
    </row>
    <row r="58" spans="1:4">
      <c r="A58" s="3" t="s">
        <v>918</v>
      </c>
      <c r="B58" s="3" t="s">
        <v>922</v>
      </c>
      <c r="C58" s="3" t="s">
        <v>92</v>
      </c>
      <c r="D58" s="3" t="s">
        <v>923</v>
      </c>
    </row>
    <row r="59" spans="1:4">
      <c r="A59" s="3" t="s">
        <v>928</v>
      </c>
      <c r="B59" s="3" t="s">
        <v>927</v>
      </c>
      <c r="C59" s="3" t="s">
        <v>92</v>
      </c>
      <c r="D59" s="3" t="s">
        <v>929</v>
      </c>
    </row>
    <row r="60" spans="1:4">
      <c r="A60" s="3" t="s">
        <v>935</v>
      </c>
      <c r="B60" s="3" t="s">
        <v>933</v>
      </c>
      <c r="C60" s="3" t="s">
        <v>92</v>
      </c>
      <c r="D60" s="3" t="s">
        <v>934</v>
      </c>
    </row>
    <row r="61" spans="1:4">
      <c r="A61" s="3" t="s">
        <v>940</v>
      </c>
      <c r="B61" s="3" t="s">
        <v>951</v>
      </c>
      <c r="C61" s="3" t="s">
        <v>92</v>
      </c>
      <c r="D61" s="3" t="s">
        <v>952</v>
      </c>
    </row>
    <row r="62" spans="1:4">
      <c r="A62" s="3" t="s">
        <v>942</v>
      </c>
      <c r="B62" s="3" t="s">
        <v>944</v>
      </c>
      <c r="C62" s="3" t="s">
        <v>92</v>
      </c>
      <c r="D62" s="3" t="s">
        <v>953</v>
      </c>
    </row>
    <row r="63" spans="1:4">
      <c r="A63" s="3" t="s">
        <v>945</v>
      </c>
      <c r="B63" s="3" t="s">
        <v>948</v>
      </c>
      <c r="C63" s="3" t="s">
        <v>92</v>
      </c>
      <c r="D63" s="3" t="s">
        <v>949</v>
      </c>
    </row>
    <row r="64" spans="1:4">
      <c r="A64" s="3" t="s">
        <v>5604</v>
      </c>
      <c r="B64" s="3" t="s">
        <v>5605</v>
      </c>
      <c r="C64" s="3" t="s">
        <v>92</v>
      </c>
      <c r="D64" s="3" t="s">
        <v>5603</v>
      </c>
    </row>
    <row r="65" spans="1:4">
      <c r="A65" s="3" t="s">
        <v>994</v>
      </c>
      <c r="B65" s="3" t="s">
        <v>996</v>
      </c>
      <c r="C65" s="3" t="s">
        <v>92</v>
      </c>
      <c r="D65" s="3" t="s">
        <v>997</v>
      </c>
    </row>
    <row r="66" spans="1:4">
      <c r="A66" s="3" t="s">
        <v>1008</v>
      </c>
      <c r="B66" s="3" t="s">
        <v>1007</v>
      </c>
      <c r="C66" s="3" t="s">
        <v>92</v>
      </c>
      <c r="D66" s="3" t="s">
        <v>1008</v>
      </c>
    </row>
    <row r="67" spans="1:4">
      <c r="A67" s="3" t="s">
        <v>1032</v>
      </c>
      <c r="B67" s="3" t="s">
        <v>5702</v>
      </c>
      <c r="C67" s="3" t="s">
        <v>92</v>
      </c>
      <c r="D67" s="3" t="s">
        <v>1032</v>
      </c>
    </row>
    <row r="68" spans="1:4" ht="30">
      <c r="A68" s="3" t="s">
        <v>1045</v>
      </c>
      <c r="B68" s="3" t="s">
        <v>5703</v>
      </c>
      <c r="C68" s="3" t="s">
        <v>92</v>
      </c>
      <c r="D68" s="3" t="s">
        <v>1046</v>
      </c>
    </row>
    <row r="69" spans="1:4" ht="45">
      <c r="A69" s="3" t="s">
        <v>5744</v>
      </c>
      <c r="B69" s="3" t="s">
        <v>5704</v>
      </c>
      <c r="C69" s="3" t="s">
        <v>92</v>
      </c>
      <c r="D69" s="3" t="s">
        <v>1050</v>
      </c>
    </row>
    <row r="70" spans="1:4" ht="60">
      <c r="A70" s="3" t="s">
        <v>1063</v>
      </c>
      <c r="B70" s="3" t="s">
        <v>5743</v>
      </c>
      <c r="C70" s="3" t="s">
        <v>92</v>
      </c>
      <c r="D70" s="3" t="s">
        <v>1063</v>
      </c>
    </row>
    <row r="71" spans="1:4" ht="30">
      <c r="A71" s="3" t="s">
        <v>1064</v>
      </c>
      <c r="B71" s="3" t="s">
        <v>1067</v>
      </c>
      <c r="C71" s="3" t="s">
        <v>92</v>
      </c>
      <c r="D71" s="3" t="s">
        <v>1064</v>
      </c>
    </row>
    <row r="72" spans="1:4" ht="45">
      <c r="A72" s="3" t="s">
        <v>1134</v>
      </c>
      <c r="B72" s="3" t="s">
        <v>5701</v>
      </c>
      <c r="C72" s="3" t="s">
        <v>92</v>
      </c>
      <c r="D72" s="3" t="s">
        <v>1136</v>
      </c>
    </row>
    <row r="73" spans="1:4" ht="45">
      <c r="A73" s="3" t="s">
        <v>1139</v>
      </c>
      <c r="B73" s="3" t="s">
        <v>5705</v>
      </c>
      <c r="C73" s="3" t="s">
        <v>92</v>
      </c>
      <c r="D73" s="3" t="s">
        <v>1141</v>
      </c>
    </row>
    <row r="74" spans="1:4">
      <c r="A74" s="3" t="s">
        <v>1159</v>
      </c>
      <c r="B74" s="3" t="s">
        <v>1162</v>
      </c>
      <c r="C74" s="3" t="s">
        <v>92</v>
      </c>
      <c r="D74" s="3" t="s">
        <v>1163</v>
      </c>
    </row>
    <row r="75" spans="1:4">
      <c r="A75" s="3" t="s">
        <v>1164</v>
      </c>
      <c r="B75" s="3" t="s">
        <v>1177</v>
      </c>
      <c r="C75" s="3" t="s">
        <v>92</v>
      </c>
      <c r="D75" s="3" t="s">
        <v>1166</v>
      </c>
    </row>
    <row r="76" spans="1:4">
      <c r="A76" s="3" t="s">
        <v>1167</v>
      </c>
      <c r="B76" s="3" t="s">
        <v>1170</v>
      </c>
      <c r="C76" s="3" t="s">
        <v>92</v>
      </c>
      <c r="D76" s="3" t="s">
        <v>1171</v>
      </c>
    </row>
    <row r="77" spans="1:4" ht="30">
      <c r="A77" s="3" t="s">
        <v>1173</v>
      </c>
      <c r="B77" s="3" t="s">
        <v>1172</v>
      </c>
      <c r="C77" s="3" t="s">
        <v>92</v>
      </c>
      <c r="D77" s="3" t="s">
        <v>1174</v>
      </c>
    </row>
    <row r="78" spans="1:4" ht="75">
      <c r="A78" s="3" t="s">
        <v>1186</v>
      </c>
      <c r="B78" s="3" t="s">
        <v>1184</v>
      </c>
      <c r="C78" s="3" t="s">
        <v>92</v>
      </c>
      <c r="D78" s="3" t="s">
        <v>5695</v>
      </c>
    </row>
    <row r="79" spans="1:4">
      <c r="A79" s="3" t="s">
        <v>1191</v>
      </c>
      <c r="B79" s="3" t="s">
        <v>1189</v>
      </c>
      <c r="C79" s="3" t="s">
        <v>92</v>
      </c>
      <c r="D79" s="3" t="s">
        <v>1190</v>
      </c>
    </row>
    <row r="80" spans="1:4" ht="45">
      <c r="A80" s="3" t="s">
        <v>1215</v>
      </c>
      <c r="B80" s="3" t="s">
        <v>5706</v>
      </c>
      <c r="C80" s="3" t="s">
        <v>92</v>
      </c>
      <c r="D80" s="3" t="s">
        <v>1214</v>
      </c>
    </row>
    <row r="81" spans="1:4" ht="30">
      <c r="A81" s="3" t="s">
        <v>1217</v>
      </c>
      <c r="B81" s="3" t="s">
        <v>1216</v>
      </c>
      <c r="C81" s="3" t="s">
        <v>92</v>
      </c>
      <c r="D81" s="3" t="s">
        <v>1217</v>
      </c>
    </row>
    <row r="82" spans="1:4" ht="45">
      <c r="A82" s="3" t="s">
        <v>5708</v>
      </c>
      <c r="B82" s="3" t="s">
        <v>5707</v>
      </c>
      <c r="C82" s="3" t="s">
        <v>92</v>
      </c>
      <c r="D82" s="3" t="s">
        <v>1220</v>
      </c>
    </row>
    <row r="83" spans="1:4" ht="30">
      <c r="A83" s="3" t="s">
        <v>1226</v>
      </c>
      <c r="B83" s="3" t="s">
        <v>5709</v>
      </c>
      <c r="C83" s="3" t="s">
        <v>92</v>
      </c>
      <c r="D83" s="3" t="s">
        <v>1226</v>
      </c>
    </row>
    <row r="84" spans="1:4" ht="30">
      <c r="A84" s="3" t="s">
        <v>1230</v>
      </c>
      <c r="B84" s="3" t="s">
        <v>1229</v>
      </c>
      <c r="C84" s="3" t="s">
        <v>92</v>
      </c>
      <c r="D84" s="3" t="s">
        <v>1230</v>
      </c>
    </row>
    <row r="85" spans="1:4">
      <c r="A85" s="3" t="s">
        <v>1240</v>
      </c>
      <c r="B85" s="3" t="s">
        <v>1243</v>
      </c>
      <c r="C85" s="3" t="s">
        <v>92</v>
      </c>
      <c r="D85" s="3" t="s">
        <v>1244</v>
      </c>
    </row>
    <row r="86" spans="1:4">
      <c r="A86" s="3" t="s">
        <v>1245</v>
      </c>
      <c r="B86" s="3" t="s">
        <v>1248</v>
      </c>
      <c r="C86" s="3" t="s">
        <v>92</v>
      </c>
      <c r="D86" s="3" t="s">
        <v>1247</v>
      </c>
    </row>
    <row r="87" spans="1:4" ht="30">
      <c r="A87" s="3" t="s">
        <v>1264</v>
      </c>
      <c r="B87" s="3" t="s">
        <v>5710</v>
      </c>
      <c r="C87" s="3" t="s">
        <v>92</v>
      </c>
      <c r="D87" s="3" t="s">
        <v>1268</v>
      </c>
    </row>
    <row r="88" spans="1:4" ht="30">
      <c r="A88" s="3" t="s">
        <v>1280</v>
      </c>
      <c r="B88" s="3" t="s">
        <v>1273</v>
      </c>
      <c r="C88" s="3" t="s">
        <v>92</v>
      </c>
      <c r="D88" s="3" t="s">
        <v>1274</v>
      </c>
    </row>
    <row r="89" spans="1:4" ht="30">
      <c r="A89" s="3" t="s">
        <v>1283</v>
      </c>
      <c r="B89" s="3" t="s">
        <v>5711</v>
      </c>
      <c r="C89" s="3" t="s">
        <v>92</v>
      </c>
      <c r="D89" s="3" t="s">
        <v>1283</v>
      </c>
    </row>
    <row r="90" spans="1:4">
      <c r="A90" s="3" t="s">
        <v>1419</v>
      </c>
      <c r="B90" s="3" t="s">
        <v>1428</v>
      </c>
      <c r="C90" s="3" t="s">
        <v>92</v>
      </c>
      <c r="D90" s="3" t="s">
        <v>1429</v>
      </c>
    </row>
    <row r="91" spans="1:4">
      <c r="A91" s="3" t="s">
        <v>1422</v>
      </c>
      <c r="B91" s="3" t="s">
        <v>1430</v>
      </c>
      <c r="C91" s="3" t="s">
        <v>92</v>
      </c>
      <c r="D91" s="3" t="s">
        <v>1431</v>
      </c>
    </row>
    <row r="92" spans="1:4" ht="30">
      <c r="A92" s="3" t="s">
        <v>1425</v>
      </c>
      <c r="B92" s="3" t="s">
        <v>1432</v>
      </c>
      <c r="C92" s="3" t="s">
        <v>92</v>
      </c>
      <c r="D92" s="3" t="s">
        <v>1433</v>
      </c>
    </row>
    <row r="93" spans="1:4">
      <c r="A93" s="3" t="s">
        <v>1434</v>
      </c>
      <c r="B93" s="3" t="s">
        <v>1441</v>
      </c>
      <c r="C93" s="3" t="s">
        <v>92</v>
      </c>
      <c r="D93" s="3" t="s">
        <v>1435</v>
      </c>
    </row>
    <row r="94" spans="1:4" ht="30">
      <c r="A94" s="3" t="s">
        <v>1483</v>
      </c>
      <c r="B94" s="3" t="s">
        <v>1496</v>
      </c>
      <c r="C94" s="3" t="s">
        <v>92</v>
      </c>
      <c r="D94" s="3" t="s">
        <v>1497</v>
      </c>
    </row>
    <row r="95" spans="1:4">
      <c r="A95" s="3" t="s">
        <v>1485</v>
      </c>
      <c r="B95" s="3" t="s">
        <v>1493</v>
      </c>
      <c r="C95" s="3" t="s">
        <v>92</v>
      </c>
      <c r="D95" s="3" t="s">
        <v>1494</v>
      </c>
    </row>
    <row r="96" spans="1:4" ht="30">
      <c r="A96" s="3" t="s">
        <v>1486</v>
      </c>
      <c r="B96" s="3" t="s">
        <v>1498</v>
      </c>
      <c r="C96" s="3" t="s">
        <v>92</v>
      </c>
      <c r="D96" s="3" t="s">
        <v>1499</v>
      </c>
    </row>
    <row r="97" spans="1:4" ht="45">
      <c r="A97" s="3" t="s">
        <v>1503</v>
      </c>
      <c r="B97" s="3" t="s">
        <v>1501</v>
      </c>
      <c r="C97" s="3" t="s">
        <v>92</v>
      </c>
      <c r="D97" s="3" t="s">
        <v>1502</v>
      </c>
    </row>
    <row r="98" spans="1:4" ht="30">
      <c r="A98" s="3" t="s">
        <v>1490</v>
      </c>
      <c r="B98" s="3" t="s">
        <v>1506</v>
      </c>
      <c r="C98" s="3" t="s">
        <v>92</v>
      </c>
      <c r="D98" s="3" t="s">
        <v>1507</v>
      </c>
    </row>
    <row r="99" spans="1:4" ht="150">
      <c r="A99" s="3" t="s">
        <v>1509</v>
      </c>
      <c r="B99" s="3" t="s">
        <v>1508</v>
      </c>
      <c r="C99" s="3" t="s">
        <v>92</v>
      </c>
      <c r="D99" s="3" t="s">
        <v>1513</v>
      </c>
    </row>
    <row r="100" spans="1:4" ht="45">
      <c r="A100" s="3" t="s">
        <v>5638</v>
      </c>
      <c r="B100" s="3" t="s">
        <v>1716</v>
      </c>
      <c r="C100" s="3" t="s">
        <v>92</v>
      </c>
      <c r="D100" s="3" t="s">
        <v>1717</v>
      </c>
    </row>
    <row r="101" spans="1:4">
      <c r="A101" s="3" t="s">
        <v>1719</v>
      </c>
      <c r="B101" s="3" t="s">
        <v>1721</v>
      </c>
      <c r="C101" s="3" t="s">
        <v>92</v>
      </c>
      <c r="D101" s="3" t="s">
        <v>1722</v>
      </c>
    </row>
    <row r="102" spans="1:4">
      <c r="A102" s="3" t="s">
        <v>1826</v>
      </c>
      <c r="B102" s="3" t="s">
        <v>1828</v>
      </c>
      <c r="C102" s="3" t="s">
        <v>92</v>
      </c>
      <c r="D102" s="3" t="s">
        <v>1829</v>
      </c>
    </row>
    <row r="103" spans="1:4">
      <c r="A103" s="3" t="s">
        <v>1823</v>
      </c>
      <c r="B103" t="s">
        <v>1830</v>
      </c>
      <c r="C103" s="3" t="s">
        <v>92</v>
      </c>
      <c r="D103" s="3" t="s">
        <v>1831</v>
      </c>
    </row>
    <row r="104" spans="1:4" ht="60">
      <c r="A104" s="3" t="s">
        <v>3327</v>
      </c>
      <c r="B104" s="3" t="s">
        <v>5721</v>
      </c>
      <c r="C104" s="3" t="s">
        <v>92</v>
      </c>
      <c r="D104" s="3" t="s">
        <v>1862</v>
      </c>
    </row>
    <row r="105" spans="1:4">
      <c r="A105" s="3" t="s">
        <v>1925</v>
      </c>
      <c r="B105" s="3" t="s">
        <v>1928</v>
      </c>
      <c r="C105" s="3" t="s">
        <v>92</v>
      </c>
      <c r="D105" s="3" t="s">
        <v>1927</v>
      </c>
    </row>
    <row r="106" spans="1:4">
      <c r="A106" s="3" t="s">
        <v>1929</v>
      </c>
      <c r="B106" s="3" t="s">
        <v>1931</v>
      </c>
      <c r="C106" s="3" t="s">
        <v>92</v>
      </c>
      <c r="D106" s="3" t="s">
        <v>1932</v>
      </c>
    </row>
    <row r="107" spans="1:4" ht="45">
      <c r="A107" s="3" t="s">
        <v>1938</v>
      </c>
      <c r="B107" s="3" t="s">
        <v>1937</v>
      </c>
      <c r="C107" s="3" t="s">
        <v>92</v>
      </c>
      <c r="D107" s="3" t="s">
        <v>1963</v>
      </c>
    </row>
    <row r="108" spans="1:4">
      <c r="A108" s="3" t="s">
        <v>1940</v>
      </c>
      <c r="B108" t="s">
        <v>1941</v>
      </c>
      <c r="C108" s="3" t="s">
        <v>92</v>
      </c>
      <c r="D108" s="3" t="s">
        <v>1942</v>
      </c>
    </row>
    <row r="109" spans="1:4" ht="30">
      <c r="A109" s="3" t="s">
        <v>1952</v>
      </c>
      <c r="B109" s="3" t="s">
        <v>1950</v>
      </c>
      <c r="C109" s="3" t="s">
        <v>1951</v>
      </c>
      <c r="D109" s="3" t="s">
        <v>1955</v>
      </c>
    </row>
    <row r="110" spans="1:4" ht="60">
      <c r="A110" s="3" t="s">
        <v>1956</v>
      </c>
      <c r="B110" s="3" t="s">
        <v>1959</v>
      </c>
      <c r="C110" s="3" t="s">
        <v>92</v>
      </c>
      <c r="D110" s="3" t="s">
        <v>1958</v>
      </c>
    </row>
    <row r="111" spans="1:4" ht="45">
      <c r="A111" s="3" t="s">
        <v>1966</v>
      </c>
      <c r="B111" s="3" t="s">
        <v>1967</v>
      </c>
      <c r="C111" s="3" t="s">
        <v>92</v>
      </c>
      <c r="D111" s="3" t="s">
        <v>1969</v>
      </c>
    </row>
    <row r="112" spans="1:4" ht="45">
      <c r="A112" s="3" t="s">
        <v>1984</v>
      </c>
      <c r="B112" s="3" t="s">
        <v>1939</v>
      </c>
      <c r="C112" s="3" t="s">
        <v>92</v>
      </c>
      <c r="D112" s="3" t="s">
        <v>1983</v>
      </c>
    </row>
    <row r="113" spans="1:4" ht="45">
      <c r="A113" s="3" t="s">
        <v>2004</v>
      </c>
      <c r="B113" s="3" t="s">
        <v>2001</v>
      </c>
      <c r="C113" s="3" t="s">
        <v>92</v>
      </c>
      <c r="D113" s="3" t="s">
        <v>2003</v>
      </c>
    </row>
    <row r="114" spans="1:4" ht="75">
      <c r="A114" s="3" t="s">
        <v>2041</v>
      </c>
      <c r="B114" s="3" t="s">
        <v>2040</v>
      </c>
      <c r="C114" s="3" t="s">
        <v>92</v>
      </c>
      <c r="D114" s="3" t="s">
        <v>2043</v>
      </c>
    </row>
    <row r="115" spans="1:4">
      <c r="A115" s="3" t="s">
        <v>2046</v>
      </c>
      <c r="B115" s="3" t="s">
        <v>2045</v>
      </c>
      <c r="C115" s="3" t="s">
        <v>92</v>
      </c>
      <c r="D115" s="3" t="s">
        <v>2048</v>
      </c>
    </row>
    <row r="116" spans="1:4">
      <c r="A116" s="3" t="s">
        <v>2057</v>
      </c>
      <c r="B116" s="3" t="s">
        <v>2055</v>
      </c>
      <c r="C116" s="3" t="s">
        <v>92</v>
      </c>
      <c r="D116" s="3" t="s">
        <v>2056</v>
      </c>
    </row>
    <row r="117" spans="1:4" ht="60">
      <c r="A117" s="3" t="s">
        <v>2081</v>
      </c>
      <c r="B117" s="3" t="s">
        <v>2084</v>
      </c>
      <c r="C117" s="3" t="s">
        <v>92</v>
      </c>
      <c r="D117" s="3" t="s">
        <v>2085</v>
      </c>
    </row>
    <row r="118" spans="1:4" ht="30">
      <c r="A118" s="3" t="s">
        <v>2093</v>
      </c>
      <c r="B118" s="3" t="s">
        <v>2092</v>
      </c>
      <c r="C118" s="3" t="s">
        <v>92</v>
      </c>
      <c r="D118" s="3" t="s">
        <v>2094</v>
      </c>
    </row>
    <row r="119" spans="1:4" ht="90">
      <c r="A119" s="3" t="s">
        <v>2101</v>
      </c>
      <c r="B119" s="3" t="s">
        <v>5713</v>
      </c>
      <c r="C119" s="3" t="s">
        <v>92</v>
      </c>
      <c r="D119" s="3" t="s">
        <v>2102</v>
      </c>
    </row>
    <row r="120" spans="1:4" ht="45">
      <c r="A120" s="3" t="s">
        <v>2203</v>
      </c>
      <c r="B120" s="3" t="s">
        <v>2207</v>
      </c>
      <c r="C120" s="3" t="s">
        <v>92</v>
      </c>
      <c r="D120" s="3" t="s">
        <v>2206</v>
      </c>
    </row>
    <row r="121" spans="1:4" ht="30">
      <c r="A121" s="3" t="s">
        <v>2361</v>
      </c>
      <c r="B121" s="3" t="s">
        <v>2365</v>
      </c>
      <c r="C121" s="3" t="s">
        <v>92</v>
      </c>
      <c r="D121" s="3" t="s">
        <v>2366</v>
      </c>
    </row>
    <row r="122" spans="1:4">
      <c r="A122" s="3" t="s">
        <v>2363</v>
      </c>
      <c r="B122" s="3" t="s">
        <v>2367</v>
      </c>
      <c r="C122" s="3" t="s">
        <v>92</v>
      </c>
      <c r="D122" s="3" t="s">
        <v>2368</v>
      </c>
    </row>
    <row r="123" spans="1:4">
      <c r="A123" s="3" t="s">
        <v>2376</v>
      </c>
      <c r="B123" s="3" t="s">
        <v>2377</v>
      </c>
      <c r="C123" s="3" t="s">
        <v>92</v>
      </c>
      <c r="D123" s="3" t="s">
        <v>2378</v>
      </c>
    </row>
    <row r="124" spans="1:4">
      <c r="A124" s="3" t="s">
        <v>2379</v>
      </c>
      <c r="B124" s="3" t="s">
        <v>2381</v>
      </c>
      <c r="C124" s="3" t="s">
        <v>92</v>
      </c>
      <c r="D124" s="3" t="s">
        <v>2380</v>
      </c>
    </row>
    <row r="125" spans="1:4">
      <c r="A125" s="3" t="s">
        <v>2391</v>
      </c>
      <c r="B125" s="3" t="s">
        <v>2390</v>
      </c>
      <c r="C125" s="3" t="s">
        <v>92</v>
      </c>
      <c r="D125" s="3" t="s">
        <v>2392</v>
      </c>
    </row>
    <row r="126" spans="1:4">
      <c r="A126" s="3" t="s">
        <v>2386</v>
      </c>
      <c r="B126" s="3" t="s">
        <v>2393</v>
      </c>
      <c r="C126" s="3" t="s">
        <v>92</v>
      </c>
      <c r="D126" s="3" t="s">
        <v>2394</v>
      </c>
    </row>
    <row r="127" spans="1:4" ht="45">
      <c r="A127" s="3" t="s">
        <v>2388</v>
      </c>
      <c r="B127" s="3" t="s">
        <v>2395</v>
      </c>
      <c r="C127" s="3" t="s">
        <v>92</v>
      </c>
      <c r="D127" s="3" t="s">
        <v>2396</v>
      </c>
    </row>
    <row r="128" spans="1:4">
      <c r="A128" s="3" t="s">
        <v>2358</v>
      </c>
      <c r="B128" s="3" t="s">
        <v>2400</v>
      </c>
      <c r="C128" s="3" t="s">
        <v>92</v>
      </c>
      <c r="D128" s="3" t="s">
        <v>2397</v>
      </c>
    </row>
    <row r="129" spans="1:4" ht="45">
      <c r="A129" s="3" t="s">
        <v>2565</v>
      </c>
      <c r="B129" s="3" t="s">
        <v>5712</v>
      </c>
      <c r="C129" s="3" t="s">
        <v>92</v>
      </c>
      <c r="D129" s="3" t="s">
        <v>2569</v>
      </c>
    </row>
    <row r="130" spans="1:4" ht="45">
      <c r="A130" s="3" t="s">
        <v>2570</v>
      </c>
      <c r="B130" s="3" t="s">
        <v>2571</v>
      </c>
      <c r="C130" s="3" t="s">
        <v>92</v>
      </c>
      <c r="D130" s="3" t="s">
        <v>2572</v>
      </c>
    </row>
    <row r="131" spans="1:4" ht="45">
      <c r="A131" s="3" t="s">
        <v>2648</v>
      </c>
      <c r="B131" s="3" t="s">
        <v>2647</v>
      </c>
      <c r="C131" s="3" t="s">
        <v>92</v>
      </c>
      <c r="D131" s="3" t="s">
        <v>2649</v>
      </c>
    </row>
    <row r="132" spans="1:4" ht="60">
      <c r="A132" s="3" t="s">
        <v>2704</v>
      </c>
      <c r="B132" s="3" t="s">
        <v>5714</v>
      </c>
      <c r="C132" s="3" t="s">
        <v>92</v>
      </c>
      <c r="D132" s="3" t="s">
        <v>2708</v>
      </c>
    </row>
    <row r="133" spans="1:4" ht="30">
      <c r="A133" s="3" t="s">
        <v>2709</v>
      </c>
      <c r="B133" s="3" t="s">
        <v>5715</v>
      </c>
      <c r="C133" s="3" t="s">
        <v>92</v>
      </c>
      <c r="D133" s="3" t="s">
        <v>2712</v>
      </c>
    </row>
    <row r="134" spans="1:4" ht="75">
      <c r="A134" s="3" t="s">
        <v>5094</v>
      </c>
      <c r="B134" s="3" t="s">
        <v>5716</v>
      </c>
      <c r="C134" s="3" t="s">
        <v>92</v>
      </c>
      <c r="D134" s="3" t="s">
        <v>2716</v>
      </c>
    </row>
    <row r="135" spans="1:4" ht="45">
      <c r="A135" s="3" t="s">
        <v>4944</v>
      </c>
      <c r="B135" s="3" t="s">
        <v>5717</v>
      </c>
      <c r="C135" s="3" t="s">
        <v>92</v>
      </c>
      <c r="D135" s="3" t="s">
        <v>3139</v>
      </c>
    </row>
    <row r="136" spans="1:4" ht="60">
      <c r="A136" s="3" t="s">
        <v>8202</v>
      </c>
      <c r="B136" s="3" t="s">
        <v>8205</v>
      </c>
      <c r="C136" s="3" t="s">
        <v>92</v>
      </c>
      <c r="D136" s="3" t="s">
        <v>8204</v>
      </c>
    </row>
    <row r="137" spans="1:4" ht="75">
      <c r="A137" s="3" t="s">
        <v>3170</v>
      </c>
      <c r="B137" s="3" t="s">
        <v>5718</v>
      </c>
      <c r="C137" s="3" t="s">
        <v>92</v>
      </c>
      <c r="D137" s="3" t="s">
        <v>3171</v>
      </c>
    </row>
    <row r="138" spans="1:4" ht="60">
      <c r="A138" s="3" t="s">
        <v>3327</v>
      </c>
      <c r="B138" s="3" t="s">
        <v>5721</v>
      </c>
      <c r="C138" s="3" t="s">
        <v>92</v>
      </c>
      <c r="D138" s="3" t="s">
        <v>3329</v>
      </c>
    </row>
    <row r="139" spans="1:4" ht="60">
      <c r="A139" s="3" t="s">
        <v>5723</v>
      </c>
      <c r="B139" s="3" t="s">
        <v>5722</v>
      </c>
      <c r="C139" s="3" t="s">
        <v>92</v>
      </c>
      <c r="D139" s="3" t="s">
        <v>3375</v>
      </c>
    </row>
    <row r="140" spans="1:4" ht="60">
      <c r="A140" s="3" t="s">
        <v>3386</v>
      </c>
      <c r="B140" s="3" t="s">
        <v>5725</v>
      </c>
      <c r="C140" s="3" t="s">
        <v>92</v>
      </c>
      <c r="D140" s="3" t="s">
        <v>3387</v>
      </c>
    </row>
    <row r="141" spans="1:4">
      <c r="A141" s="3" t="s">
        <v>3400</v>
      </c>
      <c r="B141" s="3" t="s">
        <v>3396</v>
      </c>
      <c r="C141" s="3" t="s">
        <v>92</v>
      </c>
      <c r="D141" s="3" t="s">
        <v>3397</v>
      </c>
    </row>
    <row r="142" spans="1:4" ht="45">
      <c r="A142" s="3" t="s">
        <v>3411</v>
      </c>
      <c r="B142" s="3" t="s">
        <v>3410</v>
      </c>
      <c r="C142" s="3" t="s">
        <v>92</v>
      </c>
      <c r="D142" s="3" t="s">
        <v>3412</v>
      </c>
    </row>
    <row r="143" spans="1:4" ht="60">
      <c r="A143" s="3" t="s">
        <v>5728</v>
      </c>
      <c r="B143" s="3" t="s">
        <v>5727</v>
      </c>
      <c r="C143" s="3" t="s">
        <v>92</v>
      </c>
      <c r="D143" s="3" t="s">
        <v>3511</v>
      </c>
    </row>
    <row r="144" spans="1:4" ht="45">
      <c r="A144" s="3" t="s">
        <v>3567</v>
      </c>
      <c r="B144" s="3" t="s">
        <v>3565</v>
      </c>
      <c r="C144" s="3" t="s">
        <v>92</v>
      </c>
      <c r="D144" s="3" t="s">
        <v>3566</v>
      </c>
    </row>
    <row r="145" spans="1:4" ht="75">
      <c r="A145" s="3" t="s">
        <v>5735</v>
      </c>
      <c r="B145" s="3" t="s">
        <v>5734</v>
      </c>
      <c r="C145" s="3" t="s">
        <v>92</v>
      </c>
      <c r="D145" s="3" t="s">
        <v>3578</v>
      </c>
    </row>
    <row r="146" spans="1:4" ht="45">
      <c r="A146" s="3" t="s">
        <v>3753</v>
      </c>
      <c r="B146" s="3" t="s">
        <v>7628</v>
      </c>
      <c r="C146" s="3" t="s">
        <v>92</v>
      </c>
      <c r="D146" s="3" t="s">
        <v>3755</v>
      </c>
    </row>
    <row r="147" spans="1:4" ht="75">
      <c r="A147" s="3" t="s">
        <v>5607</v>
      </c>
      <c r="B147" s="3" t="s">
        <v>5745</v>
      </c>
      <c r="C147" s="3" t="s">
        <v>92</v>
      </c>
      <c r="D147" s="3" t="s">
        <v>4042</v>
      </c>
    </row>
    <row r="148" spans="1:4" ht="45">
      <c r="A148" s="3" t="s">
        <v>4039</v>
      </c>
      <c r="B148" s="3" t="s">
        <v>5746</v>
      </c>
      <c r="C148" s="3" t="s">
        <v>92</v>
      </c>
      <c r="D148" s="3" t="s">
        <v>4041</v>
      </c>
    </row>
    <row r="149" spans="1:4" ht="60">
      <c r="A149" s="3" t="s">
        <v>4056</v>
      </c>
      <c r="B149" s="3" t="s">
        <v>4061</v>
      </c>
      <c r="C149" s="3" t="s">
        <v>92</v>
      </c>
      <c r="D149" s="3" t="s">
        <v>4059</v>
      </c>
    </row>
    <row r="150" spans="1:4" ht="45">
      <c r="A150" s="3" t="s">
        <v>5748</v>
      </c>
      <c r="B150" s="3" t="s">
        <v>5747</v>
      </c>
      <c r="C150" s="3" t="s">
        <v>92</v>
      </c>
      <c r="D150" s="3" t="s">
        <v>4117</v>
      </c>
    </row>
    <row r="151" spans="1:4" ht="75">
      <c r="A151" s="3" t="s">
        <v>5755</v>
      </c>
      <c r="B151" s="3" t="s">
        <v>5754</v>
      </c>
      <c r="C151" s="3" t="s">
        <v>92</v>
      </c>
      <c r="D151" s="3" t="s">
        <v>4141</v>
      </c>
    </row>
    <row r="152" spans="1:4" ht="60">
      <c r="A152" s="3" t="s">
        <v>4147</v>
      </c>
      <c r="B152" s="3" t="s">
        <v>5759</v>
      </c>
      <c r="C152" s="3" t="s">
        <v>92</v>
      </c>
      <c r="D152" s="3" t="s">
        <v>4151</v>
      </c>
    </row>
    <row r="153" spans="1:4" ht="60">
      <c r="A153" s="3" t="s">
        <v>4276</v>
      </c>
      <c r="B153" s="3" t="s">
        <v>5760</v>
      </c>
      <c r="C153" s="3" t="s">
        <v>92</v>
      </c>
      <c r="D153" s="3" t="s">
        <v>4277</v>
      </c>
    </row>
    <row r="154" spans="1:4" ht="105">
      <c r="A154" s="3" t="s">
        <v>4318</v>
      </c>
      <c r="B154" s="3" t="s">
        <v>5763</v>
      </c>
      <c r="C154" s="3" t="s">
        <v>92</v>
      </c>
      <c r="D154" s="3" t="s">
        <v>4321</v>
      </c>
    </row>
    <row r="155" spans="1:4" ht="75">
      <c r="A155" s="3" t="s">
        <v>4378</v>
      </c>
      <c r="B155" s="3" t="s">
        <v>5764</v>
      </c>
      <c r="C155" s="3" t="s">
        <v>92</v>
      </c>
      <c r="D155" s="3" t="s">
        <v>4382</v>
      </c>
    </row>
    <row r="156" spans="1:4" ht="60">
      <c r="A156" s="3" t="s">
        <v>4384</v>
      </c>
      <c r="B156" s="3" t="s">
        <v>5765</v>
      </c>
      <c r="C156" s="3" t="s">
        <v>92</v>
      </c>
      <c r="D156" s="3" t="s">
        <v>4383</v>
      </c>
    </row>
    <row r="157" spans="1:4" ht="45">
      <c r="A157" s="3" t="s">
        <v>4388</v>
      </c>
      <c r="B157" s="3" t="s">
        <v>4392</v>
      </c>
      <c r="C157" s="3" t="s">
        <v>92</v>
      </c>
      <c r="D157" s="3" t="s">
        <v>4390</v>
      </c>
    </row>
    <row r="158" spans="1:4" ht="60">
      <c r="A158" s="3" t="s">
        <v>4393</v>
      </c>
      <c r="B158" s="3" t="s">
        <v>5766</v>
      </c>
      <c r="C158" s="3" t="s">
        <v>92</v>
      </c>
      <c r="D158" s="3" t="s">
        <v>4397</v>
      </c>
    </row>
    <row r="159" spans="1:4" ht="30">
      <c r="A159" s="3" t="s">
        <v>4405</v>
      </c>
      <c r="B159" s="3" t="s">
        <v>4404</v>
      </c>
      <c r="C159" s="3" t="s">
        <v>92</v>
      </c>
      <c r="D159" s="3" t="s">
        <v>4406</v>
      </c>
    </row>
    <row r="160" spans="1:4" ht="45">
      <c r="A160" s="3" t="s">
        <v>4424</v>
      </c>
      <c r="B160" s="3" t="s">
        <v>4427</v>
      </c>
      <c r="C160" s="3" t="s">
        <v>92</v>
      </c>
      <c r="D160" s="3" t="s">
        <v>4425</v>
      </c>
    </row>
    <row r="161" spans="1:4" ht="60">
      <c r="A161" s="3" t="s">
        <v>4429</v>
      </c>
      <c r="B161" s="3" t="s">
        <v>5767</v>
      </c>
      <c r="C161" s="3" t="s">
        <v>92</v>
      </c>
      <c r="D161" s="3" t="s">
        <v>4428</v>
      </c>
    </row>
    <row r="162" spans="1:4" ht="30">
      <c r="A162" s="3" t="s">
        <v>4436</v>
      </c>
      <c r="B162" s="3" t="s">
        <v>4434</v>
      </c>
      <c r="C162" s="3" t="s">
        <v>92</v>
      </c>
      <c r="D162" s="3" t="s">
        <v>4435</v>
      </c>
    </row>
    <row r="163" spans="1:4" ht="45">
      <c r="A163" s="3" t="s">
        <v>4521</v>
      </c>
      <c r="B163" s="3" t="s">
        <v>4524</v>
      </c>
      <c r="C163" s="3" t="s">
        <v>92</v>
      </c>
      <c r="D163" s="3" t="s">
        <v>4526</v>
      </c>
    </row>
    <row r="164" spans="1:4" ht="45">
      <c r="A164" s="3" t="s">
        <v>4701</v>
      </c>
      <c r="B164" s="3" t="s">
        <v>4679</v>
      </c>
      <c r="C164" s="3" t="s">
        <v>92</v>
      </c>
      <c r="D164" s="3" t="s">
        <v>4681</v>
      </c>
    </row>
    <row r="165" spans="1:4" ht="75">
      <c r="A165" s="3" t="s">
        <v>4769</v>
      </c>
      <c r="B165" s="3" t="s">
        <v>5768</v>
      </c>
      <c r="C165" s="3" t="s">
        <v>92</v>
      </c>
      <c r="D165" s="3" t="s">
        <v>4773</v>
      </c>
    </row>
    <row r="166" spans="1:4" ht="60">
      <c r="A166" s="3" t="s">
        <v>4788</v>
      </c>
      <c r="B166" s="3" t="s">
        <v>5769</v>
      </c>
      <c r="C166" s="3" t="s">
        <v>92</v>
      </c>
      <c r="D166" s="3" t="s">
        <v>4792</v>
      </c>
    </row>
    <row r="167" spans="1:4" ht="60">
      <c r="A167" s="3" t="s">
        <v>4809</v>
      </c>
      <c r="B167" s="3" t="s">
        <v>4814</v>
      </c>
      <c r="C167" s="3" t="s">
        <v>92</v>
      </c>
      <c r="D167" s="3" t="s">
        <v>4813</v>
      </c>
    </row>
    <row r="168" spans="1:4" ht="90">
      <c r="A168" s="3" t="s">
        <v>4819</v>
      </c>
      <c r="B168" s="3" t="s">
        <v>5770</v>
      </c>
      <c r="C168" s="3" t="s">
        <v>92</v>
      </c>
      <c r="D168" s="3" t="s">
        <v>4823</v>
      </c>
    </row>
    <row r="169" spans="1:4" ht="45">
      <c r="A169" s="3" t="s">
        <v>7729</v>
      </c>
      <c r="B169" s="3" t="s">
        <v>7730</v>
      </c>
      <c r="C169" s="3" t="s">
        <v>92</v>
      </c>
      <c r="D169" s="3" t="s">
        <v>4928</v>
      </c>
    </row>
    <row r="170" spans="1:4" ht="45">
      <c r="A170" s="3" t="s">
        <v>4929</v>
      </c>
      <c r="B170" s="3" t="s">
        <v>5771</v>
      </c>
      <c r="C170" s="3" t="s">
        <v>92</v>
      </c>
      <c r="D170" s="3" t="s">
        <v>4932</v>
      </c>
    </row>
    <row r="171" spans="1:4" ht="60">
      <c r="A171" s="3" t="s">
        <v>4933</v>
      </c>
      <c r="B171" s="3" t="s">
        <v>5772</v>
      </c>
      <c r="C171" s="3" t="s">
        <v>92</v>
      </c>
      <c r="D171" s="3" t="s">
        <v>4936</v>
      </c>
    </row>
    <row r="172" spans="1:4" ht="45">
      <c r="A172" s="3" t="s">
        <v>5103</v>
      </c>
      <c r="B172" s="3" t="s">
        <v>5773</v>
      </c>
      <c r="C172" s="3" t="s">
        <v>92</v>
      </c>
      <c r="D172" s="3" t="s">
        <v>6189</v>
      </c>
    </row>
    <row r="173" spans="1:4" ht="45">
      <c r="A173" s="3" t="s">
        <v>5215</v>
      </c>
      <c r="B173" s="3" t="s">
        <v>5774</v>
      </c>
      <c r="C173" s="3" t="s">
        <v>92</v>
      </c>
      <c r="D173" s="3" t="s">
        <v>5223</v>
      </c>
    </row>
    <row r="174" spans="1:4" ht="60">
      <c r="A174" s="3" t="s">
        <v>5219</v>
      </c>
      <c r="B174" s="3" t="s">
        <v>5775</v>
      </c>
      <c r="C174" s="3" t="s">
        <v>92</v>
      </c>
      <c r="D174" s="3" t="s">
        <v>5223</v>
      </c>
    </row>
    <row r="175" spans="1:4">
      <c r="A175" s="3" t="s">
        <v>5609</v>
      </c>
      <c r="B175" s="3" t="s">
        <v>5608</v>
      </c>
      <c r="C175" s="3" t="s">
        <v>92</v>
      </c>
      <c r="D175" s="3" t="s">
        <v>5610</v>
      </c>
    </row>
    <row r="176" spans="1:4">
      <c r="A176" s="3" t="s">
        <v>5616</v>
      </c>
      <c r="B176" s="3" t="s">
        <v>5614</v>
      </c>
      <c r="C176" s="3" t="s">
        <v>92</v>
      </c>
      <c r="D176" s="3" t="s">
        <v>5615</v>
      </c>
    </row>
    <row r="177" spans="1:4">
      <c r="A177" s="3" t="s">
        <v>5620</v>
      </c>
      <c r="B177" s="3" t="s">
        <v>5621</v>
      </c>
      <c r="C177" s="3" t="s">
        <v>92</v>
      </c>
      <c r="D177" s="3" t="s">
        <v>5622</v>
      </c>
    </row>
    <row r="178" spans="1:4" ht="30">
      <c r="A178" s="3" t="s">
        <v>5644</v>
      </c>
      <c r="B178" s="3" t="s">
        <v>5639</v>
      </c>
      <c r="C178" s="3" t="s">
        <v>92</v>
      </c>
      <c r="D178" s="7" t="s">
        <v>5641</v>
      </c>
    </row>
    <row r="179" spans="1:4" ht="30">
      <c r="A179" s="3" t="s">
        <v>5731</v>
      </c>
      <c r="B179" s="3" t="s">
        <v>7727</v>
      </c>
      <c r="C179" s="3" t="s">
        <v>92</v>
      </c>
      <c r="D179" s="3" t="s">
        <v>5733</v>
      </c>
    </row>
    <row r="180" spans="1:4" ht="45">
      <c r="A180" s="3" t="s">
        <v>5784</v>
      </c>
      <c r="B180" s="3" t="s">
        <v>5783</v>
      </c>
      <c r="C180" s="3" t="s">
        <v>92</v>
      </c>
      <c r="D180" s="3" t="s">
        <v>5785</v>
      </c>
    </row>
    <row r="181" spans="1:4" ht="45">
      <c r="A181" s="3" t="s">
        <v>5787</v>
      </c>
      <c r="B181" s="3" t="s">
        <v>5788</v>
      </c>
      <c r="C181" s="3" t="s">
        <v>92</v>
      </c>
      <c r="D181" s="3" t="s">
        <v>5789</v>
      </c>
    </row>
    <row r="182" spans="1:4" ht="60">
      <c r="A182" s="3" t="s">
        <v>5791</v>
      </c>
      <c r="B182" s="3" t="s">
        <v>5780</v>
      </c>
      <c r="C182" s="3" t="s">
        <v>5781</v>
      </c>
      <c r="D182" s="3" t="s">
        <v>5791</v>
      </c>
    </row>
    <row r="183" spans="1:4" ht="30">
      <c r="A183" s="3" t="s">
        <v>5816</v>
      </c>
      <c r="B183" s="3" t="s">
        <v>5814</v>
      </c>
      <c r="C183" s="3" t="s">
        <v>92</v>
      </c>
      <c r="D183" s="3" t="s">
        <v>5818</v>
      </c>
    </row>
    <row r="184" spans="1:4">
      <c r="A184" s="3" t="s">
        <v>5870</v>
      </c>
      <c r="B184" s="3" t="s">
        <v>5872</v>
      </c>
      <c r="C184" s="3" t="s">
        <v>92</v>
      </c>
      <c r="D184" s="3" t="s">
        <v>5873</v>
      </c>
    </row>
    <row r="185" spans="1:4" ht="45">
      <c r="A185" s="3" t="s">
        <v>5866</v>
      </c>
      <c r="B185" s="3" t="s">
        <v>5875</v>
      </c>
      <c r="C185" s="3" t="s">
        <v>92</v>
      </c>
      <c r="D185" s="3" t="s">
        <v>5876</v>
      </c>
    </row>
    <row r="186" spans="1:4" ht="75">
      <c r="A186" s="3" t="s">
        <v>5934</v>
      </c>
      <c r="B186" s="3" t="s">
        <v>7735</v>
      </c>
      <c r="C186" s="3" t="s">
        <v>92</v>
      </c>
      <c r="D186" s="3" t="s">
        <v>5936</v>
      </c>
    </row>
    <row r="187" spans="1:4" ht="45">
      <c r="A187" s="3" t="s">
        <v>5984</v>
      </c>
      <c r="B187" s="3" t="s">
        <v>5985</v>
      </c>
      <c r="C187" s="3" t="s">
        <v>92</v>
      </c>
      <c r="D187" s="3" t="s">
        <v>5986</v>
      </c>
    </row>
    <row r="188" spans="1:4" ht="135">
      <c r="A188" s="3" t="s">
        <v>6184</v>
      </c>
      <c r="B188" s="3" t="s">
        <v>6185</v>
      </c>
      <c r="C188" s="3" t="s">
        <v>92</v>
      </c>
      <c r="D188" s="3" t="s">
        <v>6187</v>
      </c>
    </row>
    <row r="189" spans="1:4" ht="45">
      <c r="A189" s="3" t="s">
        <v>6193</v>
      </c>
      <c r="B189" s="3" t="s">
        <v>6194</v>
      </c>
      <c r="C189" s="3" t="s">
        <v>92</v>
      </c>
      <c r="D189" s="3" t="s">
        <v>6195</v>
      </c>
    </row>
    <row r="190" spans="1:4" ht="45">
      <c r="A190" s="3" t="s">
        <v>6260</v>
      </c>
      <c r="B190" s="3" t="s">
        <v>6259</v>
      </c>
      <c r="C190" s="3" t="s">
        <v>92</v>
      </c>
      <c r="D190" s="3" t="s">
        <v>6261</v>
      </c>
    </row>
    <row r="191" spans="1:4" ht="90">
      <c r="A191" s="3" t="s">
        <v>6316</v>
      </c>
      <c r="B191" s="3" t="s">
        <v>6315</v>
      </c>
      <c r="C191" s="3" t="s">
        <v>92</v>
      </c>
      <c r="D191" s="3" t="s">
        <v>6317</v>
      </c>
    </row>
    <row r="192" spans="1:4" ht="30">
      <c r="A192" s="3" t="s">
        <v>6346</v>
      </c>
      <c r="B192" s="3" t="s">
        <v>6347</v>
      </c>
      <c r="C192" s="3" t="s">
        <v>92</v>
      </c>
      <c r="D192" s="3" t="s">
        <v>6737</v>
      </c>
    </row>
    <row r="193" spans="1:4" ht="45">
      <c r="A193" s="3" t="s">
        <v>6350</v>
      </c>
      <c r="B193" s="3" t="s">
        <v>6351</v>
      </c>
      <c r="C193" s="3" t="s">
        <v>1951</v>
      </c>
      <c r="D193" s="3" t="s">
        <v>6353</v>
      </c>
    </row>
    <row r="194" spans="1:4" ht="135">
      <c r="A194" s="3" t="s">
        <v>6369</v>
      </c>
      <c r="B194" s="3" t="s">
        <v>6372</v>
      </c>
      <c r="C194" s="3" t="s">
        <v>92</v>
      </c>
      <c r="D194" s="3" t="s">
        <v>6371</v>
      </c>
    </row>
    <row r="195" spans="1:4" ht="45">
      <c r="A195" s="3" t="s">
        <v>6468</v>
      </c>
      <c r="B195" s="3" t="s">
        <v>6467</v>
      </c>
      <c r="C195" s="3" t="s">
        <v>92</v>
      </c>
      <c r="D195" s="3" t="s">
        <v>6469</v>
      </c>
    </row>
    <row r="196" spans="1:4" ht="60">
      <c r="A196" s="3" t="s">
        <v>6495</v>
      </c>
      <c r="B196" s="3" t="s">
        <v>6493</v>
      </c>
      <c r="C196" s="3" t="s">
        <v>92</v>
      </c>
      <c r="D196" s="3" t="s">
        <v>6494</v>
      </c>
    </row>
    <row r="197" spans="1:4" ht="105">
      <c r="A197" s="3" t="s">
        <v>6492</v>
      </c>
      <c r="B197" s="3" t="s">
        <v>6490</v>
      </c>
      <c r="C197" s="3" t="s">
        <v>92</v>
      </c>
      <c r="D197" s="3" t="s">
        <v>6491</v>
      </c>
    </row>
    <row r="198" spans="1:4" ht="30">
      <c r="A198" s="3" t="s">
        <v>6519</v>
      </c>
      <c r="B198" s="3" t="s">
        <v>6518</v>
      </c>
      <c r="C198" s="3" t="s">
        <v>92</v>
      </c>
      <c r="D198" s="3" t="s">
        <v>6519</v>
      </c>
    </row>
    <row r="199" spans="1:4" ht="105">
      <c r="A199" s="3" t="s">
        <v>6827</v>
      </c>
      <c r="B199" s="3" t="s">
        <v>6825</v>
      </c>
      <c r="C199" s="3" t="s">
        <v>92</v>
      </c>
      <c r="D199" s="3" t="s">
        <v>6826</v>
      </c>
    </row>
    <row r="200" spans="1:4" ht="45">
      <c r="A200" s="3" t="s">
        <v>6834</v>
      </c>
      <c r="B200" s="3" t="s">
        <v>6833</v>
      </c>
      <c r="C200" s="3" t="s">
        <v>92</v>
      </c>
      <c r="D200" s="3" t="s">
        <v>6835</v>
      </c>
    </row>
    <row r="201" spans="1:4" ht="60">
      <c r="A201" s="3" t="s">
        <v>6921</v>
      </c>
      <c r="B201" s="3" t="s">
        <v>7624</v>
      </c>
      <c r="C201" s="3" t="s">
        <v>92</v>
      </c>
      <c r="D201" s="3" t="s">
        <v>6923</v>
      </c>
    </row>
    <row r="202" spans="1:4" ht="45">
      <c r="A202" s="3" t="s">
        <v>6925</v>
      </c>
      <c r="B202" s="3" t="s">
        <v>6924</v>
      </c>
      <c r="C202" s="3" t="s">
        <v>92</v>
      </c>
      <c r="D202" s="3" t="s">
        <v>6926</v>
      </c>
    </row>
    <row r="203" spans="1:4" ht="60">
      <c r="A203" s="3" t="s">
        <v>7565</v>
      </c>
      <c r="B203" s="3" t="s">
        <v>7568</v>
      </c>
      <c r="C203" s="3" t="s">
        <v>92</v>
      </c>
      <c r="D203" s="3" t="s">
        <v>7566</v>
      </c>
    </row>
    <row r="204" spans="1:4" ht="45">
      <c r="A204" s="3" t="s">
        <v>7658</v>
      </c>
      <c r="B204" s="3" t="s">
        <v>7657</v>
      </c>
      <c r="C204" s="3" t="s">
        <v>92</v>
      </c>
      <c r="D204" s="3" t="s">
        <v>7661</v>
      </c>
    </row>
    <row r="205" spans="1:4" ht="60">
      <c r="A205" s="3" t="s">
        <v>7717</v>
      </c>
      <c r="B205" s="3" t="s">
        <v>7720</v>
      </c>
      <c r="C205" s="3" t="s">
        <v>92</v>
      </c>
      <c r="D205" s="3" t="s">
        <v>7719</v>
      </c>
    </row>
    <row r="206" spans="1:4">
      <c r="A206" s="3" t="s">
        <v>7824</v>
      </c>
      <c r="B206" s="3" t="s">
        <v>7823</v>
      </c>
      <c r="C206" s="3" t="s">
        <v>92</v>
      </c>
      <c r="D206" s="3" t="s">
        <v>7827</v>
      </c>
    </row>
    <row r="207" spans="1:4" ht="105">
      <c r="A207" s="3" t="s">
        <v>7825</v>
      </c>
      <c r="B207" s="3" t="s">
        <v>7829</v>
      </c>
      <c r="C207" s="3" t="s">
        <v>92</v>
      </c>
      <c r="D207" s="3" t="s">
        <v>7822</v>
      </c>
    </row>
    <row r="208" spans="1:4" ht="45">
      <c r="A208" s="3" t="s">
        <v>7843</v>
      </c>
      <c r="B208" s="3" t="s">
        <v>7842</v>
      </c>
      <c r="C208" s="3" t="s">
        <v>92</v>
      </c>
      <c r="D208" s="3" t="s">
        <v>7845</v>
      </c>
    </row>
    <row r="209" spans="1:4" ht="30">
      <c r="A209" s="3" t="s">
        <v>8035</v>
      </c>
      <c r="B209" s="3" t="s">
        <v>8034</v>
      </c>
      <c r="C209" s="3" t="s">
        <v>92</v>
      </c>
      <c r="D209" s="3" t="s">
        <v>8036</v>
      </c>
    </row>
    <row r="210" spans="1:4" ht="90">
      <c r="A210" s="3" t="s">
        <v>8063</v>
      </c>
      <c r="B210" s="3" t="s">
        <v>8064</v>
      </c>
      <c r="C210" s="3" t="s">
        <v>92</v>
      </c>
      <c r="D210" s="3" t="s">
        <v>8065</v>
      </c>
    </row>
    <row r="211" spans="1:4" ht="30">
      <c r="A211" s="3" t="s">
        <v>8140</v>
      </c>
      <c r="B211" s="3" t="s">
        <v>8144</v>
      </c>
      <c r="C211" s="3" t="s">
        <v>92</v>
      </c>
      <c r="D211" s="3" t="s">
        <v>8145</v>
      </c>
    </row>
    <row r="212" spans="1:4" ht="30">
      <c r="A212" s="3" t="s">
        <v>8162</v>
      </c>
      <c r="B212" s="3" t="s">
        <v>8156</v>
      </c>
      <c r="C212" s="3" t="s">
        <v>92</v>
      </c>
      <c r="D212" s="3" t="s">
        <v>8159</v>
      </c>
    </row>
    <row r="213" spans="1:4" ht="30">
      <c r="A213" s="3" t="s">
        <v>8163</v>
      </c>
      <c r="B213" s="3" t="s">
        <v>8157</v>
      </c>
      <c r="C213" s="3" t="s">
        <v>92</v>
      </c>
      <c r="D213" s="3" t="s">
        <v>8160</v>
      </c>
    </row>
    <row r="214" spans="1:4" ht="30">
      <c r="A214" s="3" t="s">
        <v>8164</v>
      </c>
      <c r="B214" s="3" t="s">
        <v>8158</v>
      </c>
      <c r="C214" s="3" t="s">
        <v>92</v>
      </c>
      <c r="D214" s="3" t="s">
        <v>8161</v>
      </c>
    </row>
    <row r="215" spans="1:4">
      <c r="A215" s="3" t="s">
        <v>8354</v>
      </c>
      <c r="B215" s="3" t="s">
        <v>8353</v>
      </c>
      <c r="C215" s="3" t="s">
        <v>92</v>
      </c>
      <c r="D215" s="3" t="s">
        <v>8354</v>
      </c>
    </row>
    <row r="216" spans="1:4">
      <c r="A216" s="3" t="s">
        <v>8358</v>
      </c>
      <c r="B216" s="3" t="s">
        <v>8357</v>
      </c>
      <c r="C216" s="3" t="s">
        <v>92</v>
      </c>
      <c r="D216" s="3" t="s">
        <v>8358</v>
      </c>
    </row>
    <row r="217" spans="1:4" ht="60">
      <c r="A217" s="3" t="s">
        <v>8387</v>
      </c>
      <c r="B217" s="3" t="s">
        <v>8386</v>
      </c>
      <c r="C217" s="3" t="s">
        <v>92</v>
      </c>
      <c r="D217" s="3" t="s">
        <v>8388</v>
      </c>
    </row>
    <row r="218" spans="1:4" ht="30">
      <c r="A218" s="3" t="s">
        <v>8420</v>
      </c>
      <c r="B218" s="3" t="s">
        <v>8426</v>
      </c>
      <c r="C218" s="3" t="s">
        <v>92</v>
      </c>
      <c r="D218" s="3" t="s">
        <v>8421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tabSelected="1" topLeftCell="A79" workbookViewId="0">
      <selection activeCell="C85" sqref="C85"/>
    </sheetView>
  </sheetViews>
  <sheetFormatPr baseColWidth="10" defaultRowHeight="15" x14ac:dyDescent="0"/>
  <cols>
    <col min="1" max="1" width="19.5" style="7" customWidth="1"/>
    <col min="2" max="2" width="7.33203125" style="8" bestFit="1" customWidth="1"/>
    <col min="3" max="3" width="80" style="7" customWidth="1"/>
  </cols>
  <sheetData>
    <row r="1" spans="1:3">
      <c r="A1" s="7" t="s">
        <v>3748</v>
      </c>
      <c r="B1" s="8" t="s">
        <v>3749</v>
      </c>
      <c r="C1" s="7" t="s">
        <v>3750</v>
      </c>
    </row>
    <row r="2" spans="1:3" ht="30">
      <c r="A2" s="7" t="s">
        <v>3751</v>
      </c>
      <c r="B2" s="8">
        <v>35</v>
      </c>
      <c r="C2" s="7" t="s">
        <v>3752</v>
      </c>
    </row>
    <row r="3" spans="1:3" ht="45">
      <c r="A3" s="7" t="s">
        <v>4017</v>
      </c>
      <c r="B3" s="8">
        <v>36</v>
      </c>
      <c r="C3" s="7" t="s">
        <v>4018</v>
      </c>
    </row>
    <row r="4" spans="1:3" ht="45">
      <c r="A4" s="7" t="s">
        <v>4054</v>
      </c>
      <c r="B4" s="8">
        <v>37</v>
      </c>
      <c r="C4" s="7" t="s">
        <v>4055</v>
      </c>
    </row>
    <row r="5" spans="1:3" ht="45">
      <c r="A5" s="7" t="s">
        <v>4115</v>
      </c>
      <c r="B5" s="8">
        <v>38</v>
      </c>
      <c r="C5" s="7" t="s">
        <v>4116</v>
      </c>
    </row>
    <row r="6" spans="1:3" ht="30">
      <c r="A6" s="7" t="s">
        <v>4115</v>
      </c>
      <c r="B6" s="8">
        <v>39</v>
      </c>
      <c r="C6" s="7" t="s">
        <v>4139</v>
      </c>
    </row>
    <row r="7" spans="1:3" ht="45">
      <c r="A7" s="7" t="s">
        <v>4274</v>
      </c>
      <c r="B7" s="8">
        <v>40</v>
      </c>
      <c r="C7" s="7" t="s">
        <v>4275</v>
      </c>
    </row>
    <row r="8" spans="1:3">
      <c r="A8" s="7" t="s">
        <v>4374</v>
      </c>
      <c r="B8" s="8">
        <v>41</v>
      </c>
      <c r="C8" s="7" t="s">
        <v>4375</v>
      </c>
    </row>
    <row r="9" spans="1:3" ht="45">
      <c r="A9" s="7" t="s">
        <v>4544</v>
      </c>
      <c r="B9" s="8">
        <v>43</v>
      </c>
      <c r="C9" s="7" t="s">
        <v>4545</v>
      </c>
    </row>
    <row r="10" spans="1:3" ht="45">
      <c r="A10" s="7" t="s">
        <v>4767</v>
      </c>
      <c r="B10" s="8">
        <v>44</v>
      </c>
      <c r="C10" s="7" t="s">
        <v>4768</v>
      </c>
    </row>
    <row r="11" spans="1:3" ht="30">
      <c r="A11" s="7" t="s">
        <v>4815</v>
      </c>
      <c r="B11" s="8">
        <v>45</v>
      </c>
      <c r="C11" s="7" t="s">
        <v>4816</v>
      </c>
    </row>
    <row r="12" spans="1:3" ht="30">
      <c r="A12" s="7" t="s">
        <v>4941</v>
      </c>
      <c r="B12" s="8">
        <v>46</v>
      </c>
      <c r="C12" s="7" t="s">
        <v>4940</v>
      </c>
    </row>
    <row r="13" spans="1:3" ht="45">
      <c r="A13" s="7" t="s">
        <v>5090</v>
      </c>
      <c r="B13" s="8">
        <v>47</v>
      </c>
      <c r="C13" s="7" t="s">
        <v>5091</v>
      </c>
    </row>
    <row r="14" spans="1:3" ht="30">
      <c r="A14" s="7" t="s">
        <v>5193</v>
      </c>
      <c r="B14" s="8">
        <v>48</v>
      </c>
      <c r="C14" s="7" t="s">
        <v>5194</v>
      </c>
    </row>
    <row r="15" spans="1:3">
      <c r="A15" s="7" t="s">
        <v>5212</v>
      </c>
      <c r="B15" s="8">
        <v>49</v>
      </c>
      <c r="C15" s="7" t="s">
        <v>5213</v>
      </c>
    </row>
    <row r="16" spans="1:3" ht="30">
      <c r="A16" s="7" t="s">
        <v>5433</v>
      </c>
      <c r="B16" s="8">
        <v>51</v>
      </c>
      <c r="C16" s="7" t="s">
        <v>5432</v>
      </c>
    </row>
    <row r="17" spans="1:3" ht="45">
      <c r="A17" s="7" t="s">
        <v>5435</v>
      </c>
      <c r="B17" s="8">
        <v>52</v>
      </c>
      <c r="C17" s="7" t="s">
        <v>5436</v>
      </c>
    </row>
    <row r="18" spans="1:3" ht="30">
      <c r="A18" s="7" t="s">
        <v>5435</v>
      </c>
      <c r="B18" s="8">
        <v>53</v>
      </c>
      <c r="C18" s="7" t="s">
        <v>5439</v>
      </c>
    </row>
    <row r="19" spans="1:3" ht="30">
      <c r="A19" s="7" t="s">
        <v>5443</v>
      </c>
      <c r="B19" s="8">
        <v>54</v>
      </c>
      <c r="C19" s="7" t="s">
        <v>5444</v>
      </c>
    </row>
    <row r="20" spans="1:3" ht="45">
      <c r="A20" s="7" t="s">
        <v>5443</v>
      </c>
      <c r="B20" s="8">
        <v>55</v>
      </c>
      <c r="C20" s="7" t="s">
        <v>5445</v>
      </c>
    </row>
    <row r="21" spans="1:3" ht="45">
      <c r="A21" s="7" t="s">
        <v>5449</v>
      </c>
      <c r="B21" s="8">
        <v>56</v>
      </c>
      <c r="C21" s="7" t="s">
        <v>5448</v>
      </c>
    </row>
    <row r="22" spans="1:3">
      <c r="A22" s="7" t="s">
        <v>5458</v>
      </c>
      <c r="B22" s="8">
        <v>57</v>
      </c>
      <c r="C22" s="7" t="s">
        <v>5459</v>
      </c>
    </row>
    <row r="23" spans="1:3" ht="30">
      <c r="A23" s="7" t="s">
        <v>5513</v>
      </c>
      <c r="B23" s="8">
        <v>58</v>
      </c>
      <c r="C23" s="7" t="s">
        <v>5514</v>
      </c>
    </row>
    <row r="24" spans="1:3" ht="30">
      <c r="A24" s="7" t="s">
        <v>5586</v>
      </c>
      <c r="B24" s="8">
        <v>59</v>
      </c>
      <c r="C24" s="7" t="s">
        <v>5587</v>
      </c>
    </row>
    <row r="25" spans="1:3" ht="30">
      <c r="A25" s="7" t="s">
        <v>5586</v>
      </c>
      <c r="B25" s="8">
        <v>60</v>
      </c>
      <c r="C25" s="7" t="s">
        <v>5599</v>
      </c>
    </row>
    <row r="26" spans="1:3" ht="45">
      <c r="A26" s="7" t="s">
        <v>5682</v>
      </c>
      <c r="B26" s="8">
        <v>61</v>
      </c>
      <c r="C26" s="7" t="s">
        <v>5683</v>
      </c>
    </row>
    <row r="27" spans="1:3" ht="30">
      <c r="A27" s="7" t="s">
        <v>5776</v>
      </c>
      <c r="B27" s="8">
        <v>62</v>
      </c>
      <c r="C27" s="7" t="s">
        <v>5777</v>
      </c>
    </row>
    <row r="28" spans="1:3" ht="30">
      <c r="A28" s="7" t="s">
        <v>5792</v>
      </c>
      <c r="B28" s="8">
        <v>63</v>
      </c>
      <c r="C28" s="7" t="s">
        <v>5793</v>
      </c>
    </row>
    <row r="29" spans="1:3" ht="45">
      <c r="A29" s="7" t="s">
        <v>5865</v>
      </c>
      <c r="B29" s="8">
        <v>64</v>
      </c>
      <c r="C29" s="7" t="s">
        <v>5864</v>
      </c>
    </row>
    <row r="30" spans="1:3" ht="30">
      <c r="A30" s="7" t="s">
        <v>5891</v>
      </c>
      <c r="B30" s="8">
        <v>65</v>
      </c>
      <c r="C30" s="7" t="s">
        <v>5894</v>
      </c>
    </row>
    <row r="31" spans="1:3" ht="75">
      <c r="A31" s="7" t="s">
        <v>5937</v>
      </c>
      <c r="B31" s="8">
        <v>66</v>
      </c>
      <c r="C31" s="7" t="s">
        <v>5938</v>
      </c>
    </row>
    <row r="32" spans="1:3">
      <c r="A32" s="7" t="s">
        <v>5944</v>
      </c>
      <c r="B32" s="8">
        <v>67</v>
      </c>
      <c r="C32" s="7" t="s">
        <v>5943</v>
      </c>
    </row>
    <row r="33" spans="1:3">
      <c r="A33" s="7" t="s">
        <v>5945</v>
      </c>
      <c r="B33" s="8">
        <v>68</v>
      </c>
      <c r="C33" s="7" t="s">
        <v>5958</v>
      </c>
    </row>
    <row r="34" spans="1:3" ht="45">
      <c r="A34" s="7" t="s">
        <v>5945</v>
      </c>
      <c r="B34" s="8">
        <v>69</v>
      </c>
      <c r="C34" s="7" t="s">
        <v>5960</v>
      </c>
    </row>
    <row r="35" spans="1:3">
      <c r="A35" s="7" t="s">
        <v>5945</v>
      </c>
      <c r="B35" s="8">
        <v>70</v>
      </c>
      <c r="C35" s="7" t="s">
        <v>5962</v>
      </c>
    </row>
    <row r="36" spans="1:3">
      <c r="A36" s="7" t="s">
        <v>5945</v>
      </c>
      <c r="B36" s="8">
        <v>71</v>
      </c>
      <c r="C36" s="7" t="s">
        <v>5963</v>
      </c>
    </row>
    <row r="37" spans="1:3">
      <c r="A37" s="7" t="s">
        <v>5969</v>
      </c>
      <c r="B37" s="8">
        <v>72</v>
      </c>
      <c r="C37" s="7" t="s">
        <v>5968</v>
      </c>
    </row>
    <row r="38" spans="1:3" ht="45">
      <c r="A38" s="7" t="s">
        <v>6165</v>
      </c>
      <c r="B38" s="8">
        <v>73</v>
      </c>
      <c r="C38" s="7" t="s">
        <v>6164</v>
      </c>
    </row>
    <row r="39" spans="1:3" ht="60">
      <c r="A39" s="7" t="s">
        <v>6202</v>
      </c>
      <c r="B39" s="8">
        <v>74</v>
      </c>
      <c r="C39" s="7" t="s">
        <v>6203</v>
      </c>
    </row>
    <row r="40" spans="1:3" ht="45">
      <c r="A40" s="7" t="s">
        <v>6208</v>
      </c>
      <c r="B40" s="8">
        <v>75</v>
      </c>
      <c r="C40" s="7" t="s">
        <v>6215</v>
      </c>
    </row>
    <row r="41" spans="1:3" ht="45">
      <c r="A41" s="7" t="s">
        <v>6234</v>
      </c>
      <c r="B41" s="8">
        <v>76</v>
      </c>
      <c r="C41" s="7" t="s">
        <v>6232</v>
      </c>
    </row>
    <row r="42" spans="1:3" ht="30">
      <c r="A42" s="7" t="s">
        <v>6257</v>
      </c>
      <c r="B42" s="8">
        <v>77</v>
      </c>
      <c r="C42" s="7" t="s">
        <v>6264</v>
      </c>
    </row>
    <row r="43" spans="1:3" ht="30">
      <c r="A43" s="7" t="s">
        <v>6314</v>
      </c>
      <c r="B43" s="8">
        <v>78</v>
      </c>
      <c r="C43" s="7" t="s">
        <v>6321</v>
      </c>
    </row>
    <row r="44" spans="1:3" ht="45">
      <c r="A44" s="7" t="s">
        <v>6323</v>
      </c>
      <c r="B44" s="8">
        <v>79</v>
      </c>
      <c r="C44" s="7" t="s">
        <v>6322</v>
      </c>
    </row>
    <row r="45" spans="1:3" ht="30">
      <c r="A45" s="7" t="s">
        <v>6374</v>
      </c>
      <c r="B45" s="8">
        <v>80</v>
      </c>
      <c r="C45" s="7" t="s">
        <v>6373</v>
      </c>
    </row>
    <row r="46" spans="1:3" ht="30">
      <c r="A46" s="7" t="s">
        <v>6378</v>
      </c>
      <c r="B46" s="8">
        <v>81</v>
      </c>
      <c r="C46" s="7" t="s">
        <v>6379</v>
      </c>
    </row>
    <row r="47" spans="1:3" ht="45">
      <c r="A47" s="7" t="s">
        <v>6414</v>
      </c>
      <c r="B47" s="8">
        <v>82</v>
      </c>
      <c r="C47" s="7" t="s">
        <v>6415</v>
      </c>
    </row>
    <row r="48" spans="1:3" ht="60">
      <c r="A48" s="7" t="s">
        <v>6569</v>
      </c>
      <c r="B48" s="8">
        <v>83</v>
      </c>
      <c r="C48" s="7" t="s">
        <v>6576</v>
      </c>
    </row>
    <row r="49" spans="1:3" ht="30">
      <c r="A49" s="7" t="s">
        <v>6582</v>
      </c>
      <c r="B49" s="8">
        <v>84</v>
      </c>
      <c r="C49" s="7" t="s">
        <v>6583</v>
      </c>
    </row>
    <row r="50" spans="1:3">
      <c r="A50" s="7" t="s">
        <v>6582</v>
      </c>
      <c r="B50" s="8">
        <v>85</v>
      </c>
      <c r="C50" s="7" t="s">
        <v>6748</v>
      </c>
    </row>
    <row r="51" spans="1:3" ht="90">
      <c r="A51" s="7" t="s">
        <v>6902</v>
      </c>
      <c r="B51" s="8">
        <v>86</v>
      </c>
      <c r="C51" s="7" t="s">
        <v>6903</v>
      </c>
    </row>
    <row r="52" spans="1:3" ht="60">
      <c r="A52" s="7" t="s">
        <v>7109</v>
      </c>
      <c r="B52" s="8">
        <v>87</v>
      </c>
      <c r="C52" s="7" t="s">
        <v>7108</v>
      </c>
    </row>
    <row r="53" spans="1:3">
      <c r="A53" s="7" t="s">
        <v>7137</v>
      </c>
      <c r="B53" s="8">
        <v>88</v>
      </c>
      <c r="C53" s="7" t="s">
        <v>7131</v>
      </c>
    </row>
    <row r="54" spans="1:3">
      <c r="A54" s="7" t="s">
        <v>7139</v>
      </c>
      <c r="B54" s="8">
        <v>89</v>
      </c>
      <c r="C54" s="7" t="s">
        <v>7140</v>
      </c>
    </row>
    <row r="55" spans="1:3" ht="30">
      <c r="A55" s="7" t="s">
        <v>7275</v>
      </c>
      <c r="B55" s="8">
        <v>90</v>
      </c>
      <c r="C55" s="7" t="s">
        <v>7276</v>
      </c>
    </row>
    <row r="56" spans="1:3" ht="30">
      <c r="A56" s="7" t="s">
        <v>7322</v>
      </c>
      <c r="B56" s="8">
        <v>91</v>
      </c>
      <c r="C56" s="7" t="s">
        <v>7323</v>
      </c>
    </row>
    <row r="57" spans="1:3" ht="45">
      <c r="A57" s="7" t="s">
        <v>7540</v>
      </c>
      <c r="B57" s="8">
        <v>92</v>
      </c>
      <c r="C57" s="7" t="s">
        <v>7541</v>
      </c>
    </row>
    <row r="58" spans="1:3" ht="30">
      <c r="A58" s="7" t="s">
        <v>7542</v>
      </c>
      <c r="B58" s="8">
        <v>93</v>
      </c>
      <c r="C58" s="7" t="s">
        <v>7543</v>
      </c>
    </row>
    <row r="59" spans="1:3" ht="75">
      <c r="A59" s="7" t="s">
        <v>7613</v>
      </c>
      <c r="B59" s="8">
        <v>94</v>
      </c>
      <c r="C59" s="7" t="s">
        <v>7623</v>
      </c>
    </row>
    <row r="60" spans="1:3" ht="75">
      <c r="A60" s="7" t="s">
        <v>7706</v>
      </c>
      <c r="B60" s="8">
        <v>95</v>
      </c>
      <c r="C60" s="7" t="s">
        <v>7707</v>
      </c>
    </row>
    <row r="61" spans="1:3" ht="60">
      <c r="A61" s="7" t="s">
        <v>7935</v>
      </c>
      <c r="B61" s="8">
        <v>96</v>
      </c>
      <c r="C61" s="7" t="s">
        <v>7766</v>
      </c>
    </row>
    <row r="62" spans="1:3" ht="60">
      <c r="A62" s="7" t="s">
        <v>7934</v>
      </c>
      <c r="B62" s="8">
        <v>97</v>
      </c>
      <c r="C62" s="7" t="s">
        <v>7819</v>
      </c>
    </row>
    <row r="63" spans="1:3" ht="45">
      <c r="A63" s="7" t="s">
        <v>7933</v>
      </c>
      <c r="B63" s="8">
        <v>98</v>
      </c>
      <c r="C63" s="7" t="s">
        <v>7821</v>
      </c>
    </row>
    <row r="64" spans="1:3">
      <c r="A64" s="7" t="s">
        <v>7932</v>
      </c>
      <c r="B64" s="8">
        <v>99</v>
      </c>
      <c r="C64" s="7" t="s">
        <v>7936</v>
      </c>
    </row>
    <row r="65" spans="1:3" ht="45">
      <c r="A65" s="7" t="s">
        <v>7958</v>
      </c>
      <c r="B65" s="8">
        <v>100</v>
      </c>
      <c r="C65" s="7" t="s">
        <v>7959</v>
      </c>
    </row>
    <row r="66" spans="1:3" ht="60">
      <c r="A66" s="7" t="s">
        <v>7992</v>
      </c>
      <c r="B66" s="8">
        <v>101</v>
      </c>
      <c r="C66" s="7" t="s">
        <v>7993</v>
      </c>
    </row>
    <row r="67" spans="1:3" ht="135">
      <c r="A67" s="7" t="s">
        <v>8040</v>
      </c>
      <c r="B67" s="8">
        <v>102</v>
      </c>
      <c r="C67" s="7" t="s">
        <v>8087</v>
      </c>
    </row>
    <row r="68" spans="1:3" ht="30">
      <c r="A68" s="7" t="s">
        <v>8041</v>
      </c>
      <c r="B68" s="8">
        <v>103</v>
      </c>
      <c r="C68" s="7" t="s">
        <v>8086</v>
      </c>
    </row>
    <row r="69" spans="1:3">
      <c r="A69" s="7" t="s">
        <v>8088</v>
      </c>
      <c r="B69" s="8">
        <v>104</v>
      </c>
      <c r="C69" s="7" t="s">
        <v>8097</v>
      </c>
    </row>
    <row r="70" spans="1:3">
      <c r="A70" s="7" t="s">
        <v>8098</v>
      </c>
      <c r="B70" s="8">
        <v>105</v>
      </c>
      <c r="C70" s="7" t="s">
        <v>8103</v>
      </c>
    </row>
    <row r="71" spans="1:3" ht="30">
      <c r="A71" s="7" t="s">
        <v>8111</v>
      </c>
      <c r="B71" s="8">
        <v>106</v>
      </c>
      <c r="C71" s="7" t="s">
        <v>8112</v>
      </c>
    </row>
    <row r="72" spans="1:3" ht="75">
      <c r="A72" s="7" t="s">
        <v>8120</v>
      </c>
      <c r="B72" s="8">
        <v>107</v>
      </c>
      <c r="C72" s="7" t="s">
        <v>8119</v>
      </c>
    </row>
    <row r="73" spans="1:3" ht="30">
      <c r="A73" s="7" t="s">
        <v>8165</v>
      </c>
      <c r="B73" s="8">
        <v>108</v>
      </c>
      <c r="C73" s="7" t="s">
        <v>8166</v>
      </c>
    </row>
    <row r="74" spans="1:3">
      <c r="A74" s="7" t="s">
        <v>8178</v>
      </c>
      <c r="B74" s="8">
        <v>109</v>
      </c>
      <c r="C74" s="7" t="s">
        <v>8177</v>
      </c>
    </row>
    <row r="75" spans="1:3" ht="30">
      <c r="A75" s="7" t="s">
        <v>8181</v>
      </c>
      <c r="B75" s="8">
        <v>110</v>
      </c>
      <c r="C75" s="7" t="s">
        <v>8180</v>
      </c>
    </row>
    <row r="76" spans="1:3" ht="30">
      <c r="A76" s="7" t="s">
        <v>8179</v>
      </c>
      <c r="B76" s="8">
        <v>111</v>
      </c>
      <c r="C76" s="7" t="s">
        <v>8185</v>
      </c>
    </row>
    <row r="77" spans="1:3" ht="30">
      <c r="A77" s="7" t="s">
        <v>8186</v>
      </c>
      <c r="B77" s="8">
        <v>112</v>
      </c>
      <c r="C77" s="7" t="s">
        <v>8193</v>
      </c>
    </row>
    <row r="78" spans="1:3">
      <c r="A78" s="7" t="s">
        <v>8199</v>
      </c>
      <c r="B78" s="8">
        <v>113</v>
      </c>
      <c r="C78" s="7" t="s">
        <v>8207</v>
      </c>
    </row>
    <row r="79" spans="1:3" ht="30">
      <c r="A79" s="7" t="s">
        <v>8230</v>
      </c>
      <c r="B79" s="8">
        <v>114</v>
      </c>
      <c r="C79" s="7" t="s">
        <v>8229</v>
      </c>
    </row>
    <row r="80" spans="1:3" ht="30">
      <c r="A80" s="7" t="s">
        <v>8242</v>
      </c>
      <c r="B80" s="8">
        <v>115</v>
      </c>
      <c r="C80" s="7" t="s">
        <v>8244</v>
      </c>
    </row>
    <row r="81" spans="1:3" ht="60">
      <c r="A81" s="7" t="s">
        <v>8271</v>
      </c>
      <c r="B81" s="8">
        <v>116</v>
      </c>
      <c r="C81" s="7" t="s">
        <v>8275</v>
      </c>
    </row>
    <row r="82" spans="1:3" ht="45">
      <c r="A82" s="7" t="s">
        <v>8365</v>
      </c>
      <c r="B82" s="8">
        <v>117</v>
      </c>
      <c r="C82" s="7" t="s">
        <v>8364</v>
      </c>
    </row>
    <row r="83" spans="1:3" ht="30">
      <c r="A83" s="7" t="s">
        <v>8483</v>
      </c>
      <c r="B83" s="8">
        <v>118</v>
      </c>
      <c r="C83" s="7" t="s">
        <v>8482</v>
      </c>
    </row>
    <row r="84" spans="1:3">
      <c r="A84" s="7" t="s">
        <v>8486</v>
      </c>
      <c r="B84" s="8">
        <v>119</v>
      </c>
      <c r="C84" s="7" t="s">
        <v>8487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9"/>
  <sheetViews>
    <sheetView topLeftCell="A12" workbookViewId="0">
      <selection activeCell="E8" sqref="E8"/>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 min="20" max="20" width="12.6640625" bestFit="1" customWidth="1"/>
    <col min="21" max="21" width="11.5" bestFit="1" customWidth="1"/>
    <col min="22" max="22" width="12" bestFit="1" customWidth="1"/>
    <col min="24" max="24" width="11" bestFit="1" customWidth="1"/>
    <col min="27" max="27" width="11" bestFit="1" customWidth="1"/>
    <col min="35" max="35" width="14.5" bestFit="1" customWidth="1"/>
  </cols>
  <sheetData>
    <row r="1" spans="2:35">
      <c r="C1" s="369" t="s">
        <v>5461</v>
      </c>
      <c r="D1" s="369"/>
      <c r="E1" s="369"/>
      <c r="T1" t="s">
        <v>7545</v>
      </c>
      <c r="U1" s="450" t="s">
        <v>7544</v>
      </c>
      <c r="V1" s="450"/>
      <c r="W1" s="450"/>
      <c r="X1" s="450"/>
      <c r="Y1" s="450"/>
      <c r="Z1" s="450"/>
      <c r="AA1" s="450"/>
      <c r="AB1" s="450"/>
      <c r="AC1" s="450"/>
      <c r="AD1" s="450"/>
      <c r="AE1" s="450"/>
      <c r="AF1" s="450"/>
      <c r="AG1" s="450"/>
      <c r="AH1" s="450"/>
      <c r="AI1" t="s">
        <v>7547</v>
      </c>
    </row>
    <row r="2" spans="2:35">
      <c r="B2" s="50" t="s">
        <v>5214</v>
      </c>
      <c r="C2" t="s">
        <v>5462</v>
      </c>
      <c r="D2" t="s">
        <v>5460</v>
      </c>
      <c r="E2" t="s">
        <v>5463</v>
      </c>
      <c r="T2" t="s">
        <v>184</v>
      </c>
      <c r="U2" t="s">
        <v>5946</v>
      </c>
      <c r="V2" t="s">
        <v>456</v>
      </c>
      <c r="W2" t="s">
        <v>559</v>
      </c>
      <c r="X2" t="s">
        <v>6915</v>
      </c>
      <c r="Y2" t="s">
        <v>834</v>
      </c>
      <c r="Z2" t="s">
        <v>924</v>
      </c>
      <c r="AA2" t="s">
        <v>937</v>
      </c>
      <c r="AB2" t="s">
        <v>7546</v>
      </c>
      <c r="AC2" t="s">
        <v>1280</v>
      </c>
      <c r="AD2" t="s">
        <v>1417</v>
      </c>
      <c r="AE2" t="s">
        <v>1823</v>
      </c>
      <c r="AF2" t="s">
        <v>2356</v>
      </c>
      <c r="AG2" t="s">
        <v>2357</v>
      </c>
      <c r="AH2" t="s">
        <v>2358</v>
      </c>
      <c r="AI2">
        <v>14</v>
      </c>
    </row>
    <row r="3" spans="2:35">
      <c r="B3">
        <v>1</v>
      </c>
      <c r="C3" s="13">
        <f>SUMIF(ForcingConstraint!E3:E509,1,ForcingConstraint!E3:E509)</f>
        <v>58</v>
      </c>
      <c r="D3">
        <v>0</v>
      </c>
      <c r="E3">
        <f>$C3-$D3</f>
        <v>58</v>
      </c>
      <c r="T3" t="s">
        <v>1361</v>
      </c>
      <c r="U3" t="s">
        <v>5946</v>
      </c>
      <c r="V3" t="s">
        <v>456</v>
      </c>
      <c r="W3" t="s">
        <v>559</v>
      </c>
      <c r="X3" t="s">
        <v>834</v>
      </c>
      <c r="Y3" t="s">
        <v>924</v>
      </c>
      <c r="Z3" t="s">
        <v>1156</v>
      </c>
      <c r="AA3" t="s">
        <v>1280</v>
      </c>
      <c r="AB3" t="s">
        <v>1417</v>
      </c>
      <c r="AC3" t="s">
        <v>1480</v>
      </c>
      <c r="AD3" t="s">
        <v>1823</v>
      </c>
      <c r="AE3" t="s">
        <v>6749</v>
      </c>
      <c r="AF3" t="s">
        <v>2357</v>
      </c>
      <c r="AG3" t="s">
        <v>2358</v>
      </c>
      <c r="AI3">
        <v>13</v>
      </c>
    </row>
    <row r="4" spans="2:35">
      <c r="B4">
        <v>2</v>
      </c>
      <c r="C4" s="13">
        <f>SUMIF(ForcingConstraint!E3:E509,2,ForcingConstraint!E3:E509)/2</f>
        <v>41</v>
      </c>
      <c r="D4">
        <v>0</v>
      </c>
      <c r="E4">
        <f>$C4-$D4</f>
        <v>41</v>
      </c>
      <c r="T4" t="s">
        <v>2880</v>
      </c>
      <c r="U4" t="s">
        <v>5946</v>
      </c>
      <c r="V4" t="s">
        <v>834</v>
      </c>
      <c r="W4" t="s">
        <v>1156</v>
      </c>
      <c r="X4" t="s">
        <v>1280</v>
      </c>
      <c r="Y4" t="s">
        <v>1417</v>
      </c>
      <c r="Z4" t="s">
        <v>6749</v>
      </c>
      <c r="AI4">
        <v>6</v>
      </c>
    </row>
    <row r="5" spans="2:35">
      <c r="B5">
        <v>3</v>
      </c>
      <c r="C5" s="13">
        <f>SUMIF(ForcingConstraint!E3:E509,3,ForcingConstraint!E3:E509)/3</f>
        <v>128</v>
      </c>
      <c r="D5">
        <v>4</v>
      </c>
      <c r="E5">
        <f>$C5-$D5</f>
        <v>124</v>
      </c>
      <c r="T5" t="s">
        <v>291</v>
      </c>
      <c r="U5" t="s">
        <v>5946</v>
      </c>
      <c r="V5" t="s">
        <v>559</v>
      </c>
      <c r="W5" t="s">
        <v>6915</v>
      </c>
      <c r="X5" t="s">
        <v>937</v>
      </c>
      <c r="Y5" t="s">
        <v>1280</v>
      </c>
      <c r="Z5" t="s">
        <v>1417</v>
      </c>
      <c r="AI5">
        <v>6</v>
      </c>
    </row>
    <row r="6" spans="2:35">
      <c r="B6">
        <v>4</v>
      </c>
      <c r="C6" s="13">
        <f>SUMIF(ForcingConstraint!E3:E509,4,ForcingConstraint!E3:E509)/4</f>
        <v>265</v>
      </c>
      <c r="D6">
        <v>10</v>
      </c>
      <c r="E6">
        <f>$C6-$D6</f>
        <v>255</v>
      </c>
      <c r="T6" t="s">
        <v>1360</v>
      </c>
      <c r="U6" t="s">
        <v>5946</v>
      </c>
      <c r="V6" t="s">
        <v>456</v>
      </c>
      <c r="W6" t="s">
        <v>7546</v>
      </c>
      <c r="X6" t="s">
        <v>1280</v>
      </c>
      <c r="Y6" t="s">
        <v>1417</v>
      </c>
      <c r="AI6">
        <v>5</v>
      </c>
    </row>
    <row r="7" spans="2:35">
      <c r="T7" t="s">
        <v>1356</v>
      </c>
      <c r="U7" t="s">
        <v>307</v>
      </c>
      <c r="V7" t="s">
        <v>559</v>
      </c>
      <c r="W7" t="s">
        <v>7546</v>
      </c>
      <c r="X7" t="s">
        <v>1417</v>
      </c>
      <c r="Y7" t="s">
        <v>1480</v>
      </c>
      <c r="AI7">
        <v>5</v>
      </c>
    </row>
    <row r="8" spans="2:35">
      <c r="E8">
        <f>SUM(E3:E6)</f>
        <v>478</v>
      </c>
      <c r="T8" t="s">
        <v>1358</v>
      </c>
      <c r="U8" t="s">
        <v>307</v>
      </c>
      <c r="V8" t="s">
        <v>834</v>
      </c>
      <c r="W8" t="s">
        <v>924</v>
      </c>
      <c r="X8" t="s">
        <v>7546</v>
      </c>
      <c r="Y8" t="s">
        <v>2357</v>
      </c>
      <c r="AI8">
        <v>5</v>
      </c>
    </row>
    <row r="11" spans="2:35">
      <c r="B11" s="50" t="s">
        <v>5214</v>
      </c>
      <c r="C11" s="50"/>
      <c r="D11" s="50" t="s">
        <v>7767</v>
      </c>
      <c r="T11" t="s">
        <v>7545</v>
      </c>
      <c r="U11" t="s">
        <v>7547</v>
      </c>
    </row>
    <row r="12" spans="2:35">
      <c r="B12">
        <v>1</v>
      </c>
      <c r="C12" t="s">
        <v>7768</v>
      </c>
      <c r="D12">
        <f>E3</f>
        <v>58</v>
      </c>
      <c r="T12" t="s">
        <v>184</v>
      </c>
      <c r="U12">
        <v>14</v>
      </c>
    </row>
    <row r="13" spans="2:35">
      <c r="B13">
        <v>2</v>
      </c>
      <c r="C13" t="s">
        <v>7769</v>
      </c>
      <c r="D13">
        <f>E4</f>
        <v>41</v>
      </c>
      <c r="T13" t="s">
        <v>1361</v>
      </c>
      <c r="U13">
        <v>13</v>
      </c>
    </row>
    <row r="14" spans="2:35">
      <c r="B14">
        <v>3</v>
      </c>
      <c r="C14" t="s">
        <v>7770</v>
      </c>
      <c r="D14">
        <f>E5</f>
        <v>124</v>
      </c>
      <c r="T14" t="s">
        <v>2880</v>
      </c>
      <c r="U14">
        <v>6</v>
      </c>
    </row>
    <row r="15" spans="2:35">
      <c r="B15">
        <v>4</v>
      </c>
      <c r="C15" t="s">
        <v>7771</v>
      </c>
      <c r="D15">
        <f>E6</f>
        <v>255</v>
      </c>
      <c r="T15" t="s">
        <v>291</v>
      </c>
      <c r="U15">
        <v>6</v>
      </c>
    </row>
    <row r="16" spans="2:35">
      <c r="T16" t="s">
        <v>1360</v>
      </c>
      <c r="U16">
        <v>5</v>
      </c>
    </row>
    <row r="17" spans="7:21">
      <c r="T17" t="s">
        <v>1356</v>
      </c>
      <c r="U17">
        <v>5</v>
      </c>
    </row>
    <row r="18" spans="7:21">
      <c r="T18" t="s">
        <v>1358</v>
      </c>
      <c r="U18">
        <v>5</v>
      </c>
    </row>
    <row r="22" spans="7:21" ht="29" customHeight="1">
      <c r="G22" s="215" t="s">
        <v>5504</v>
      </c>
      <c r="H22" s="447" t="s">
        <v>5487</v>
      </c>
      <c r="I22" s="448"/>
      <c r="J22" s="448"/>
      <c r="K22" s="448"/>
      <c r="L22" s="448"/>
      <c r="M22" s="448"/>
      <c r="N22" s="448"/>
      <c r="O22" s="448"/>
      <c r="P22" s="448"/>
      <c r="Q22" s="448"/>
      <c r="R22" s="449"/>
    </row>
    <row r="23" spans="7:21">
      <c r="G23" s="216" t="s">
        <v>5500</v>
      </c>
      <c r="H23" s="216" t="s">
        <v>5488</v>
      </c>
      <c r="I23" s="216" t="s">
        <v>5489</v>
      </c>
      <c r="J23" s="216" t="s">
        <v>5490</v>
      </c>
      <c r="K23" s="216" t="s">
        <v>5491</v>
      </c>
      <c r="L23" s="216" t="s">
        <v>5492</v>
      </c>
      <c r="M23" s="216" t="s">
        <v>5493</v>
      </c>
      <c r="N23" s="216" t="s">
        <v>5494</v>
      </c>
      <c r="O23" s="216" t="s">
        <v>5495</v>
      </c>
      <c r="P23" s="216" t="s">
        <v>5498</v>
      </c>
      <c r="Q23" s="216" t="s">
        <v>5496</v>
      </c>
      <c r="R23" s="216" t="s">
        <v>5497</v>
      </c>
    </row>
    <row r="24" spans="7:21">
      <c r="G24" s="216" t="s">
        <v>5501</v>
      </c>
      <c r="H24" s="217" t="s">
        <v>5499</v>
      </c>
      <c r="I24" s="218"/>
      <c r="J24" s="219" t="s">
        <v>5499</v>
      </c>
      <c r="K24" s="218"/>
      <c r="L24" s="219" t="s">
        <v>5499</v>
      </c>
      <c r="M24" s="219" t="s">
        <v>5499</v>
      </c>
      <c r="N24" s="219" t="s">
        <v>5499</v>
      </c>
      <c r="O24" s="218"/>
      <c r="P24" s="220" t="s">
        <v>5499</v>
      </c>
      <c r="Q24" s="221"/>
      <c r="R24" s="222" t="s">
        <v>5499</v>
      </c>
    </row>
    <row r="25" spans="7:21">
      <c r="G25" s="216" t="s">
        <v>5502</v>
      </c>
      <c r="H25" s="223"/>
      <c r="I25" s="224"/>
      <c r="J25" s="225" t="s">
        <v>5499</v>
      </c>
      <c r="K25" s="224"/>
      <c r="L25" s="225" t="s">
        <v>5499</v>
      </c>
      <c r="M25" s="225" t="s">
        <v>5499</v>
      </c>
      <c r="N25" s="225" t="s">
        <v>5499</v>
      </c>
      <c r="O25" s="224"/>
      <c r="P25" s="225" t="s">
        <v>5499</v>
      </c>
      <c r="Q25" s="226"/>
      <c r="R25" s="227" t="s">
        <v>5499</v>
      </c>
    </row>
    <row r="26" spans="7:21">
      <c r="G26" s="216" t="s">
        <v>5503</v>
      </c>
      <c r="H26" s="223"/>
      <c r="I26" s="225" t="s">
        <v>5499</v>
      </c>
      <c r="J26" s="224"/>
      <c r="K26" s="225" t="s">
        <v>5499</v>
      </c>
      <c r="L26" s="225" t="s">
        <v>5499</v>
      </c>
      <c r="M26" s="225" t="s">
        <v>5499</v>
      </c>
      <c r="N26" s="224"/>
      <c r="O26" s="225" t="s">
        <v>5499</v>
      </c>
      <c r="P26" s="224"/>
      <c r="Q26" s="226"/>
      <c r="R26" s="228"/>
    </row>
    <row r="27" spans="7:21">
      <c r="G27" s="216" t="s">
        <v>5686</v>
      </c>
      <c r="H27" s="223"/>
      <c r="I27" s="225" t="s">
        <v>5499</v>
      </c>
      <c r="J27" s="224"/>
      <c r="K27" s="225" t="s">
        <v>5499</v>
      </c>
      <c r="L27" s="224"/>
      <c r="M27" s="225" t="s">
        <v>5499</v>
      </c>
      <c r="N27" s="224"/>
      <c r="O27" s="225" t="s">
        <v>5499</v>
      </c>
      <c r="P27" s="224"/>
      <c r="Q27" s="226"/>
      <c r="R27" s="228"/>
    </row>
    <row r="28" spans="7:21">
      <c r="G28" s="216" t="s">
        <v>5496</v>
      </c>
      <c r="H28" s="229"/>
      <c r="I28" s="230"/>
      <c r="J28" s="230"/>
      <c r="K28" s="230"/>
      <c r="L28" s="230"/>
      <c r="M28" s="230"/>
      <c r="N28" s="230"/>
      <c r="O28" s="230"/>
      <c r="P28" s="230"/>
      <c r="Q28" s="230"/>
      <c r="R28" s="231"/>
    </row>
    <row r="32" spans="7:21" ht="31" customHeight="1">
      <c r="G32" s="215" t="s">
        <v>5504</v>
      </c>
      <c r="H32" s="447" t="s">
        <v>5487</v>
      </c>
      <c r="I32" s="448"/>
      <c r="J32" s="448"/>
      <c r="K32" s="448"/>
      <c r="L32" s="448"/>
      <c r="M32" s="448"/>
      <c r="N32" s="448"/>
      <c r="O32" s="448"/>
      <c r="P32" s="448"/>
      <c r="Q32" s="448"/>
      <c r="R32" s="449"/>
    </row>
    <row r="33" spans="7:18">
      <c r="G33" s="216" t="s">
        <v>5500</v>
      </c>
      <c r="H33" s="216" t="s">
        <v>5488</v>
      </c>
      <c r="I33" s="216" t="s">
        <v>5489</v>
      </c>
      <c r="J33" s="216" t="s">
        <v>5490</v>
      </c>
      <c r="K33" s="216" t="s">
        <v>5491</v>
      </c>
      <c r="L33" s="216" t="s">
        <v>5492</v>
      </c>
      <c r="M33" s="216" t="s">
        <v>5493</v>
      </c>
      <c r="N33" s="216" t="s">
        <v>5494</v>
      </c>
      <c r="O33" s="216" t="s">
        <v>5495</v>
      </c>
      <c r="P33" s="216" t="s">
        <v>5498</v>
      </c>
      <c r="Q33" s="216" t="s">
        <v>5496</v>
      </c>
      <c r="R33" s="216" t="s">
        <v>5497</v>
      </c>
    </row>
    <row r="34" spans="7:18">
      <c r="G34" s="216" t="s">
        <v>5501</v>
      </c>
      <c r="H34" s="217" t="s">
        <v>5499</v>
      </c>
      <c r="I34" s="218"/>
      <c r="J34" s="219" t="s">
        <v>5499</v>
      </c>
      <c r="K34" s="218"/>
      <c r="L34" s="225" t="s">
        <v>5499</v>
      </c>
      <c r="M34" s="219" t="s">
        <v>5499</v>
      </c>
      <c r="N34" s="232" t="s">
        <v>5499</v>
      </c>
      <c r="O34" s="218"/>
      <c r="P34" s="220" t="s">
        <v>5499</v>
      </c>
      <c r="Q34" s="221"/>
      <c r="R34" s="222" t="s">
        <v>5499</v>
      </c>
    </row>
    <row r="35" spans="7:18">
      <c r="G35" s="216" t="s">
        <v>5502</v>
      </c>
      <c r="H35" s="223"/>
      <c r="I35" s="224"/>
      <c r="J35" s="225" t="s">
        <v>5499</v>
      </c>
      <c r="K35" s="224"/>
      <c r="L35" s="225" t="s">
        <v>5499</v>
      </c>
      <c r="M35" s="225" t="s">
        <v>5499</v>
      </c>
      <c r="N35" s="233" t="s">
        <v>5499</v>
      </c>
      <c r="O35" s="224"/>
      <c r="P35" s="225" t="s">
        <v>5499</v>
      </c>
      <c r="Q35" s="226"/>
      <c r="R35" s="227" t="s">
        <v>5499</v>
      </c>
    </row>
    <row r="36" spans="7:18">
      <c r="G36" s="216" t="s">
        <v>5503</v>
      </c>
      <c r="H36" s="223"/>
      <c r="I36" s="225" t="s">
        <v>5499</v>
      </c>
      <c r="J36" s="224"/>
      <c r="K36" s="234" t="s">
        <v>5505</v>
      </c>
      <c r="L36" s="225" t="s">
        <v>5499</v>
      </c>
      <c r="M36" s="225" t="s">
        <v>5499</v>
      </c>
      <c r="N36" s="224"/>
      <c r="O36" s="225" t="s">
        <v>5499</v>
      </c>
      <c r="P36" s="224"/>
      <c r="Q36" s="226"/>
      <c r="R36" s="228"/>
    </row>
    <row r="37" spans="7:18">
      <c r="G37" s="216" t="s">
        <v>5686</v>
      </c>
      <c r="H37" s="223"/>
      <c r="I37" s="225" t="s">
        <v>5499</v>
      </c>
      <c r="J37" s="224"/>
      <c r="K37" s="234" t="s">
        <v>5505</v>
      </c>
      <c r="L37" s="224"/>
      <c r="M37" s="225" t="s">
        <v>5499</v>
      </c>
      <c r="N37" s="224"/>
      <c r="O37" s="225" t="s">
        <v>5499</v>
      </c>
      <c r="P37" s="224"/>
      <c r="Q37" s="226"/>
      <c r="R37" s="228"/>
    </row>
    <row r="38" spans="7:18">
      <c r="G38" s="216" t="s">
        <v>5496</v>
      </c>
      <c r="H38" s="229"/>
      <c r="I38" s="230"/>
      <c r="J38" s="230"/>
      <c r="K38" s="230"/>
      <c r="L38" s="230"/>
      <c r="M38" s="230"/>
      <c r="N38" s="230"/>
      <c r="O38" s="230"/>
      <c r="P38" s="230"/>
      <c r="Q38" s="230"/>
      <c r="R38" s="231"/>
    </row>
    <row r="39" spans="7:18" ht="30">
      <c r="G39" s="254" t="s">
        <v>5687</v>
      </c>
    </row>
  </sheetData>
  <mergeCells count="4">
    <mergeCell ref="C1:E1"/>
    <mergeCell ref="H22:R22"/>
    <mergeCell ref="H32:R32"/>
    <mergeCell ref="U1:AH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61"/>
  <sheetViews>
    <sheetView workbookViewId="0">
      <pane xSplit="3" ySplit="2" topLeftCell="BC136" activePane="bottomRight" state="frozen"/>
      <selection pane="topRight" activeCell="D1" sqref="D1"/>
      <selection pane="bottomLeft" activeCell="A3" sqref="A3"/>
      <selection pane="bottomRight" activeCell="BP142" sqref="BP142"/>
    </sheetView>
  </sheetViews>
  <sheetFormatPr baseColWidth="10" defaultRowHeight="15" x14ac:dyDescent="0"/>
  <cols>
    <col min="1" max="1" width="10.33203125" style="22" customWidth="1"/>
    <col min="2" max="2" width="23.5" style="21" customWidth="1"/>
    <col min="3" max="4" width="9.83203125" style="22" customWidth="1"/>
    <col min="5" max="5" width="15.6640625" style="22" customWidth="1"/>
    <col min="6" max="6" width="22" style="21" customWidth="1"/>
    <col min="7" max="7" width="74" style="22" customWidth="1"/>
    <col min="8" max="8" width="69" style="22" customWidth="1"/>
    <col min="9" max="9" width="10.33203125" style="21" customWidth="1"/>
    <col min="10" max="10" width="10.5" style="21" customWidth="1"/>
    <col min="11" max="11" width="12" style="21" customWidth="1"/>
    <col min="12" max="14" width="11" style="21" customWidth="1"/>
    <col min="15" max="15" width="59.33203125" style="22" customWidth="1"/>
    <col min="16" max="16" width="53.33203125" style="22" customWidth="1"/>
    <col min="17" max="17" width="54.83203125" style="22" customWidth="1"/>
    <col min="18" max="18" width="58.1640625" style="22" customWidth="1"/>
    <col min="19" max="19" width="43.83203125" style="22" customWidth="1"/>
    <col min="20" max="21" width="37.6640625" style="22" customWidth="1"/>
    <col min="22" max="22" width="10.83203125" style="21" customWidth="1"/>
    <col min="23" max="23" width="12.83203125" style="22" customWidth="1"/>
    <col min="24" max="27" width="11.6640625" style="22" customWidth="1"/>
    <col min="28" max="32" width="10.6640625" style="22" customWidth="1"/>
    <col min="33" max="34" width="9.83203125" style="21" customWidth="1"/>
    <col min="35" max="35" width="13" style="21" customWidth="1"/>
    <col min="36" max="38" width="13.5" style="21" customWidth="1"/>
    <col min="39" max="42" width="14.6640625" style="21" customWidth="1"/>
    <col min="43" max="47" width="13.6640625" style="21" customWidth="1"/>
    <col min="48" max="48" width="16.6640625" style="21" customWidth="1"/>
    <col min="49" max="49" width="17.1640625" style="21" customWidth="1"/>
    <col min="50" max="50" width="15.6640625" style="21" customWidth="1"/>
    <col min="51" max="51" width="15.83203125" style="21" customWidth="1"/>
    <col min="52" max="54" width="16.1640625" style="21" customWidth="1"/>
    <col min="55" max="55" width="16.33203125" style="16" customWidth="1"/>
    <col min="56" max="56" width="14.83203125" style="34" customWidth="1"/>
    <col min="57" max="57" width="14.83203125" style="43" customWidth="1"/>
    <col min="58" max="64" width="14.83203125" style="35" customWidth="1"/>
    <col min="65" max="65" width="14.83203125" style="62" customWidth="1"/>
    <col min="66" max="66" width="36" bestFit="1" customWidth="1"/>
    <col min="67" max="67" width="9.6640625" style="328" customWidth="1"/>
    <col min="68" max="68" width="32.6640625" customWidth="1"/>
  </cols>
  <sheetData>
    <row r="1" spans="1:68" s="23" customFormat="1" ht="29" customHeight="1">
      <c r="A1" s="418" t="s">
        <v>38</v>
      </c>
      <c r="B1" s="420" t="s">
        <v>17</v>
      </c>
      <c r="C1" s="418" t="s">
        <v>18</v>
      </c>
      <c r="D1" s="382" t="s">
        <v>7626</v>
      </c>
      <c r="E1" s="375" t="s">
        <v>7625</v>
      </c>
      <c r="F1" s="420" t="s">
        <v>19</v>
      </c>
      <c r="G1" s="418" t="s">
        <v>20</v>
      </c>
      <c r="H1" s="375" t="s">
        <v>1578</v>
      </c>
      <c r="I1" s="390" t="s">
        <v>21</v>
      </c>
      <c r="J1" s="391"/>
      <c r="K1" s="391"/>
      <c r="L1" s="391"/>
      <c r="M1" s="391"/>
      <c r="N1" s="392"/>
      <c r="O1" s="384" t="s">
        <v>22</v>
      </c>
      <c r="P1" s="385"/>
      <c r="Q1" s="385"/>
      <c r="R1" s="385"/>
      <c r="S1" s="385"/>
      <c r="T1" s="385"/>
      <c r="U1" s="386"/>
      <c r="V1" s="415" t="s">
        <v>290</v>
      </c>
      <c r="W1" s="384" t="s">
        <v>182</v>
      </c>
      <c r="X1" s="385"/>
      <c r="Y1" s="385"/>
      <c r="Z1" s="385"/>
      <c r="AA1" s="385"/>
      <c r="AB1" s="385"/>
      <c r="AC1" s="385"/>
      <c r="AD1" s="385"/>
      <c r="AE1" s="385"/>
      <c r="AF1" s="386"/>
      <c r="AG1" s="398" t="s">
        <v>846</v>
      </c>
      <c r="AH1" s="366"/>
      <c r="AI1" s="399"/>
      <c r="AJ1" s="399"/>
      <c r="AK1" s="399"/>
      <c r="AL1" s="399"/>
      <c r="AM1" s="399"/>
      <c r="AN1" s="399"/>
      <c r="AO1" s="399"/>
      <c r="AP1" s="399"/>
      <c r="AQ1" s="399"/>
      <c r="AR1" s="399"/>
      <c r="AS1" s="399"/>
      <c r="AT1" s="399"/>
      <c r="AU1" s="399"/>
      <c r="AV1" s="399"/>
      <c r="AW1" s="399"/>
      <c r="AX1" s="399"/>
      <c r="AY1" s="399"/>
      <c r="AZ1" s="399"/>
      <c r="BA1" s="399"/>
      <c r="BB1" s="399"/>
      <c r="BC1" s="399"/>
      <c r="BD1" s="399"/>
      <c r="BE1" s="399"/>
      <c r="BF1" s="399"/>
      <c r="BG1" s="399"/>
      <c r="BH1" s="399"/>
      <c r="BI1" s="399"/>
      <c r="BJ1" s="399"/>
      <c r="BK1" s="399"/>
      <c r="BL1" s="399"/>
      <c r="BM1" s="399"/>
      <c r="BN1" s="23" t="s">
        <v>297</v>
      </c>
      <c r="BO1" s="370" t="s">
        <v>8278</v>
      </c>
      <c r="BP1" s="371" t="s">
        <v>8279</v>
      </c>
    </row>
    <row r="2" spans="1:68" s="23" customFormat="1" ht="33" customHeight="1">
      <c r="A2" s="419"/>
      <c r="B2" s="421"/>
      <c r="C2" s="419"/>
      <c r="D2" s="383"/>
      <c r="E2" s="376"/>
      <c r="F2" s="421"/>
      <c r="G2" s="419"/>
      <c r="H2" s="376"/>
      <c r="I2" s="15" t="s">
        <v>71</v>
      </c>
      <c r="J2" s="364" t="s">
        <v>72</v>
      </c>
      <c r="K2" s="365"/>
      <c r="L2" s="365"/>
      <c r="M2" s="365"/>
      <c r="N2" s="366"/>
      <c r="O2" s="387"/>
      <c r="P2" s="373"/>
      <c r="Q2" s="373"/>
      <c r="R2" s="373"/>
      <c r="S2" s="373"/>
      <c r="T2" s="373"/>
      <c r="U2" s="374"/>
      <c r="V2" s="416"/>
      <c r="W2" s="211" t="s">
        <v>5511</v>
      </c>
      <c r="X2" s="381" t="s">
        <v>5509</v>
      </c>
      <c r="Y2" s="381"/>
      <c r="Z2" s="373" t="s">
        <v>5510</v>
      </c>
      <c r="AA2" s="373"/>
      <c r="AB2" s="373" t="s">
        <v>5512</v>
      </c>
      <c r="AC2" s="373"/>
      <c r="AD2" s="373"/>
      <c r="AE2" s="373"/>
      <c r="AF2" s="374"/>
      <c r="AG2" s="413" t="s">
        <v>185</v>
      </c>
      <c r="AH2" s="414"/>
      <c r="AI2" s="417" t="s">
        <v>186</v>
      </c>
      <c r="AJ2" s="409"/>
      <c r="AK2" s="409"/>
      <c r="AL2" s="409"/>
      <c r="AM2" s="408" t="s">
        <v>1822</v>
      </c>
      <c r="AN2" s="409"/>
      <c r="AO2" s="409"/>
      <c r="AP2" s="410"/>
      <c r="AQ2" s="417" t="s">
        <v>187</v>
      </c>
      <c r="AR2" s="409"/>
      <c r="AS2" s="409"/>
      <c r="AT2" s="409"/>
      <c r="AU2" s="428"/>
      <c r="AV2" s="395" t="s">
        <v>188</v>
      </c>
      <c r="AW2" s="396"/>
      <c r="AX2" s="396"/>
      <c r="AY2" s="396"/>
      <c r="AZ2" s="396"/>
      <c r="BA2" s="396"/>
      <c r="BB2" s="396"/>
      <c r="BC2" s="396"/>
      <c r="BD2" s="396"/>
      <c r="BE2" s="396"/>
      <c r="BF2" s="396"/>
      <c r="BG2" s="396"/>
      <c r="BH2" s="396"/>
      <c r="BI2" s="396"/>
      <c r="BJ2" s="396"/>
      <c r="BK2" s="396"/>
      <c r="BL2" s="396"/>
      <c r="BM2" s="397"/>
      <c r="BO2" s="370"/>
      <c r="BP2" s="371"/>
    </row>
    <row r="3" spans="1:68" s="5" customFormat="1" ht="61" customHeight="1">
      <c r="A3" s="388" t="s">
        <v>3348</v>
      </c>
      <c r="B3" s="393" t="s">
        <v>2747</v>
      </c>
      <c r="C3" s="388" t="s">
        <v>291</v>
      </c>
      <c r="D3" s="379"/>
      <c r="E3" s="377"/>
      <c r="F3" s="393" t="s">
        <v>5950</v>
      </c>
      <c r="G3" s="388" t="s">
        <v>6991</v>
      </c>
      <c r="H3" s="377" t="s">
        <v>3324</v>
      </c>
      <c r="I3" s="16" t="s">
        <v>70</v>
      </c>
      <c r="J3" s="16" t="str">
        <f>party!A25</f>
        <v>Veronika Eyring</v>
      </c>
      <c r="K3" s="16"/>
      <c r="L3" s="16"/>
      <c r="M3" s="16"/>
      <c r="N3" s="16"/>
      <c r="O3" s="388" t="str">
        <f>references!D11</f>
        <v xml:space="preserve">Meehl, G. A., R. Moss, K. E. Taylor, V. Eyring, R. J. Stouffer, S. Bony, B. Stevens (2014), Climate Model Intercomparisons: Preparing for the Next Phase, Eos Trans. AGU, 95(9), 77. </v>
      </c>
      <c r="P3" s="377" t="str">
        <f>references!$D$67</f>
        <v>Eyring, V., S. Bony, G. A. Meehl, C. A. Senior, B. Stevens, R. J. Stouffer, K. E. Taylor (2016), Overview of the Coupled Model Intercomparison Project Phase 6 (CMIP6) experimental design and organization, Geosci. Model Dev., 9, 1937–1958, 2016</v>
      </c>
      <c r="Q3" s="388"/>
      <c r="R3" s="379"/>
      <c r="S3" s="379"/>
      <c r="T3" s="379"/>
      <c r="U3" s="379"/>
      <c r="V3" s="393" t="str">
        <f>party!A6</f>
        <v>Charlotte Pascoe</v>
      </c>
      <c r="W3" s="377" t="str">
        <f>$C$9</f>
        <v>piControl</v>
      </c>
      <c r="X3" s="377" t="str">
        <f>$C$9</f>
        <v>piControl</v>
      </c>
      <c r="Y3" s="379"/>
      <c r="Z3" s="377"/>
      <c r="AA3" s="377"/>
      <c r="AB3" s="377"/>
      <c r="AC3" s="377"/>
      <c r="AD3" s="377"/>
      <c r="AE3" s="377"/>
      <c r="AF3" s="377"/>
      <c r="AG3" s="406" t="str">
        <f>TemporalConstraint!$A$69</f>
        <v>150yrs</v>
      </c>
      <c r="AH3" s="393"/>
      <c r="AI3" s="393" t="str">
        <f>EnsembleRequirement!$A$4</f>
        <v>SingleMember</v>
      </c>
      <c r="AJ3" s="393" t="str">
        <f>EnsembleRequirement!$A$19</f>
        <v>PreIndustrialInitialisation</v>
      </c>
      <c r="AK3" s="393"/>
      <c r="AL3" s="393"/>
      <c r="AM3" s="393"/>
      <c r="AN3" s="393"/>
      <c r="AO3" s="393"/>
      <c r="AP3" s="393"/>
      <c r="AQ3" s="406" t="str">
        <f>requirement!$A$79</f>
        <v>AOGCM Configuration</v>
      </c>
      <c r="AR3" s="393"/>
      <c r="AS3" s="393"/>
      <c r="AT3" s="393"/>
      <c r="AU3" s="393"/>
      <c r="AV3" s="393" t="str">
        <f>ForcingConstraint!$A$3</f>
        <v>1% per year CO2 Increase</v>
      </c>
      <c r="AW3" s="393" t="str">
        <f>requirement!$A$43</f>
        <v>Pre-Industrial Forcing Excluding CO2</v>
      </c>
      <c r="AX3" s="411" t="str">
        <f>requirement!$A$12</f>
        <v>Pre-Industrial Solar Particle Forcing</v>
      </c>
      <c r="AY3" s="393"/>
      <c r="AZ3" s="393"/>
      <c r="BA3" s="393"/>
      <c r="BB3" s="393"/>
      <c r="BC3" s="393"/>
      <c r="BD3" s="403"/>
      <c r="BE3" s="400"/>
      <c r="BF3" s="423"/>
      <c r="BG3" s="182"/>
      <c r="BH3" s="182"/>
      <c r="BI3" s="182"/>
      <c r="BJ3" s="182"/>
      <c r="BK3" s="182"/>
      <c r="BL3" s="423"/>
      <c r="BM3" s="423"/>
      <c r="BN3" s="422"/>
      <c r="BO3" s="368" t="s">
        <v>8285</v>
      </c>
      <c r="BP3" s="369"/>
    </row>
    <row r="4" spans="1:68" s="5" customFormat="1" ht="59" customHeight="1">
      <c r="A4" s="389"/>
      <c r="B4" s="394"/>
      <c r="C4" s="389"/>
      <c r="D4" s="380"/>
      <c r="E4" s="378"/>
      <c r="F4" s="394"/>
      <c r="G4" s="389"/>
      <c r="H4" s="378"/>
      <c r="I4" s="16" t="s">
        <v>289</v>
      </c>
      <c r="J4" s="16" t="str">
        <f>party!A26</f>
        <v>WGCM</v>
      </c>
      <c r="K4" s="16"/>
      <c r="L4" s="16"/>
      <c r="M4" s="16"/>
      <c r="N4" s="16"/>
      <c r="O4" s="389"/>
      <c r="P4" s="378"/>
      <c r="Q4" s="389"/>
      <c r="R4" s="380"/>
      <c r="S4" s="380"/>
      <c r="T4" s="380"/>
      <c r="U4" s="380"/>
      <c r="V4" s="394"/>
      <c r="W4" s="378"/>
      <c r="X4" s="378"/>
      <c r="Y4" s="380"/>
      <c r="Z4" s="378"/>
      <c r="AA4" s="378"/>
      <c r="AB4" s="378"/>
      <c r="AC4" s="378"/>
      <c r="AD4" s="378"/>
      <c r="AE4" s="378"/>
      <c r="AF4" s="378"/>
      <c r="AG4" s="407"/>
      <c r="AH4" s="394"/>
      <c r="AI4" s="394"/>
      <c r="AJ4" s="394"/>
      <c r="AK4" s="394"/>
      <c r="AL4" s="394"/>
      <c r="AM4" s="394"/>
      <c r="AN4" s="394"/>
      <c r="AO4" s="394"/>
      <c r="AP4" s="394"/>
      <c r="AQ4" s="407"/>
      <c r="AR4" s="394"/>
      <c r="AS4" s="394"/>
      <c r="AT4" s="394"/>
      <c r="AU4" s="394"/>
      <c r="AV4" s="394"/>
      <c r="AW4" s="394"/>
      <c r="AX4" s="412"/>
      <c r="AY4" s="394"/>
      <c r="AZ4" s="394"/>
      <c r="BA4" s="394"/>
      <c r="BB4" s="394"/>
      <c r="BC4" s="394"/>
      <c r="BD4" s="405"/>
      <c r="BE4" s="401"/>
      <c r="BF4" s="424"/>
      <c r="BG4" s="183"/>
      <c r="BH4" s="183"/>
      <c r="BI4" s="183"/>
      <c r="BJ4" s="183"/>
      <c r="BK4" s="183"/>
      <c r="BL4" s="424"/>
      <c r="BM4" s="424"/>
      <c r="BN4" s="422"/>
      <c r="BO4" s="368"/>
      <c r="BP4" s="369"/>
    </row>
    <row r="5" spans="1:68" s="8" customFormat="1" ht="61" customHeight="1">
      <c r="A5" s="377" t="s">
        <v>3349</v>
      </c>
      <c r="B5" s="406" t="s">
        <v>2749</v>
      </c>
      <c r="C5" s="377" t="s">
        <v>1360</v>
      </c>
      <c r="D5" s="379"/>
      <c r="E5" s="377" t="s">
        <v>2750</v>
      </c>
      <c r="F5" s="406" t="s">
        <v>5951</v>
      </c>
      <c r="G5" s="377" t="s">
        <v>6990</v>
      </c>
      <c r="H5" s="377" t="s">
        <v>8105</v>
      </c>
      <c r="I5" s="21" t="s">
        <v>70</v>
      </c>
      <c r="J5" s="21" t="str">
        <f>party!$A$25</f>
        <v>Veronika Eyring</v>
      </c>
      <c r="K5" s="21"/>
      <c r="L5" s="21"/>
      <c r="M5" s="16"/>
      <c r="N5" s="16"/>
      <c r="O5" s="377" t="str">
        <f>references!D10</f>
        <v>Hansen, J., D. Johnson, A. Lacis, S. Lebedeff, P. Lee, D. Rind, G. Russell (1981), Climate impact of increasing atmospheric carbon dioxide. Science, 213, 957-96.</v>
      </c>
      <c r="P5" s="377" t="str">
        <f>references!$D$11</f>
        <v xml:space="preserve">Meehl, G. A., R. Moss, K. E. Taylor, V. Eyring, R. J. Stouffer, S. Bony, B. Stevens (2014), Climate Model Intercomparisons: Preparing for the Next Phase, Eos Trans. AGU, 95(9), 77. </v>
      </c>
      <c r="Q5" s="377" t="str">
        <f>references!$D$67</f>
        <v>Eyring, V., S. Bony, G. A. Meehl, C. A. Senior, B. Stevens, R. J. Stouffer, K. E. Taylor (2016), Overview of the Coupled Model Intercomparison Project Phase 6 (CMIP6) experimental design and organization, Geosci. Model Dev., 9, 1937–1958, 2016</v>
      </c>
      <c r="R5" s="388"/>
      <c r="S5" s="379"/>
      <c r="T5" s="379"/>
      <c r="U5" s="379"/>
      <c r="V5" s="406" t="str">
        <f>party!$A$6</f>
        <v>Charlotte Pascoe</v>
      </c>
      <c r="W5" s="377" t="str">
        <f>$C$9</f>
        <v>piControl</v>
      </c>
      <c r="X5" s="377" t="str">
        <f>$C$9</f>
        <v>piControl</v>
      </c>
      <c r="Y5" s="379"/>
      <c r="Z5" s="377"/>
      <c r="AA5" s="377"/>
      <c r="AB5" s="377"/>
      <c r="AC5" s="377"/>
      <c r="AD5" s="377"/>
      <c r="AE5" s="377"/>
      <c r="AF5" s="377"/>
      <c r="AG5" s="406" t="str">
        <f>TemporalConstraint!$A$69</f>
        <v>150yrs</v>
      </c>
      <c r="AH5" s="393"/>
      <c r="AI5" s="393" t="str">
        <f>EnsembleRequirement!$A$4</f>
        <v>SingleMember</v>
      </c>
      <c r="AJ5" s="393" t="str">
        <f>EnsembleRequirement!$A$19</f>
        <v>PreIndustrialInitialisation</v>
      </c>
      <c r="AK5" s="393"/>
      <c r="AL5" s="393"/>
      <c r="AM5" s="393"/>
      <c r="AN5" s="393"/>
      <c r="AO5" s="393"/>
      <c r="AP5" s="393"/>
      <c r="AQ5" s="406" t="str">
        <f>requirement!$A$79</f>
        <v>AOGCM Configuration</v>
      </c>
      <c r="AR5" s="393"/>
      <c r="AS5" s="393"/>
      <c r="AT5" s="393"/>
      <c r="AU5" s="393"/>
      <c r="AV5" s="406" t="str">
        <f>ForcingConstraint!$A$4</f>
        <v>Abrupt 4xCO2 Increase</v>
      </c>
      <c r="AW5" s="393" t="str">
        <f>requirement!$A$45</f>
        <v>Pre-Industrial Forcing Excluding CO2 and Solar</v>
      </c>
      <c r="AX5" s="406" t="str">
        <f>ForcingConstraint!$A$430</f>
        <v>Pre-Industrial Solar Irradiance Forcing</v>
      </c>
      <c r="AY5" s="393" t="str">
        <f>requirement!$A$12</f>
        <v>Pre-Industrial Solar Particle Forcing</v>
      </c>
      <c r="AZ5" s="393"/>
      <c r="BA5" s="393"/>
      <c r="BB5" s="393"/>
      <c r="BC5" s="393"/>
      <c r="BD5" s="403"/>
      <c r="BE5" s="400"/>
      <c r="BF5" s="423"/>
      <c r="BG5" s="182"/>
      <c r="BH5" s="182"/>
      <c r="BI5" s="182"/>
      <c r="BJ5" s="182"/>
      <c r="BK5" s="182"/>
      <c r="BL5" s="423"/>
      <c r="BM5" s="423"/>
      <c r="BN5" s="422"/>
      <c r="BO5" s="368" t="s">
        <v>8285</v>
      </c>
      <c r="BP5" s="372"/>
    </row>
    <row r="6" spans="1:68" s="8" customFormat="1" ht="59" customHeight="1">
      <c r="A6" s="378"/>
      <c r="B6" s="407"/>
      <c r="C6" s="378"/>
      <c r="D6" s="380"/>
      <c r="E6" s="378"/>
      <c r="F6" s="407"/>
      <c r="G6" s="378"/>
      <c r="H6" s="378"/>
      <c r="I6" s="21" t="s">
        <v>289</v>
      </c>
      <c r="J6" s="21" t="str">
        <f>party!A26</f>
        <v>WGCM</v>
      </c>
      <c r="K6" s="21"/>
      <c r="L6" s="21"/>
      <c r="M6" s="16"/>
      <c r="N6" s="16"/>
      <c r="O6" s="378"/>
      <c r="P6" s="378"/>
      <c r="Q6" s="378"/>
      <c r="R6" s="389"/>
      <c r="S6" s="380"/>
      <c r="T6" s="380"/>
      <c r="U6" s="380"/>
      <c r="V6" s="407"/>
      <c r="W6" s="378"/>
      <c r="X6" s="378"/>
      <c r="Y6" s="380"/>
      <c r="Z6" s="378"/>
      <c r="AA6" s="378"/>
      <c r="AB6" s="378"/>
      <c r="AC6" s="378"/>
      <c r="AD6" s="378"/>
      <c r="AE6" s="378"/>
      <c r="AF6" s="378"/>
      <c r="AG6" s="407"/>
      <c r="AH6" s="394"/>
      <c r="AI6" s="394"/>
      <c r="AJ6" s="394"/>
      <c r="AK6" s="394"/>
      <c r="AL6" s="394"/>
      <c r="AM6" s="394"/>
      <c r="AN6" s="394"/>
      <c r="AO6" s="394"/>
      <c r="AP6" s="394"/>
      <c r="AQ6" s="407"/>
      <c r="AR6" s="394"/>
      <c r="AS6" s="394"/>
      <c r="AT6" s="394"/>
      <c r="AU6" s="394"/>
      <c r="AV6" s="407"/>
      <c r="AW6" s="394"/>
      <c r="AX6" s="407"/>
      <c r="AY6" s="394"/>
      <c r="AZ6" s="394"/>
      <c r="BA6" s="394"/>
      <c r="BB6" s="394"/>
      <c r="BC6" s="394"/>
      <c r="BD6" s="405"/>
      <c r="BE6" s="401"/>
      <c r="BF6" s="424"/>
      <c r="BG6" s="183"/>
      <c r="BH6" s="183"/>
      <c r="BI6" s="183"/>
      <c r="BJ6" s="183"/>
      <c r="BK6" s="183"/>
      <c r="BL6" s="424"/>
      <c r="BM6" s="424"/>
      <c r="BN6" s="422"/>
      <c r="BO6" s="368"/>
      <c r="BP6" s="372"/>
    </row>
    <row r="7" spans="1:68" s="2" customFormat="1" ht="62" customHeight="1">
      <c r="A7" s="388" t="s">
        <v>3350</v>
      </c>
      <c r="B7" s="393" t="s">
        <v>2748</v>
      </c>
      <c r="C7" s="388" t="s">
        <v>2880</v>
      </c>
      <c r="D7" s="379"/>
      <c r="E7" s="377" t="s">
        <v>183</v>
      </c>
      <c r="F7" s="393" t="s">
        <v>5952</v>
      </c>
      <c r="G7" s="388" t="s">
        <v>1579</v>
      </c>
      <c r="H7" s="377" t="s">
        <v>6989</v>
      </c>
      <c r="I7" s="16" t="s">
        <v>70</v>
      </c>
      <c r="J7" s="16" t="str">
        <f>party!$A$13</f>
        <v>Karl Taylor</v>
      </c>
      <c r="K7" s="16" t="str">
        <f>party!A22</f>
        <v>Peter Gleckler</v>
      </c>
      <c r="L7" s="16" t="str">
        <f>party!A25</f>
        <v>Veronika Eyring</v>
      </c>
      <c r="M7" s="16"/>
      <c r="N7" s="16"/>
      <c r="O7" s="388" t="str">
        <f>references!D11</f>
        <v xml:space="preserve">Meehl, G. A., R. Moss, K. E. Taylor, V. Eyring, R. J. Stouffer, S. Bony, B. Stevens (2014), Climate Model Intercomparisons: Preparing for the Next Phase, Eos Trans. AGU, 95(9), 77. </v>
      </c>
      <c r="P7" s="377" t="str">
        <f>references!$D$67</f>
        <v>Eyring, V., S. Bony, G. A. Meehl, C. A. Senior, B. Stevens, R. J. Stouffer, K. E. Taylor (2016), Overview of the Coupled Model Intercomparison Project Phase 6 (CMIP6) experimental design and organization, Geosci. Model Dev., 9, 1937–1958, 2016</v>
      </c>
      <c r="Q7" s="388"/>
      <c r="R7" s="379"/>
      <c r="S7" s="379"/>
      <c r="T7" s="379"/>
      <c r="U7" s="379"/>
      <c r="V7" s="393" t="str">
        <f>party!A6</f>
        <v>Charlotte Pascoe</v>
      </c>
      <c r="W7" s="377"/>
      <c r="X7" s="377"/>
      <c r="Y7" s="379"/>
      <c r="Z7" s="377"/>
      <c r="AA7" s="377"/>
      <c r="AB7" s="377"/>
      <c r="AC7" s="377"/>
      <c r="AD7" s="377"/>
      <c r="AE7" s="377"/>
      <c r="AF7" s="377"/>
      <c r="AG7" s="393" t="str">
        <f>TemporalConstraint!$A$7</f>
        <v>1979-2014 36yrs</v>
      </c>
      <c r="AH7" s="393"/>
      <c r="AI7" s="393" t="str">
        <f>EnsembleRequirement!$A$20</f>
        <v>MinimumThree</v>
      </c>
      <c r="AJ7" s="393" t="str">
        <f>EnsembleRequirement!$A$75</f>
        <v>AMIPInitialisation</v>
      </c>
      <c r="AK7" s="393"/>
      <c r="AL7" s="393"/>
      <c r="AM7" s="393"/>
      <c r="AN7" s="393"/>
      <c r="AO7" s="393"/>
      <c r="AP7" s="393"/>
      <c r="AQ7" s="393" t="str">
        <f>requirement!$A$3</f>
        <v>AGCM Configuration</v>
      </c>
      <c r="AR7" s="393"/>
      <c r="AS7" s="393"/>
      <c r="AT7" s="393"/>
      <c r="AU7" s="393"/>
      <c r="AV7" s="393" t="str">
        <f>ForcingConstraint!$A$23</f>
        <v>AMIP SST</v>
      </c>
      <c r="AW7" s="393" t="str">
        <f>ForcingConstraint!$A$22</f>
        <v>AMIP SIC</v>
      </c>
      <c r="AX7" s="393" t="str">
        <f>requirement!$A$5</f>
        <v>Historical Aerosol Forcing</v>
      </c>
      <c r="AY7" s="393" t="str">
        <f>ForcingConstraint!$A$14</f>
        <v>Historical WMGHG Concentrations</v>
      </c>
      <c r="AZ7" s="393" t="str">
        <f>ForcingConstraint!$A$16</f>
        <v>Historical Land Use</v>
      </c>
      <c r="BA7" s="393" t="str">
        <f>requirement!$A$8</f>
        <v>Historical O3 and Stratospheric H2O Concentrations</v>
      </c>
      <c r="BB7" s="403" t="str">
        <f>ForcingConstraint!$A$21</f>
        <v>Historical Stratospheric Aerosol</v>
      </c>
      <c r="BC7" s="403" t="str">
        <f>ForcingConstraint!$A$20</f>
        <v>Historical Solar Irradiance Forcing</v>
      </c>
      <c r="BD7" s="393" t="str">
        <f>requirement!$A$10</f>
        <v xml:space="preserve">Historical Solar Particle Forcing </v>
      </c>
      <c r="BE7" s="400"/>
      <c r="BF7" s="423"/>
      <c r="BG7" s="182"/>
      <c r="BH7" s="182"/>
      <c r="BI7" s="182"/>
      <c r="BJ7" s="182"/>
      <c r="BK7" s="182"/>
      <c r="BL7" s="423"/>
      <c r="BM7" s="423"/>
      <c r="BN7" s="422"/>
      <c r="BO7" s="368" t="s">
        <v>8285</v>
      </c>
      <c r="BP7" s="372"/>
    </row>
    <row r="8" spans="1:68" s="2" customFormat="1" ht="59" customHeight="1">
      <c r="A8" s="389"/>
      <c r="B8" s="394"/>
      <c r="C8" s="389"/>
      <c r="D8" s="380"/>
      <c r="E8" s="378"/>
      <c r="F8" s="394"/>
      <c r="G8" s="389"/>
      <c r="H8" s="378"/>
      <c r="I8" s="16" t="s">
        <v>289</v>
      </c>
      <c r="J8" s="16" t="str">
        <f>party!A26</f>
        <v>WGCM</v>
      </c>
      <c r="K8" s="16"/>
      <c r="L8" s="16"/>
      <c r="M8" s="16"/>
      <c r="N8" s="16"/>
      <c r="O8" s="389"/>
      <c r="P8" s="378"/>
      <c r="Q8" s="389"/>
      <c r="R8" s="380"/>
      <c r="S8" s="380"/>
      <c r="T8" s="380"/>
      <c r="U8" s="380"/>
      <c r="V8" s="394"/>
      <c r="W8" s="378"/>
      <c r="X8" s="378"/>
      <c r="Y8" s="380"/>
      <c r="Z8" s="378"/>
      <c r="AA8" s="378"/>
      <c r="AB8" s="378"/>
      <c r="AC8" s="378"/>
      <c r="AD8" s="378"/>
      <c r="AE8" s="378"/>
      <c r="AF8" s="378"/>
      <c r="AG8" s="394"/>
      <c r="AH8" s="394"/>
      <c r="AI8" s="394"/>
      <c r="AJ8" s="394"/>
      <c r="AK8" s="394"/>
      <c r="AL8" s="394"/>
      <c r="AM8" s="394"/>
      <c r="AN8" s="394"/>
      <c r="AO8" s="394"/>
      <c r="AP8" s="394"/>
      <c r="AQ8" s="394"/>
      <c r="AR8" s="394"/>
      <c r="AS8" s="394"/>
      <c r="AT8" s="394"/>
      <c r="AU8" s="394"/>
      <c r="AV8" s="394"/>
      <c r="AW8" s="394"/>
      <c r="AX8" s="394"/>
      <c r="AY8" s="394"/>
      <c r="AZ8" s="394"/>
      <c r="BA8" s="394"/>
      <c r="BB8" s="405"/>
      <c r="BC8" s="405"/>
      <c r="BD8" s="394"/>
      <c r="BE8" s="401"/>
      <c r="BF8" s="424"/>
      <c r="BG8" s="183"/>
      <c r="BH8" s="183"/>
      <c r="BI8" s="183"/>
      <c r="BJ8" s="183"/>
      <c r="BK8" s="183"/>
      <c r="BL8" s="424"/>
      <c r="BM8" s="424"/>
      <c r="BN8" s="422"/>
      <c r="BO8" s="368"/>
      <c r="BP8" s="372"/>
    </row>
    <row r="9" spans="1:68" s="5" customFormat="1" ht="60" customHeight="1">
      <c r="A9" s="388" t="s">
        <v>3351</v>
      </c>
      <c r="B9" s="393" t="s">
        <v>2751</v>
      </c>
      <c r="C9" s="388" t="s">
        <v>184</v>
      </c>
      <c r="D9" s="379"/>
      <c r="E9" s="377" t="s">
        <v>176</v>
      </c>
      <c r="F9" s="393" t="s">
        <v>5953</v>
      </c>
      <c r="G9" s="388" t="s">
        <v>6604</v>
      </c>
      <c r="H9" s="377" t="s">
        <v>6987</v>
      </c>
      <c r="I9" s="16" t="s">
        <v>70</v>
      </c>
      <c r="J9" s="16" t="str">
        <f>party!$A$25</f>
        <v>Veronika Eyring</v>
      </c>
      <c r="K9" s="16"/>
      <c r="L9" s="16"/>
      <c r="M9" s="16"/>
      <c r="N9" s="16"/>
      <c r="O9" s="388" t="str">
        <f>references!D11</f>
        <v xml:space="preserve">Meehl, G. A., R. Moss, K. E. Taylor, V. Eyring, R. J. Stouffer, S. Bony, B. Stevens (2014), Climate Model Intercomparisons: Preparing for the Next Phase, Eos Trans. AGU, 95(9), 77. </v>
      </c>
      <c r="P9" s="377" t="str">
        <f>references!$D$67</f>
        <v>Eyring, V., S. Bony, G. A. Meehl, C. A. Senior, B. Stevens, R. J. Stouffer, K. E. Taylor (2016), Overview of the Coupled Model Intercomparison Project Phase 6 (CMIP6) experimental design and organization, Geosci. Model Dev., 9, 1937–1958, 2016</v>
      </c>
      <c r="Q9" s="388"/>
      <c r="R9" s="379"/>
      <c r="S9" s="379"/>
      <c r="T9" s="379"/>
      <c r="U9" s="379"/>
      <c r="V9" s="393" t="str">
        <f>party!A6</f>
        <v>Charlotte Pascoe</v>
      </c>
      <c r="W9" s="377"/>
      <c r="X9" s="377" t="str">
        <f>C12</f>
        <v>piControl-spinup</v>
      </c>
      <c r="Y9" s="379"/>
      <c r="Z9" s="377"/>
      <c r="AA9" s="377"/>
      <c r="AB9" s="377" t="str">
        <f>$C$11</f>
        <v>esm-piControl</v>
      </c>
      <c r="AC9" s="377"/>
      <c r="AD9" s="377"/>
      <c r="AE9" s="377"/>
      <c r="AF9" s="377"/>
      <c r="AG9" s="393" t="str">
        <f>TemporalConstraint!$A$4</f>
        <v>500yrs</v>
      </c>
      <c r="AH9" s="393"/>
      <c r="AI9" s="393" t="str">
        <f>EnsembleRequirement!$A$4</f>
        <v>SingleMember</v>
      </c>
      <c r="AJ9" s="393" t="str">
        <f>EnsembleRequirement!$A$77</f>
        <v>piControlInitialisation</v>
      </c>
      <c r="AK9" s="393"/>
      <c r="AL9" s="393"/>
      <c r="AM9" s="393"/>
      <c r="AN9" s="393"/>
      <c r="AO9" s="393"/>
      <c r="AP9" s="393"/>
      <c r="AQ9" s="393" t="str">
        <f>requirement!$A$79</f>
        <v>AOGCM Configuration</v>
      </c>
      <c r="AR9" s="393"/>
      <c r="AS9" s="393"/>
      <c r="AT9" s="393"/>
      <c r="AU9" s="393"/>
      <c r="AV9" s="393" t="str">
        <f>requirement!$A$71</f>
        <v>Pre-Industrial Forcing</v>
      </c>
      <c r="AW9" s="393" t="str">
        <f>requirement!$A$12</f>
        <v>Pre-Industrial Solar Particle Forcing</v>
      </c>
      <c r="AX9" s="393"/>
      <c r="AY9" s="393"/>
      <c r="AZ9" s="393"/>
      <c r="BA9" s="393"/>
      <c r="BB9" s="393"/>
      <c r="BC9" s="393"/>
      <c r="BD9" s="403"/>
      <c r="BE9" s="426"/>
      <c r="BF9" s="423"/>
      <c r="BG9" s="182"/>
      <c r="BH9" s="182"/>
      <c r="BI9" s="182"/>
      <c r="BJ9" s="182"/>
      <c r="BK9" s="182"/>
      <c r="BL9" s="423"/>
      <c r="BM9" s="423"/>
      <c r="BN9" s="422"/>
      <c r="BO9" s="368" t="s">
        <v>8285</v>
      </c>
      <c r="BP9" s="369"/>
    </row>
    <row r="10" spans="1:68" s="5" customFormat="1" ht="64" customHeight="1">
      <c r="A10" s="389"/>
      <c r="B10" s="394"/>
      <c r="C10" s="389"/>
      <c r="D10" s="380"/>
      <c r="E10" s="378"/>
      <c r="F10" s="394"/>
      <c r="G10" s="389"/>
      <c r="H10" s="378"/>
      <c r="I10" s="16" t="s">
        <v>289</v>
      </c>
      <c r="J10" s="16" t="str">
        <f>party!A26</f>
        <v>WGCM</v>
      </c>
      <c r="K10" s="16"/>
      <c r="L10" s="16"/>
      <c r="M10" s="16"/>
      <c r="N10" s="16"/>
      <c r="O10" s="389"/>
      <c r="P10" s="378"/>
      <c r="Q10" s="389"/>
      <c r="R10" s="380"/>
      <c r="S10" s="380"/>
      <c r="T10" s="380"/>
      <c r="U10" s="380"/>
      <c r="V10" s="394"/>
      <c r="W10" s="378"/>
      <c r="X10" s="378"/>
      <c r="Y10" s="380"/>
      <c r="Z10" s="378"/>
      <c r="AA10" s="378"/>
      <c r="AB10" s="378"/>
      <c r="AC10" s="378"/>
      <c r="AD10" s="378"/>
      <c r="AE10" s="378"/>
      <c r="AF10" s="378"/>
      <c r="AG10" s="394"/>
      <c r="AH10" s="394"/>
      <c r="AI10" s="394"/>
      <c r="AJ10" s="394"/>
      <c r="AK10" s="394"/>
      <c r="AL10" s="394"/>
      <c r="AM10" s="394"/>
      <c r="AN10" s="394"/>
      <c r="AO10" s="394"/>
      <c r="AP10" s="394"/>
      <c r="AQ10" s="394"/>
      <c r="AR10" s="394"/>
      <c r="AS10" s="394"/>
      <c r="AT10" s="394"/>
      <c r="AU10" s="394"/>
      <c r="AV10" s="394"/>
      <c r="AW10" s="394"/>
      <c r="AX10" s="402"/>
      <c r="AY10" s="402"/>
      <c r="AZ10" s="402"/>
      <c r="BA10" s="402"/>
      <c r="BB10" s="402"/>
      <c r="BC10" s="402"/>
      <c r="BD10" s="404"/>
      <c r="BE10" s="427"/>
      <c r="BF10" s="425"/>
      <c r="BG10" s="131"/>
      <c r="BH10" s="131"/>
      <c r="BI10" s="131"/>
      <c r="BJ10" s="131"/>
      <c r="BK10" s="131"/>
      <c r="BL10" s="425"/>
      <c r="BM10" s="425"/>
      <c r="BN10" s="422"/>
      <c r="BO10" s="368"/>
      <c r="BP10" s="369"/>
    </row>
    <row r="11" spans="1:68" s="5" customFormat="1" ht="120">
      <c r="A11" s="86" t="s">
        <v>3352</v>
      </c>
      <c r="B11" s="71" t="s">
        <v>6578</v>
      </c>
      <c r="C11" s="86" t="s">
        <v>3325</v>
      </c>
      <c r="D11" s="86"/>
      <c r="E11" s="129"/>
      <c r="F11" s="71" t="s">
        <v>5954</v>
      </c>
      <c r="G11" s="86" t="s">
        <v>6605</v>
      </c>
      <c r="H11" s="129" t="s">
        <v>3323</v>
      </c>
      <c r="I11" s="16" t="s">
        <v>70</v>
      </c>
      <c r="J11" s="16" t="str">
        <f>party!A25</f>
        <v>Veronika Eyring</v>
      </c>
      <c r="K11" s="16"/>
      <c r="L11" s="16"/>
      <c r="M11" s="71"/>
      <c r="N11" s="71"/>
      <c r="O11" s="86" t="str">
        <f>references!$D$67</f>
        <v>Eyring, V., S. Bony, G. A. Meehl, C. A. Senior, B. Stevens, R. J. Stouffer, K. E. Taylor (2016), Overview of the Coupled Model Intercomparison Project Phase 6 (CMIP6) experimental design and organization, Geosci. Model Dev., 9, 1937–1958, 2016</v>
      </c>
      <c r="P11" s="86"/>
      <c r="Q11" s="130"/>
      <c r="R11" s="130"/>
      <c r="S11" s="130"/>
      <c r="T11" s="130"/>
      <c r="U11" s="130"/>
      <c r="V11" s="71" t="str">
        <f>party!$A$6</f>
        <v>Charlotte Pascoe</v>
      </c>
      <c r="W11" s="129"/>
      <c r="X11" s="129" t="str">
        <f>C13</f>
        <v>esm-piControl-spinup</v>
      </c>
      <c r="Y11" s="129"/>
      <c r="Z11" s="129"/>
      <c r="AA11" s="129"/>
      <c r="AB11" s="129" t="str">
        <f>$C$9</f>
        <v>piControl</v>
      </c>
      <c r="AC11" s="129"/>
      <c r="AD11" s="129"/>
      <c r="AE11" s="129"/>
      <c r="AF11" s="129"/>
      <c r="AG11" s="71" t="str">
        <f>TemporalConstraint!$A$4</f>
        <v>500yrs</v>
      </c>
      <c r="AH11" s="71"/>
      <c r="AI11" s="35" t="str">
        <f>EnsembleRequirement!$A$4</f>
        <v>SingleMember</v>
      </c>
      <c r="AJ11" s="35" t="str">
        <f>EnsembleRequirement!$A$78</f>
        <v>esmpiControlInit</v>
      </c>
      <c r="AK11" s="71"/>
      <c r="AL11" s="71"/>
      <c r="AM11" s="31"/>
      <c r="AN11" s="31"/>
      <c r="AO11" s="31"/>
      <c r="AP11" s="31"/>
      <c r="AQ11" s="71" t="str">
        <f>requirement!$A$82</f>
        <v>AOGCM-BGC Configuration</v>
      </c>
      <c r="AR11" s="71"/>
      <c r="AS11" s="71"/>
      <c r="AT11" s="71"/>
      <c r="AU11" s="71"/>
      <c r="AV11" s="31" t="str">
        <f>requirement!$A$70</f>
        <v>Pre-Industrial ESM Forcing</v>
      </c>
      <c r="AW11" s="31" t="str">
        <f>requirement!$A$12</f>
        <v>Pre-Industrial Solar Particle Forcing</v>
      </c>
      <c r="AX11" s="293"/>
      <c r="AY11" s="35"/>
      <c r="AZ11" s="35"/>
      <c r="BA11" s="35"/>
      <c r="BB11" s="35"/>
      <c r="BC11" s="35"/>
      <c r="BD11" s="35"/>
      <c r="BE11" s="294"/>
      <c r="BF11" s="294"/>
      <c r="BG11" s="294"/>
      <c r="BH11" s="294"/>
      <c r="BI11" s="294"/>
      <c r="BJ11" s="294"/>
      <c r="BK11" s="294"/>
      <c r="BL11" s="294"/>
      <c r="BM11" s="294"/>
      <c r="BN11" s="94"/>
      <c r="BO11" s="324" t="s">
        <v>8285</v>
      </c>
    </row>
    <row r="12" spans="1:68" s="5" customFormat="1" ht="90">
      <c r="A12" s="86" t="s">
        <v>6570</v>
      </c>
      <c r="B12" s="16" t="s">
        <v>6577</v>
      </c>
      <c r="C12" s="86" t="s">
        <v>6571</v>
      </c>
      <c r="D12" s="86"/>
      <c r="E12" s="86"/>
      <c r="F12" s="287" t="s">
        <v>6572</v>
      </c>
      <c r="G12" s="289" t="s">
        <v>6997</v>
      </c>
      <c r="H12" s="129" t="s">
        <v>6988</v>
      </c>
      <c r="I12" s="16" t="s">
        <v>70</v>
      </c>
      <c r="J12" s="16" t="str">
        <f>party!A25</f>
        <v>Veronika Eyring</v>
      </c>
      <c r="K12" s="16"/>
      <c r="L12" s="16"/>
      <c r="M12" s="16"/>
      <c r="N12" s="16"/>
      <c r="O12" s="86" t="str">
        <f>references!$D$67</f>
        <v>Eyring, V., S. Bony, G. A. Meehl, C. A. Senior, B. Stevens, R. J. Stouffer, K. E. Taylor (2016), Overview of the Coupled Model Intercomparison Project Phase 6 (CMIP6) experimental design and organization, Geosci. Model Dev., 9, 1937–1958, 2016</v>
      </c>
      <c r="P12" s="86" t="str">
        <f>references!$D$125</f>
        <v>WCRP CMIP6 experiment list</v>
      </c>
      <c r="Q12" s="130"/>
      <c r="R12" s="130"/>
      <c r="S12" s="130"/>
      <c r="T12" s="130"/>
      <c r="U12" s="130"/>
      <c r="V12" s="71" t="str">
        <f>party!$A$6</f>
        <v>Charlotte Pascoe</v>
      </c>
      <c r="W12" s="129"/>
      <c r="X12" s="129"/>
      <c r="Y12" s="129"/>
      <c r="Z12" s="129"/>
      <c r="AA12" s="129"/>
      <c r="AB12" s="129" t="str">
        <f>C13</f>
        <v>esm-piControl-spinup</v>
      </c>
      <c r="AC12" s="129"/>
      <c r="AD12" s="129"/>
      <c r="AE12" s="129"/>
      <c r="AF12" s="129"/>
      <c r="AG12" s="35" t="str">
        <f>TemporalConstraint!$A$94</f>
        <v>pi spinup period</v>
      </c>
      <c r="AH12" s="36"/>
      <c r="AI12" s="298" t="str">
        <f>EnsembleRequirement!$A$4</f>
        <v>SingleMember</v>
      </c>
      <c r="AJ12" s="35" t="str">
        <f>EnsembleRequirement!$A$76</f>
        <v>piControlSpinupInitialisation</v>
      </c>
      <c r="AK12" s="36"/>
      <c r="AL12" s="36"/>
      <c r="AM12" s="72"/>
      <c r="AN12" s="72"/>
      <c r="AO12" s="72"/>
      <c r="AP12" s="72"/>
      <c r="AQ12" s="287" t="str">
        <f>requirement!$A$79</f>
        <v>AOGCM Configuration</v>
      </c>
      <c r="AR12" s="72"/>
      <c r="AS12" s="72"/>
      <c r="AT12" s="72"/>
      <c r="AU12" s="72"/>
      <c r="AV12" s="72" t="str">
        <f>requirement!$A$71</f>
        <v>Pre-Industrial Forcing</v>
      </c>
      <c r="AW12" s="72" t="str">
        <f>requirement!$A$12</f>
        <v>Pre-Industrial Solar Particle Forcing</v>
      </c>
      <c r="AX12" s="293"/>
      <c r="AY12" s="35"/>
      <c r="AZ12" s="35"/>
      <c r="BA12" s="35"/>
      <c r="BB12" s="35"/>
      <c r="BC12" s="35"/>
      <c r="BD12" s="35"/>
      <c r="BE12" s="294"/>
      <c r="BF12" s="294"/>
      <c r="BG12" s="294"/>
      <c r="BH12" s="294"/>
      <c r="BI12" s="294"/>
      <c r="BJ12" s="294"/>
      <c r="BK12" s="294"/>
      <c r="BL12" s="294"/>
      <c r="BM12" s="294"/>
      <c r="BN12" s="291"/>
      <c r="BO12" s="324" t="s">
        <v>8285</v>
      </c>
    </row>
    <row r="13" spans="1:68" s="5" customFormat="1" ht="105">
      <c r="A13" s="290" t="s">
        <v>6573</v>
      </c>
      <c r="B13" s="71" t="s">
        <v>6579</v>
      </c>
      <c r="C13" s="290" t="s">
        <v>6574</v>
      </c>
      <c r="D13" s="308"/>
      <c r="E13" s="290"/>
      <c r="F13" s="35" t="s">
        <v>6575</v>
      </c>
      <c r="G13" s="86" t="s">
        <v>6606</v>
      </c>
      <c r="H13" s="129" t="s">
        <v>6988</v>
      </c>
      <c r="I13" s="16" t="s">
        <v>70</v>
      </c>
      <c r="J13" s="16" t="str">
        <f>party!A25</f>
        <v>Veronika Eyring</v>
      </c>
      <c r="K13" s="16"/>
      <c r="L13" s="16"/>
      <c r="M13" s="71"/>
      <c r="N13" s="71"/>
      <c r="O13" s="86" t="str">
        <f>references!$D$67</f>
        <v>Eyring, V., S. Bony, G. A. Meehl, C. A. Senior, B. Stevens, R. J. Stouffer, K. E. Taylor (2016), Overview of the Coupled Model Intercomparison Project Phase 6 (CMIP6) experimental design and organization, Geosci. Model Dev., 9, 1937–1958, 2016</v>
      </c>
      <c r="P13" s="86" t="str">
        <f>references!$D$125</f>
        <v>WCRP CMIP6 experiment list</v>
      </c>
      <c r="Q13" s="130"/>
      <c r="R13" s="130"/>
      <c r="S13" s="130"/>
      <c r="T13" s="130"/>
      <c r="U13" s="130"/>
      <c r="V13" s="71" t="str">
        <f>party!$A$6</f>
        <v>Charlotte Pascoe</v>
      </c>
      <c r="W13" s="129"/>
      <c r="X13" s="129"/>
      <c r="Y13" s="129"/>
      <c r="Z13" s="129"/>
      <c r="AA13" s="129"/>
      <c r="AB13" s="129" t="str">
        <f>C12</f>
        <v>piControl-spinup</v>
      </c>
      <c r="AC13" s="129"/>
      <c r="AD13" s="129"/>
      <c r="AE13" s="129"/>
      <c r="AF13" s="129"/>
      <c r="AG13" s="298" t="str">
        <f>TemporalConstraint!$A$94</f>
        <v>pi spinup period</v>
      </c>
      <c r="AH13" s="71"/>
      <c r="AI13" s="35" t="str">
        <f>EnsembleRequirement!$A$4</f>
        <v>SingleMember</v>
      </c>
      <c r="AJ13" s="298" t="str">
        <f>EnsembleRequirement!$A$76</f>
        <v>piControlSpinupInitialisation</v>
      </c>
      <c r="AK13" s="71"/>
      <c r="AL13" s="288"/>
      <c r="AM13" s="36"/>
      <c r="AN13" s="36"/>
      <c r="AO13" s="36"/>
      <c r="AP13" s="36"/>
      <c r="AQ13" s="309" t="str">
        <f>requirement!$A$82</f>
        <v>AOGCM-BGC Configuration</v>
      </c>
      <c r="AR13" s="292"/>
      <c r="AS13" s="36"/>
      <c r="AT13" s="36"/>
      <c r="AU13" s="36"/>
      <c r="AV13" s="36" t="str">
        <f>requirement!$A$70</f>
        <v>Pre-Industrial ESM Forcing</v>
      </c>
      <c r="AW13" s="36" t="str">
        <f>requirement!$A$12</f>
        <v>Pre-Industrial Solar Particle Forcing</v>
      </c>
      <c r="AX13" s="293"/>
      <c r="AY13" s="35"/>
      <c r="AZ13" s="35"/>
      <c r="BA13" s="35"/>
      <c r="BB13" s="35"/>
      <c r="BC13" s="35"/>
      <c r="BD13" s="35"/>
      <c r="BE13" s="294"/>
      <c r="BF13" s="294"/>
      <c r="BG13" s="294"/>
      <c r="BH13" s="294"/>
      <c r="BI13" s="294"/>
      <c r="BJ13" s="294"/>
      <c r="BK13" s="294"/>
      <c r="BL13" s="294"/>
      <c r="BM13" s="294"/>
      <c r="BN13" s="291"/>
      <c r="BO13" s="324" t="s">
        <v>8285</v>
      </c>
    </row>
    <row r="14" spans="1:68" s="24" customFormat="1" ht="59" customHeight="1">
      <c r="A14" s="377" t="s">
        <v>3347</v>
      </c>
      <c r="B14" s="406" t="s">
        <v>2752</v>
      </c>
      <c r="C14" s="377" t="s">
        <v>1361</v>
      </c>
      <c r="D14" s="379"/>
      <c r="E14" s="377" t="s">
        <v>3148</v>
      </c>
      <c r="F14" s="406" t="s">
        <v>5955</v>
      </c>
      <c r="G14" s="377" t="s">
        <v>7055</v>
      </c>
      <c r="H14" s="377" t="s">
        <v>3322</v>
      </c>
      <c r="I14" s="21" t="s">
        <v>70</v>
      </c>
      <c r="J14" s="21" t="str">
        <f>party!A25</f>
        <v>Veronika Eyring</v>
      </c>
      <c r="K14" s="21"/>
      <c r="L14" s="21"/>
      <c r="M14" s="16"/>
      <c r="N14" s="16"/>
      <c r="O14" s="377" t="str">
        <f>references!D11</f>
        <v xml:space="preserve">Meehl, G. A., R. Moss, K. E. Taylor, V. Eyring, R. J. Stouffer, S. Bony, B. Stevens (2014), Climate Model Intercomparisons: Preparing for the Next Phase, Eos Trans. AGU, 95(9), 77. </v>
      </c>
      <c r="P14" s="377" t="str">
        <f>references!$D$67</f>
        <v>Eyring, V., S. Bony, G. A. Meehl, C. A. Senior, B. Stevens, R. J. Stouffer, K. E. Taylor (2016), Overview of the Coupled Model Intercomparison Project Phase 6 (CMIP6) experimental design and organization, Geosci. Model Dev., 9, 1937–1958, 2016</v>
      </c>
      <c r="Q14" s="388"/>
      <c r="R14" s="379"/>
      <c r="S14" s="379"/>
      <c r="T14" s="379"/>
      <c r="U14" s="379"/>
      <c r="V14" s="406" t="str">
        <f>party!A6</f>
        <v>Charlotte Pascoe</v>
      </c>
      <c r="W14" s="377"/>
      <c r="X14" s="377" t="str">
        <f>$C$9</f>
        <v>piControl</v>
      </c>
      <c r="Y14" s="379"/>
      <c r="Z14" s="377"/>
      <c r="AA14" s="377"/>
      <c r="AB14" s="377" t="str">
        <f>$C$16</f>
        <v>esm-hist</v>
      </c>
      <c r="AC14" s="377"/>
      <c r="AD14" s="377"/>
      <c r="AE14" s="377"/>
      <c r="AF14" s="377"/>
      <c r="AG14" s="406" t="str">
        <f>TemporalConstraint!$A$3</f>
        <v>1850-2014 165yrs</v>
      </c>
      <c r="AH14" s="393"/>
      <c r="AI14" s="406" t="str">
        <f>EnsembleRequirement!$A$4</f>
        <v>SingleMember</v>
      </c>
      <c r="AJ14" s="393"/>
      <c r="AK14" s="393"/>
      <c r="AL14" s="393"/>
      <c r="AM14" s="393"/>
      <c r="AN14" s="393"/>
      <c r="AO14" s="393"/>
      <c r="AP14" s="393"/>
      <c r="AQ14" s="406" t="str">
        <f>requirement!A79</f>
        <v>AOGCM Configuration</v>
      </c>
      <c r="AR14" s="393"/>
      <c r="AS14" s="393"/>
      <c r="AT14" s="393"/>
      <c r="AU14" s="393"/>
      <c r="AV14" s="406" t="str">
        <f>requirement!$A$5</f>
        <v>Historical Aerosol Forcing</v>
      </c>
      <c r="AW14" s="406" t="str">
        <f>ForcingConstraint!$A$14</f>
        <v>Historical WMGHG Concentrations</v>
      </c>
      <c r="AX14" s="429" t="str">
        <f>ForcingConstraint!$A$16</f>
        <v>Historical Land Use</v>
      </c>
      <c r="AY14" s="429" t="str">
        <f>requirement!$A$8</f>
        <v>Historical O3 and Stratospheric H2O Concentrations</v>
      </c>
      <c r="AZ14" s="429" t="str">
        <f>ForcingConstraint!$A$21</f>
        <v>Historical Stratospheric Aerosol</v>
      </c>
      <c r="BA14" s="429" t="str">
        <f>ForcingConstraint!$A$20</f>
        <v>Historical Solar Irradiance Forcing</v>
      </c>
      <c r="BB14" s="429" t="str">
        <f>requirement!$A$10</f>
        <v xml:space="preserve">Historical Solar Particle Forcing </v>
      </c>
      <c r="BC14" s="431"/>
      <c r="BD14" s="431"/>
      <c r="BE14" s="430"/>
      <c r="BF14" s="425"/>
      <c r="BG14" s="131"/>
      <c r="BH14" s="131"/>
      <c r="BI14" s="131"/>
      <c r="BJ14" s="131"/>
      <c r="BK14" s="131"/>
      <c r="BL14" s="425"/>
      <c r="BM14" s="425"/>
      <c r="BN14" s="422"/>
      <c r="BO14" s="368" t="s">
        <v>8285</v>
      </c>
      <c r="BP14" s="369"/>
    </row>
    <row r="15" spans="1:68" s="24" customFormat="1" ht="61" customHeight="1">
      <c r="A15" s="378"/>
      <c r="B15" s="407"/>
      <c r="C15" s="378"/>
      <c r="D15" s="380"/>
      <c r="E15" s="378"/>
      <c r="F15" s="407"/>
      <c r="G15" s="378"/>
      <c r="H15" s="378"/>
      <c r="I15" s="21" t="s">
        <v>289</v>
      </c>
      <c r="J15" s="21" t="str">
        <f>party!A26</f>
        <v>WGCM</v>
      </c>
      <c r="K15" s="21"/>
      <c r="L15" s="21"/>
      <c r="M15" s="16"/>
      <c r="N15" s="16"/>
      <c r="O15" s="378"/>
      <c r="P15" s="378"/>
      <c r="Q15" s="389"/>
      <c r="R15" s="380"/>
      <c r="S15" s="380"/>
      <c r="T15" s="380"/>
      <c r="U15" s="380"/>
      <c r="V15" s="407"/>
      <c r="W15" s="378"/>
      <c r="X15" s="378"/>
      <c r="Y15" s="380"/>
      <c r="Z15" s="378"/>
      <c r="AA15" s="378"/>
      <c r="AB15" s="378"/>
      <c r="AC15" s="378"/>
      <c r="AD15" s="378"/>
      <c r="AE15" s="378"/>
      <c r="AF15" s="378"/>
      <c r="AG15" s="407"/>
      <c r="AH15" s="394"/>
      <c r="AI15" s="407"/>
      <c r="AJ15" s="394"/>
      <c r="AK15" s="394"/>
      <c r="AL15" s="394"/>
      <c r="AM15" s="394"/>
      <c r="AN15" s="394"/>
      <c r="AO15" s="394"/>
      <c r="AP15" s="394"/>
      <c r="AQ15" s="407"/>
      <c r="AR15" s="394"/>
      <c r="AS15" s="394"/>
      <c r="AT15" s="394"/>
      <c r="AU15" s="394"/>
      <c r="AV15" s="407"/>
      <c r="AW15" s="407"/>
      <c r="AX15" s="407"/>
      <c r="AY15" s="407"/>
      <c r="AZ15" s="407"/>
      <c r="BA15" s="407"/>
      <c r="BB15" s="407"/>
      <c r="BC15" s="432"/>
      <c r="BD15" s="432"/>
      <c r="BE15" s="401"/>
      <c r="BF15" s="424"/>
      <c r="BG15" s="183"/>
      <c r="BH15" s="183"/>
      <c r="BI15" s="183"/>
      <c r="BJ15" s="183"/>
      <c r="BK15" s="183"/>
      <c r="BL15" s="424"/>
      <c r="BM15" s="424"/>
      <c r="BN15" s="422"/>
      <c r="BO15" s="368"/>
      <c r="BP15" s="369"/>
    </row>
    <row r="16" spans="1:68" s="24" customFormat="1" ht="75">
      <c r="A16" s="88" t="s">
        <v>3346</v>
      </c>
      <c r="B16" s="91" t="s">
        <v>3337</v>
      </c>
      <c r="C16" s="88" t="s">
        <v>3331</v>
      </c>
      <c r="D16" s="307"/>
      <c r="E16" s="88"/>
      <c r="F16" s="91" t="s">
        <v>5956</v>
      </c>
      <c r="G16" s="88" t="s">
        <v>3332</v>
      </c>
      <c r="H16" s="88" t="s">
        <v>3322</v>
      </c>
      <c r="I16" s="21" t="s">
        <v>70</v>
      </c>
      <c r="J16" s="21" t="str">
        <f>party!A25</f>
        <v>Veronika Eyring</v>
      </c>
      <c r="K16" s="21"/>
      <c r="L16" s="21"/>
      <c r="M16" s="250"/>
      <c r="N16" s="250"/>
      <c r="O16" s="86" t="str">
        <f>references!$D$67</f>
        <v>Eyring, V., S. Bony, G. A. Meehl, C. A. Senior, B. Stevens, R. J. Stouffer, K. E. Taylor (2016), Overview of the Coupled Model Intercomparison Project Phase 6 (CMIP6) experimental design and organization, Geosci. Model Dev., 9, 1937–1958, 2016</v>
      </c>
      <c r="P16" s="88"/>
      <c r="Q16" s="90"/>
      <c r="R16" s="92"/>
      <c r="S16" s="92"/>
      <c r="T16" s="92"/>
      <c r="U16" s="130"/>
      <c r="V16" s="71" t="str">
        <f>party!$A$6</f>
        <v>Charlotte Pascoe</v>
      </c>
      <c r="W16" s="129"/>
      <c r="X16" s="129" t="str">
        <f>$C$11</f>
        <v>esm-piControl</v>
      </c>
      <c r="Y16" s="42"/>
      <c r="AB16" s="129" t="str">
        <f>$C$14</f>
        <v>historical</v>
      </c>
      <c r="AC16" s="88"/>
      <c r="AD16" s="88"/>
      <c r="AE16" s="129"/>
      <c r="AF16" s="129"/>
      <c r="AG16" s="71" t="str">
        <f>TemporalConstraint!$A$3</f>
        <v>1850-2014 165yrs</v>
      </c>
      <c r="AH16" s="87"/>
      <c r="AI16" s="31" t="str">
        <f>EnsembleRequirement!$A$4</f>
        <v>SingleMember</v>
      </c>
      <c r="AJ16" s="87"/>
      <c r="AK16" s="87"/>
      <c r="AL16" s="87"/>
      <c r="AM16" s="87"/>
      <c r="AN16" s="87"/>
      <c r="AO16" s="176"/>
      <c r="AP16" s="176"/>
      <c r="AQ16" s="31" t="str">
        <f>requirement!$A$82</f>
        <v>AOGCM-BGC Configuration</v>
      </c>
      <c r="AR16" s="87"/>
      <c r="AS16" s="87"/>
      <c r="AT16" s="87"/>
      <c r="AU16" s="87"/>
      <c r="AV16" s="37" t="str">
        <f>requirement!$A$5</f>
        <v>Historical Aerosol Forcing</v>
      </c>
      <c r="AW16" s="133" t="str">
        <f>ForcingConstraint!$A$12</f>
        <v>Calculate Historical CO2 Concentration</v>
      </c>
      <c r="AX16" s="133" t="str">
        <f>ForcingConstraint!$A$13</f>
        <v>Historical WMGHG Concentrations Excluding CO2</v>
      </c>
      <c r="AY16" s="134" t="str">
        <f>ForcingConstraint!$A$16</f>
        <v>Historical Land Use</v>
      </c>
      <c r="AZ16" s="134" t="str">
        <f>requirement!$A$8</f>
        <v>Historical O3 and Stratospheric H2O Concentrations</v>
      </c>
      <c r="BA16" s="135" t="str">
        <f>ForcingConstraint!$A$21</f>
        <v>Historical Stratospheric Aerosol</v>
      </c>
      <c r="BB16" s="135" t="str">
        <f>ForcingConstraint!$A$20</f>
        <v>Historical Solar Irradiance Forcing</v>
      </c>
      <c r="BC16" s="134" t="str">
        <f>requirement!$A$10</f>
        <v xml:space="preserve">Historical Solar Particle Forcing </v>
      </c>
      <c r="BD16" s="93"/>
      <c r="BE16" s="89"/>
      <c r="BF16" s="95"/>
      <c r="BG16" s="183"/>
      <c r="BH16" s="183"/>
      <c r="BI16" s="183"/>
      <c r="BJ16" s="183"/>
      <c r="BK16" s="183"/>
      <c r="BL16" s="95"/>
      <c r="BM16" s="95"/>
      <c r="BN16" s="94"/>
      <c r="BO16" s="324" t="s">
        <v>8285</v>
      </c>
    </row>
    <row r="17" spans="1:68" s="24" customFormat="1" ht="60">
      <c r="A17" s="88" t="s">
        <v>3345</v>
      </c>
      <c r="B17" s="91" t="s">
        <v>3333</v>
      </c>
      <c r="C17" s="88" t="s">
        <v>3334</v>
      </c>
      <c r="D17" s="307"/>
      <c r="E17" s="88"/>
      <c r="F17" s="91" t="s">
        <v>5959</v>
      </c>
      <c r="G17" s="88" t="s">
        <v>3335</v>
      </c>
      <c r="H17" s="88"/>
      <c r="I17" s="21" t="s">
        <v>70</v>
      </c>
      <c r="J17" s="16" t="str">
        <f>party!$A$13</f>
        <v>Karl Taylor</v>
      </c>
      <c r="K17" s="21"/>
      <c r="L17" s="21"/>
      <c r="M17" s="21"/>
      <c r="N17" s="21"/>
      <c r="O17" s="86"/>
      <c r="P17" s="88"/>
      <c r="Q17" s="90"/>
      <c r="R17" s="92"/>
      <c r="S17" s="92"/>
      <c r="T17" s="92"/>
      <c r="U17" s="130"/>
      <c r="V17" s="71" t="str">
        <f>party!$A$6</f>
        <v>Charlotte Pascoe</v>
      </c>
      <c r="X17" s="129" t="str">
        <f>$C$14</f>
        <v>historical</v>
      </c>
      <c r="Y17" s="129"/>
      <c r="Z17" s="129"/>
      <c r="AA17" s="129"/>
      <c r="AB17" s="129" t="str">
        <f>$C$18</f>
        <v>esm-hist-ext</v>
      </c>
      <c r="AC17" s="88"/>
      <c r="AD17" s="88"/>
      <c r="AE17" s="129"/>
      <c r="AF17" s="129"/>
      <c r="AG17" s="72" t="str">
        <f>TemporalConstraint!$A$67</f>
        <v>2015-present N yrs</v>
      </c>
      <c r="AH17" s="87"/>
      <c r="AI17" s="72" t="str">
        <f>EnsembleRequirement!$A$4</f>
        <v>SingleMember</v>
      </c>
      <c r="AJ17" s="21" t="str">
        <f>EnsembleRequirement!$A$5</f>
        <v>HistoricalInitialisation</v>
      </c>
      <c r="AK17" s="87"/>
      <c r="AL17" s="87"/>
      <c r="AM17" s="87"/>
      <c r="AN17" s="87"/>
      <c r="AO17" s="176"/>
      <c r="AP17" s="176"/>
      <c r="AQ17" s="72" t="str">
        <f>requirement!$A$79</f>
        <v>AOGCM Configuration</v>
      </c>
      <c r="AR17" s="87"/>
      <c r="AS17" s="87"/>
      <c r="AT17" s="87"/>
      <c r="AU17" s="87"/>
      <c r="AV17" s="37" t="str">
        <f>requirement!$A$5</f>
        <v>Historical Aerosol Forcing</v>
      </c>
      <c r="AW17" s="133" t="str">
        <f>ForcingConstraint!$A$14</f>
        <v>Historical WMGHG Concentrations</v>
      </c>
      <c r="AX17" s="134" t="str">
        <f>ForcingConstraint!$A$16</f>
        <v>Historical Land Use</v>
      </c>
      <c r="AY17" s="134" t="str">
        <f>requirement!$A$8</f>
        <v>Historical O3 and Stratospheric H2O Concentrations</v>
      </c>
      <c r="AZ17" s="135" t="str">
        <f>ForcingConstraint!$A$21</f>
        <v>Historical Stratospheric Aerosol</v>
      </c>
      <c r="BA17" s="135" t="str">
        <f>ForcingConstraint!$A$20</f>
        <v>Historical Solar Irradiance Forcing</v>
      </c>
      <c r="BB17" s="134" t="str">
        <f>requirement!$A$10</f>
        <v xml:space="preserve">Historical Solar Particle Forcing </v>
      </c>
      <c r="BC17" s="296"/>
      <c r="BD17" s="93"/>
      <c r="BE17" s="89"/>
      <c r="BF17" s="95"/>
      <c r="BG17" s="183"/>
      <c r="BH17" s="183"/>
      <c r="BI17" s="183"/>
      <c r="BJ17" s="183"/>
      <c r="BK17" s="183"/>
      <c r="BL17" s="95"/>
      <c r="BM17" s="95"/>
      <c r="BN17" s="94"/>
      <c r="BO17" s="324" t="s">
        <v>8285</v>
      </c>
    </row>
    <row r="18" spans="1:68" s="24" customFormat="1" ht="60">
      <c r="A18" s="88" t="s">
        <v>3344</v>
      </c>
      <c r="B18" s="91" t="s">
        <v>3338</v>
      </c>
      <c r="C18" s="88" t="s">
        <v>3339</v>
      </c>
      <c r="D18" s="307"/>
      <c r="E18" s="88"/>
      <c r="F18" s="91" t="s">
        <v>5957</v>
      </c>
      <c r="G18" s="88" t="s">
        <v>3340</v>
      </c>
      <c r="H18" s="88"/>
      <c r="I18" s="21" t="s">
        <v>70</v>
      </c>
      <c r="J18" s="16" t="str">
        <f>party!$A$13</f>
        <v>Karl Taylor</v>
      </c>
      <c r="K18" s="21"/>
      <c r="L18" s="21"/>
      <c r="M18" s="250"/>
      <c r="N18" s="250"/>
      <c r="O18" s="86"/>
      <c r="P18" s="88"/>
      <c r="Q18" s="90"/>
      <c r="R18" s="92"/>
      <c r="S18" s="92"/>
      <c r="T18" s="92"/>
      <c r="U18" s="130"/>
      <c r="V18" s="71" t="str">
        <f>party!$A$6</f>
        <v>Charlotte Pascoe</v>
      </c>
      <c r="X18" s="129" t="str">
        <f>$C$16</f>
        <v>esm-hist</v>
      </c>
      <c r="Y18" s="129"/>
      <c r="Z18" s="129"/>
      <c r="AA18" s="129"/>
      <c r="AB18" s="129" t="str">
        <f>$C$17</f>
        <v>historical-ext</v>
      </c>
      <c r="AC18" s="88"/>
      <c r="AD18" s="88"/>
      <c r="AE18" s="198"/>
      <c r="AF18" s="198"/>
      <c r="AG18" s="36" t="str">
        <f>TemporalConstraint!$A$67</f>
        <v>2015-present N yrs</v>
      </c>
      <c r="AH18" s="87"/>
      <c r="AI18" s="36" t="str">
        <f>EnsembleRequirement!$A$4</f>
        <v>SingleMember</v>
      </c>
      <c r="AJ18" s="21" t="str">
        <f>EnsembleRequirement!$A$6</f>
        <v>ESMHistoricalInitialisation</v>
      </c>
      <c r="AK18" s="87"/>
      <c r="AL18" s="87"/>
      <c r="AM18" s="87"/>
      <c r="AN18" s="87"/>
      <c r="AO18" s="165"/>
      <c r="AP18" s="165"/>
      <c r="AQ18" s="36" t="str">
        <f>requirement!$A$82</f>
        <v>AOGCM-BGC Configuration</v>
      </c>
      <c r="AR18" s="87"/>
      <c r="AS18" s="87"/>
      <c r="AT18" s="87"/>
      <c r="AU18" s="87"/>
      <c r="AV18" s="37" t="str">
        <f>requirement!$A$5</f>
        <v>Historical Aerosol Forcing</v>
      </c>
      <c r="AW18" s="133" t="str">
        <f>ForcingConstraint!$A$12</f>
        <v>Calculate Historical CO2 Concentration</v>
      </c>
      <c r="AX18" s="133" t="str">
        <f>ForcingConstraint!$A$13</f>
        <v>Historical WMGHG Concentrations Excluding CO2</v>
      </c>
      <c r="AY18" s="134" t="str">
        <f>ForcingConstraint!$A$16</f>
        <v>Historical Land Use</v>
      </c>
      <c r="AZ18" s="134" t="str">
        <f>requirement!$A$8</f>
        <v>Historical O3 and Stratospheric H2O Concentrations</v>
      </c>
      <c r="BA18" s="135" t="str">
        <f>ForcingConstraint!$A$21</f>
        <v>Historical Stratospheric Aerosol</v>
      </c>
      <c r="BB18" s="135" t="str">
        <f>ForcingConstraint!$A$20</f>
        <v>Historical Solar Irradiance Forcing</v>
      </c>
      <c r="BC18" s="134" t="str">
        <f>requirement!$A$10</f>
        <v xml:space="preserve">Historical Solar Particle Forcing </v>
      </c>
      <c r="BD18" s="93"/>
      <c r="BE18" s="89"/>
      <c r="BF18" s="95"/>
      <c r="BG18" s="183"/>
      <c r="BH18" s="183"/>
      <c r="BI18" s="183"/>
      <c r="BJ18" s="183"/>
      <c r="BK18" s="183"/>
      <c r="BL18" s="95"/>
      <c r="BM18" s="95"/>
      <c r="BN18" s="94"/>
      <c r="BO18" s="324" t="s">
        <v>8285</v>
      </c>
    </row>
    <row r="19" spans="1:68" ht="105">
      <c r="A19" s="22" t="s">
        <v>1349</v>
      </c>
      <c r="B19" s="21" t="s">
        <v>2753</v>
      </c>
      <c r="C19" s="22" t="s">
        <v>1356</v>
      </c>
      <c r="E19" s="22" t="s">
        <v>2757</v>
      </c>
      <c r="F19" s="21" t="s">
        <v>2787</v>
      </c>
      <c r="G19" s="22" t="s">
        <v>1581</v>
      </c>
      <c r="H19" s="22" t="s">
        <v>1580</v>
      </c>
      <c r="I19" s="21" t="s">
        <v>70</v>
      </c>
      <c r="J19" s="21" t="str">
        <f>party!A27</f>
        <v>Brian O'Neill</v>
      </c>
      <c r="K19" s="21" t="str">
        <f>party!A28</f>
        <v>Claudia Tebaldi</v>
      </c>
      <c r="L19" s="21" t="str">
        <f>party!A29</f>
        <v>Detlef van Vuuren</v>
      </c>
      <c r="O19"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19" s="22" t="str">
        <f>references!D14</f>
        <v>Overview CMIP6-Endorsed MIPs</v>
      </c>
      <c r="V19" s="21" t="str">
        <f>party!A6</f>
        <v>Charlotte Pascoe</v>
      </c>
      <c r="X19" s="22" t="str">
        <f t="shared" ref="X19:X25" si="0">$C$14</f>
        <v>historical</v>
      </c>
      <c r="AG19" s="21" t="str">
        <f>TemporalConstraint!$A$36</f>
        <v xml:space="preserve">2015-2100 86yrs </v>
      </c>
      <c r="AI19" s="21" t="str">
        <f>EnsembleRequirement!$A$4</f>
        <v>SingleMember</v>
      </c>
      <c r="AJ19" s="21" t="str">
        <f>EnsembleRequirement!$A$5</f>
        <v>HistoricalInitialisation</v>
      </c>
      <c r="AQ19" s="21" t="str">
        <f>requirement!$A$79</f>
        <v>AOGCM Configuration</v>
      </c>
      <c r="AV19" s="132" t="str">
        <f>requirement!$A31</f>
        <v>RCP85 Forcing</v>
      </c>
      <c r="AW19" s="135" t="str">
        <f>ForcingConstraint!$A$425</f>
        <v>Future Solar Irradiance Forcing</v>
      </c>
      <c r="AX19" s="132" t="str">
        <f>requirement!$A$11</f>
        <v>Future Solar Particle Forcing</v>
      </c>
      <c r="AY19" s="91"/>
      <c r="AZ19" s="91"/>
      <c r="BA19" s="91"/>
      <c r="BM19" s="35"/>
      <c r="BO19" s="324" t="s">
        <v>8285</v>
      </c>
    </row>
    <row r="20" spans="1:68" ht="105">
      <c r="A20" s="22" t="s">
        <v>1350</v>
      </c>
      <c r="B20" s="21" t="s">
        <v>2754</v>
      </c>
      <c r="C20" s="22" t="s">
        <v>1357</v>
      </c>
      <c r="E20" s="22" t="s">
        <v>2758</v>
      </c>
      <c r="F20" s="21" t="s">
        <v>2788</v>
      </c>
      <c r="G20" s="22" t="s">
        <v>8281</v>
      </c>
      <c r="H20" s="22" t="s">
        <v>1582</v>
      </c>
      <c r="I20" s="21" t="s">
        <v>162</v>
      </c>
      <c r="J20" s="21" t="str">
        <f>party!A27</f>
        <v>Brian O'Neill</v>
      </c>
      <c r="K20" s="21" t="str">
        <f>party!A28</f>
        <v>Claudia Tebaldi</v>
      </c>
      <c r="L20" s="21" t="str">
        <f>party!A29</f>
        <v>Detlef van Vuuren</v>
      </c>
      <c r="O2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0"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0" s="22" t="str">
        <f>references!D14</f>
        <v>Overview CMIP6-Endorsed MIPs</v>
      </c>
      <c r="V20" s="21" t="str">
        <f>party!A6</f>
        <v>Charlotte Pascoe</v>
      </c>
      <c r="X20" s="22" t="str">
        <f t="shared" si="0"/>
        <v>historical</v>
      </c>
      <c r="AG20" s="21" t="str">
        <f>TemporalConstraint!$A$36</f>
        <v xml:space="preserve">2015-2100 86yrs </v>
      </c>
      <c r="AI20" s="21" t="str">
        <f>EnsembleRequirement!A4</f>
        <v>SingleMember</v>
      </c>
      <c r="AJ20" s="21" t="str">
        <f>EnsembleRequirement!$A$5</f>
        <v>HistoricalInitialisation</v>
      </c>
      <c r="AK20" s="21" t="str">
        <f>EnsembleRequirement!$A$7</f>
        <v>NineMember</v>
      </c>
      <c r="AQ20" s="21" t="str">
        <f>requirement!$A$79</f>
        <v>AOGCM Configuration</v>
      </c>
      <c r="AV20" s="74" t="str">
        <f>requirement!$A32</f>
        <v>RCP70 Forcing</v>
      </c>
      <c r="AW20" s="135" t="str">
        <f>ForcingConstraint!$A$425</f>
        <v>Future Solar Irradiance Forcing</v>
      </c>
      <c r="AX20" s="132" t="str">
        <f>requirement!$A$11</f>
        <v>Future Solar Particle Forcing</v>
      </c>
      <c r="BM20" s="35"/>
      <c r="BO20" s="324" t="s">
        <v>8277</v>
      </c>
      <c r="BP20" s="3" t="s">
        <v>8282</v>
      </c>
    </row>
    <row r="21" spans="1:68" ht="105">
      <c r="A21" s="22" t="s">
        <v>1351</v>
      </c>
      <c r="B21" s="21" t="s">
        <v>2755</v>
      </c>
      <c r="C21" s="22" t="s">
        <v>1358</v>
      </c>
      <c r="E21" s="22" t="s">
        <v>2759</v>
      </c>
      <c r="F21" s="21" t="s">
        <v>2785</v>
      </c>
      <c r="G21" s="22" t="s">
        <v>1584</v>
      </c>
      <c r="H21" s="22" t="s">
        <v>1583</v>
      </c>
      <c r="I21" s="21" t="s">
        <v>70</v>
      </c>
      <c r="J21" s="21" t="str">
        <f>party!A27</f>
        <v>Brian O'Neill</v>
      </c>
      <c r="K21" s="21" t="str">
        <f>party!A28</f>
        <v>Claudia Tebaldi</v>
      </c>
      <c r="L21" s="21" t="str">
        <f>party!A29</f>
        <v>Detlef van Vuuren</v>
      </c>
      <c r="O21"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1"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1" s="22" t="str">
        <f>references!D14</f>
        <v>Overview CMIP6-Endorsed MIPs</v>
      </c>
      <c r="V21" s="21" t="str">
        <f>party!A6</f>
        <v>Charlotte Pascoe</v>
      </c>
      <c r="X21" s="22" t="str">
        <f t="shared" si="0"/>
        <v>historical</v>
      </c>
      <c r="AG21" s="21" t="str">
        <f>TemporalConstraint!$A$36</f>
        <v xml:space="preserve">2015-2100 86yrs </v>
      </c>
      <c r="AI21" s="21" t="str">
        <f>EnsembleRequirement!$A$4</f>
        <v>SingleMember</v>
      </c>
      <c r="AJ21" s="21" t="str">
        <f>EnsembleRequirement!$A$5</f>
        <v>HistoricalInitialisation</v>
      </c>
      <c r="AQ21" s="21" t="str">
        <f>requirement!$A$79</f>
        <v>AOGCM Configuration</v>
      </c>
      <c r="AV21" s="74" t="str">
        <f>requirement!$A33</f>
        <v>RCP45 Forcing</v>
      </c>
      <c r="AW21" s="135" t="str">
        <f>ForcingConstraint!$A$425</f>
        <v>Future Solar Irradiance Forcing</v>
      </c>
      <c r="AX21" s="132" t="str">
        <f>requirement!$A$11</f>
        <v>Future Solar Particle Forcing</v>
      </c>
      <c r="BM21" s="35"/>
      <c r="BO21" s="324" t="s">
        <v>8285</v>
      </c>
    </row>
    <row r="22" spans="1:68" ht="105">
      <c r="A22" s="22" t="s">
        <v>1352</v>
      </c>
      <c r="B22" s="21" t="s">
        <v>2756</v>
      </c>
      <c r="C22" s="22" t="s">
        <v>1359</v>
      </c>
      <c r="E22" s="22" t="s">
        <v>2760</v>
      </c>
      <c r="F22" s="21" t="s">
        <v>2786</v>
      </c>
      <c r="G22" s="22" t="s">
        <v>1586</v>
      </c>
      <c r="H22" s="22" t="s">
        <v>1585</v>
      </c>
      <c r="I22" s="21" t="s">
        <v>70</v>
      </c>
      <c r="J22" s="21" t="str">
        <f>party!A27</f>
        <v>Brian O'Neill</v>
      </c>
      <c r="K22" s="21" t="str">
        <f>party!A28</f>
        <v>Claudia Tebaldi</v>
      </c>
      <c r="L22" s="21" t="str">
        <f>party!A29</f>
        <v>Detlef van Vuuren</v>
      </c>
      <c r="O22"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2"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2" s="22" t="str">
        <f>references!D14</f>
        <v>Overview CMIP6-Endorsed MIPs</v>
      </c>
      <c r="V22" s="21" t="str">
        <f>party!A6</f>
        <v>Charlotte Pascoe</v>
      </c>
      <c r="X22" s="22" t="str">
        <f t="shared" si="0"/>
        <v>historical</v>
      </c>
      <c r="AG22" s="21" t="str">
        <f>TemporalConstraint!$A$36</f>
        <v xml:space="preserve">2015-2100 86yrs </v>
      </c>
      <c r="AI22" s="21" t="str">
        <f>EnsembleRequirement!A4</f>
        <v>SingleMember</v>
      </c>
      <c r="AJ22" s="21" t="str">
        <f>EnsembleRequirement!A5</f>
        <v>HistoricalInitialisation</v>
      </c>
      <c r="AQ22" s="21" t="str">
        <f>requirement!A79</f>
        <v>AOGCM Configuration</v>
      </c>
      <c r="AV22" s="74" t="str">
        <f>requirement!$A34</f>
        <v>RCP26 Forcing</v>
      </c>
      <c r="AW22" s="135" t="str">
        <f>ForcingConstraint!$A$425</f>
        <v>Future Solar Irradiance Forcing</v>
      </c>
      <c r="AX22" s="132" t="str">
        <f>requirement!$A$11</f>
        <v>Future Solar Particle Forcing</v>
      </c>
      <c r="BM22" s="35"/>
      <c r="BO22" s="324" t="s">
        <v>8285</v>
      </c>
    </row>
    <row r="23" spans="1:68" ht="105">
      <c r="A23" s="22" t="s">
        <v>1353</v>
      </c>
      <c r="B23" s="21" t="s">
        <v>3159</v>
      </c>
      <c r="C23" s="22" t="s">
        <v>3160</v>
      </c>
      <c r="E23" s="22" t="s">
        <v>3161</v>
      </c>
      <c r="F23" s="21" t="s">
        <v>3162</v>
      </c>
      <c r="G23" s="22" t="s">
        <v>6389</v>
      </c>
      <c r="H23" s="22" t="s">
        <v>1587</v>
      </c>
      <c r="I23" s="21" t="s">
        <v>70</v>
      </c>
      <c r="J23" s="21" t="str">
        <f>party!A27</f>
        <v>Brian O'Neill</v>
      </c>
      <c r="K23" s="21" t="str">
        <f>party!A28</f>
        <v>Claudia Tebaldi</v>
      </c>
      <c r="L23" s="21" t="str">
        <f>party!A29</f>
        <v>Detlef van Vuuren</v>
      </c>
      <c r="O23"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3"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3" s="22" t="str">
        <f>references!D14</f>
        <v>Overview CMIP6-Endorsed MIPs</v>
      </c>
      <c r="V23" s="21" t="str">
        <f>party!A6</f>
        <v>Charlotte Pascoe</v>
      </c>
      <c r="X23" s="22" t="str">
        <f t="shared" si="0"/>
        <v>historical</v>
      </c>
      <c r="AG23" s="21" t="str">
        <f>TemporalConstraint!$A$36</f>
        <v xml:space="preserve">2015-2100 86yrs </v>
      </c>
      <c r="AI23" s="21" t="str">
        <f>EnsembleRequirement!A4</f>
        <v>SingleMember</v>
      </c>
      <c r="AJ23" s="21" t="str">
        <f>EnsembleRequirement!A5</f>
        <v>HistoricalInitialisation</v>
      </c>
      <c r="AQ23" s="21" t="str">
        <f>requirement!$A$79</f>
        <v>AOGCM Configuration</v>
      </c>
      <c r="AV23" s="74" t="str">
        <f>requirement!$A35</f>
        <v>RCP60 Forcing</v>
      </c>
      <c r="AW23" s="135" t="str">
        <f>ForcingConstraint!$A$425</f>
        <v>Future Solar Irradiance Forcing</v>
      </c>
      <c r="AX23" s="132" t="str">
        <f>requirement!$A$11</f>
        <v>Future Solar Particle Forcing</v>
      </c>
      <c r="BM23" s="35"/>
      <c r="BO23" s="324" t="s">
        <v>8285</v>
      </c>
    </row>
    <row r="24" spans="1:68" ht="105">
      <c r="A24" s="22" t="s">
        <v>1354</v>
      </c>
      <c r="B24" s="21" t="s">
        <v>3163</v>
      </c>
      <c r="C24" s="22" t="s">
        <v>3164</v>
      </c>
      <c r="E24" s="22" t="s">
        <v>3165</v>
      </c>
      <c r="F24" s="21" t="s">
        <v>3166</v>
      </c>
      <c r="G24" s="22" t="s">
        <v>8280</v>
      </c>
      <c r="H24" s="22" t="s">
        <v>8276</v>
      </c>
      <c r="I24" s="21" t="s">
        <v>70</v>
      </c>
      <c r="J24" s="21" t="str">
        <f>party!A27</f>
        <v>Brian O'Neill</v>
      </c>
      <c r="K24" s="21" t="str">
        <f>party!A28</f>
        <v>Claudia Tebaldi</v>
      </c>
      <c r="L24" s="21" t="str">
        <f>party!A29</f>
        <v>Detlef van Vuuren</v>
      </c>
      <c r="O24"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4"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4" s="13" t="str">
        <f>references!$D$66</f>
        <v>O’Neill, B. C., C. Tebaldi, D. van Vuuren, V. Eyring, P. Fridelingstein, G. Hurtt, R. Knutti, E. Kriegler, J.-F. Lamarque, J. Lowe, J. Meehl, R. Moss, K. Riahi, B. M. Sanderson (2016),  The Scenario Model Intercomparison Project (ScenarioMIP) for CMIP6, Geosci. Model Dev., 9, 3461-3482</v>
      </c>
      <c r="V24" s="21" t="str">
        <f>party!A6</f>
        <v>Charlotte Pascoe</v>
      </c>
      <c r="X24" s="22" t="str">
        <f t="shared" si="0"/>
        <v>historical</v>
      </c>
      <c r="AG24" s="21" t="str">
        <f>TemporalConstraint!$A$36</f>
        <v xml:space="preserve">2015-2100 86yrs </v>
      </c>
      <c r="AI24" s="21" t="str">
        <f>EnsembleRequirement!A4</f>
        <v>SingleMember</v>
      </c>
      <c r="AJ24" s="21" t="str">
        <f>EnsembleRequirement!A5</f>
        <v>HistoricalInitialisation</v>
      </c>
      <c r="AQ24" s="21" t="str">
        <f>requirement!A79</f>
        <v>AOGCM Configuration</v>
      </c>
      <c r="AV24" s="74" t="str">
        <f>requirement!$A36</f>
        <v>RCP34 Forcing</v>
      </c>
      <c r="AW24" s="135" t="str">
        <f>ForcingConstraint!$A$425</f>
        <v>Future Solar Irradiance Forcing</v>
      </c>
      <c r="AX24" s="132" t="str">
        <f>requirement!$A$11</f>
        <v>Future Solar Particle Forcing</v>
      </c>
      <c r="BM24" s="35"/>
      <c r="BO24" s="325" t="s">
        <v>8277</v>
      </c>
      <c r="BP24" s="3" t="s">
        <v>8283</v>
      </c>
    </row>
    <row r="25" spans="1:68" s="124" customFormat="1" ht="105">
      <c r="A25" s="106" t="s">
        <v>3398</v>
      </c>
      <c r="B25" s="84" t="s">
        <v>2761</v>
      </c>
      <c r="C25" s="106" t="s">
        <v>3398</v>
      </c>
      <c r="D25" s="106"/>
      <c r="E25" s="106" t="s">
        <v>5580</v>
      </c>
      <c r="F25" s="84" t="s">
        <v>2784</v>
      </c>
      <c r="G25" s="106" t="s">
        <v>1589</v>
      </c>
      <c r="H25" s="106" t="s">
        <v>1588</v>
      </c>
      <c r="I25" s="84" t="s">
        <v>70</v>
      </c>
      <c r="J25" s="84" t="str">
        <f>party!A27</f>
        <v>Brian O'Neill</v>
      </c>
      <c r="K25" s="84" t="str">
        <f>party!A28</f>
        <v>Claudia Tebaldi</v>
      </c>
      <c r="L25" s="84" t="str">
        <f>party!A29</f>
        <v>Detlef van Vuuren</v>
      </c>
      <c r="M25" s="84"/>
      <c r="N25" s="84"/>
      <c r="O25"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5"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5" s="106" t="str">
        <f>references!D14</f>
        <v>Overview CMIP6-Endorsed MIPs</v>
      </c>
      <c r="R25" s="106" t="str">
        <f>references!D26</f>
        <v>Boucher, 0., P. R. Halloran, E. J. Burke, M. Doutriaux-Boucher, C. D. Jones, J. Lowe, M. A. Ringer, E. Robertson, P. Wu (2012), Reversibility in an Earth System model in response to CO2 concentration changes, Environ. Res. Lett., 7, 024013</v>
      </c>
      <c r="S25" s="177" t="str">
        <f>references!$D$66</f>
        <v>O’Neill, B. C., C. Tebaldi, D. van Vuuren, V. Eyring, P. Fridelingstein, G. Hurtt, R. Knutti, E. Kriegler, J.-F. Lamarque, J. Lowe, J. Meehl, R. Moss, K. Riahi, B. M. Sanderson (2016),  The Scenario Model Intercomparison Project (ScenarioMIP) for CMIP6, Geosci. Model Dev., 9, 3461-3482</v>
      </c>
      <c r="T25" s="106"/>
      <c r="U25" s="106"/>
      <c r="V25" s="84" t="str">
        <f>party!A6</f>
        <v>Charlotte Pascoe</v>
      </c>
      <c r="W25" s="106"/>
      <c r="X25" s="106" t="str">
        <f t="shared" si="0"/>
        <v>historical</v>
      </c>
      <c r="Y25" s="106"/>
      <c r="Z25" s="106"/>
      <c r="AA25" s="106"/>
      <c r="AB25" s="106"/>
      <c r="AC25" s="106"/>
      <c r="AD25" s="106"/>
      <c r="AE25" s="106"/>
      <c r="AF25" s="106"/>
      <c r="AG25" s="84" t="str">
        <f>TemporalConstraint!$A$36</f>
        <v xml:space="preserve">2015-2100 86yrs </v>
      </c>
      <c r="AH25" s="84"/>
      <c r="AI25" s="84" t="str">
        <f>EnsembleRequirement!A4</f>
        <v>SingleMember</v>
      </c>
      <c r="AJ25" s="84" t="str">
        <f>EnsembleRequirement!A$5</f>
        <v>HistoricalInitialisation</v>
      </c>
      <c r="AK25" s="84"/>
      <c r="AL25" s="84"/>
      <c r="AM25" s="84"/>
      <c r="AN25" s="84"/>
      <c r="AO25" s="84"/>
      <c r="AP25" s="84"/>
      <c r="AQ25" s="84" t="str">
        <f>requirement!A79</f>
        <v>AOGCM Configuration</v>
      </c>
      <c r="AR25" s="84"/>
      <c r="AS25" s="84"/>
      <c r="AT25" s="84"/>
      <c r="AU25" s="84"/>
      <c r="AV25" s="173" t="str">
        <f>requirement!$A37</f>
        <v>RCP26 overshoot Forcing</v>
      </c>
      <c r="AW25" s="279" t="str">
        <f>ForcingConstraint!$A$425</f>
        <v>Future Solar Irradiance Forcing</v>
      </c>
      <c r="AX25" s="280" t="str">
        <f>requirement!$A$11</f>
        <v>Future Solar Particle Forcing</v>
      </c>
      <c r="AY25" s="84"/>
      <c r="AZ25" s="84"/>
      <c r="BA25" s="84"/>
      <c r="BB25" s="84"/>
      <c r="BC25" s="120"/>
      <c r="BD25" s="174"/>
      <c r="BE25" s="121"/>
      <c r="BF25" s="122"/>
      <c r="BG25" s="122"/>
      <c r="BH25" s="122"/>
      <c r="BI25" s="122"/>
      <c r="BJ25" s="122"/>
      <c r="BK25" s="122"/>
      <c r="BL25" s="122"/>
      <c r="BM25" s="122"/>
      <c r="BO25" s="324" t="s">
        <v>8285</v>
      </c>
    </row>
    <row r="26" spans="1:68" s="124" customFormat="1" ht="105">
      <c r="A26" s="106" t="s">
        <v>3398</v>
      </c>
      <c r="B26" s="84" t="s">
        <v>2762</v>
      </c>
      <c r="C26" s="106" t="s">
        <v>3398</v>
      </c>
      <c r="D26" s="106"/>
      <c r="E26" s="106" t="s">
        <v>5585</v>
      </c>
      <c r="F26" s="84" t="s">
        <v>2783</v>
      </c>
      <c r="G26" s="106" t="s">
        <v>3221</v>
      </c>
      <c r="H26" s="106" t="s">
        <v>3218</v>
      </c>
      <c r="I26" s="84" t="s">
        <v>70</v>
      </c>
      <c r="J26" s="84" t="str">
        <f>party!A27</f>
        <v>Brian O'Neill</v>
      </c>
      <c r="K26" s="84" t="str">
        <f>party!A28</f>
        <v>Claudia Tebaldi</v>
      </c>
      <c r="L26" s="84" t="str">
        <f>party!A29</f>
        <v>Detlef van Vuuren</v>
      </c>
      <c r="M26" s="84"/>
      <c r="N26" s="84"/>
      <c r="O26"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6"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6" s="106" t="str">
        <f>references!D14</f>
        <v>Overview CMIP6-Endorsed MIPs</v>
      </c>
      <c r="R26" s="177" t="str">
        <f>references!$D$66</f>
        <v>O’Neill, B. C., C. Tebaldi, D. van Vuuren, V. Eyring, P. Fridelingstein, G. Hurtt, R. Knutti, E. Kriegler, J.-F. Lamarque, J. Lowe, J. Meehl, R. Moss, K. Riahi, B. M. Sanderson (2016),  The Scenario Model Intercomparison Project (ScenarioMIP) for CMIP6, Geosci. Model Dev., 9, 3461-3482</v>
      </c>
      <c r="S26" s="119"/>
      <c r="T26" s="119"/>
      <c r="U26" s="119"/>
      <c r="V26" s="84" t="str">
        <f>party!A6</f>
        <v>Charlotte Pascoe</v>
      </c>
      <c r="W26" s="106"/>
      <c r="X26" s="106" t="str">
        <f>$C$19</f>
        <v>ssp585</v>
      </c>
      <c r="Y26" s="106"/>
      <c r="Z26" s="106"/>
      <c r="AA26" s="106"/>
      <c r="AB26" s="106" t="str">
        <f>$C$27</f>
        <v>n/a</v>
      </c>
      <c r="AC26" s="106" t="str">
        <f>$C$29</f>
        <v>n/a</v>
      </c>
      <c r="AD26" s="106"/>
      <c r="AE26" s="106"/>
      <c r="AF26" s="106"/>
      <c r="AG26" s="84" t="str">
        <f>TemporalConstraint!$A$71</f>
        <v>2101-2300 200yrs</v>
      </c>
      <c r="AH26" s="84"/>
      <c r="AI26" s="84" t="str">
        <f>EnsembleRequirement!$A$4</f>
        <v>SingleMember</v>
      </c>
      <c r="AJ26" s="84" t="str">
        <f>EnsembleRequirement!$A$8</f>
        <v>SSP5-85Initialisation</v>
      </c>
      <c r="AK26" s="84"/>
      <c r="AL26" s="84"/>
      <c r="AM26" s="84"/>
      <c r="AN26" s="84"/>
      <c r="AO26" s="84"/>
      <c r="AP26" s="84"/>
      <c r="AQ26" s="84" t="str">
        <f>requirement!$A$79</f>
        <v>AOGCM Configuration</v>
      </c>
      <c r="AR26" s="84"/>
      <c r="AS26" s="84"/>
      <c r="AT26" s="84"/>
      <c r="AU26" s="84"/>
      <c r="AV26" s="173" t="str">
        <f>requirement!$A38</f>
        <v>RCP85 extension Forcing</v>
      </c>
      <c r="AW26" s="279" t="str">
        <f>ForcingConstraint!$A$425</f>
        <v>Future Solar Irradiance Forcing</v>
      </c>
      <c r="AX26" s="280" t="str">
        <f>requirement!$A$11</f>
        <v>Future Solar Particle Forcing</v>
      </c>
      <c r="AY26" s="84"/>
      <c r="AZ26" s="84"/>
      <c r="BA26" s="84"/>
      <c r="BB26" s="84"/>
      <c r="BC26" s="120"/>
      <c r="BD26" s="174"/>
      <c r="BE26" s="121"/>
      <c r="BF26" s="122"/>
      <c r="BG26" s="122"/>
      <c r="BH26" s="122"/>
      <c r="BI26" s="122"/>
      <c r="BJ26" s="122"/>
      <c r="BK26" s="122"/>
      <c r="BL26" s="122"/>
      <c r="BM26" s="122"/>
      <c r="BO26" s="324" t="s">
        <v>8285</v>
      </c>
    </row>
    <row r="27" spans="1:68" s="124" customFormat="1" ht="105">
      <c r="A27" s="106" t="s">
        <v>3398</v>
      </c>
      <c r="B27" s="84" t="s">
        <v>2763</v>
      </c>
      <c r="C27" s="106" t="s">
        <v>3398</v>
      </c>
      <c r="D27" s="106"/>
      <c r="E27" s="106" t="s">
        <v>5579</v>
      </c>
      <c r="F27" s="84" t="s">
        <v>2782</v>
      </c>
      <c r="G27" s="106" t="s">
        <v>3242</v>
      </c>
      <c r="H27" s="106" t="s">
        <v>3219</v>
      </c>
      <c r="I27" s="84" t="s">
        <v>70</v>
      </c>
      <c r="J27" s="84" t="str">
        <f>party!A27</f>
        <v>Brian O'Neill</v>
      </c>
      <c r="K27" s="84" t="str">
        <f>party!A28</f>
        <v>Claudia Tebaldi</v>
      </c>
      <c r="L27" s="84" t="str">
        <f>party!A29</f>
        <v>Detlef van Vuuren</v>
      </c>
      <c r="M27" s="84"/>
      <c r="N27" s="84"/>
      <c r="O27"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7"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7" s="106" t="str">
        <f>references!D14</f>
        <v>Overview CMIP6-Endorsed MIPs</v>
      </c>
      <c r="R27" s="177" t="str">
        <f>references!$D$66</f>
        <v>O’Neill, B. C., C. Tebaldi, D. van Vuuren, V. Eyring, P. Fridelingstein, G. Hurtt, R. Knutti, E. Kriegler, J.-F. Lamarque, J. Lowe, J. Meehl, R. Moss, K. Riahi, B. M. Sanderson (2016),  The Scenario Model Intercomparison Project (ScenarioMIP) for CMIP6, Geosci. Model Dev., 9, 3461-3482</v>
      </c>
      <c r="S27" s="119"/>
      <c r="T27" s="119"/>
      <c r="U27" s="119"/>
      <c r="V27" s="84" t="str">
        <f>party!A6</f>
        <v>Charlotte Pascoe</v>
      </c>
      <c r="W27" s="106"/>
      <c r="X27" s="106" t="str">
        <f>$C$22</f>
        <v>ssp126</v>
      </c>
      <c r="Y27" s="106"/>
      <c r="Z27" s="106"/>
      <c r="AA27" s="106"/>
      <c r="AB27" s="106" t="str">
        <f>$C$26</f>
        <v>n/a</v>
      </c>
      <c r="AC27" s="106" t="str">
        <f>$C$29</f>
        <v>n/a</v>
      </c>
      <c r="AD27" s="106"/>
      <c r="AE27" s="106"/>
      <c r="AF27" s="106"/>
      <c r="AG27" s="84" t="str">
        <f>TemporalConstraint!$A$71</f>
        <v>2101-2300 200yrs</v>
      </c>
      <c r="AH27" s="84"/>
      <c r="AI27" s="84" t="str">
        <f>EnsembleRequirement!A4</f>
        <v>SingleMember</v>
      </c>
      <c r="AJ27" s="84" t="str">
        <f>EnsembleRequirement!A13</f>
        <v>SSP1-26Initialisation</v>
      </c>
      <c r="AK27" s="84"/>
      <c r="AL27" s="84"/>
      <c r="AM27" s="84"/>
      <c r="AN27" s="84"/>
      <c r="AO27" s="84"/>
      <c r="AP27" s="84"/>
      <c r="AQ27" s="84" t="str">
        <f>requirement!A79</f>
        <v>AOGCM Configuration</v>
      </c>
      <c r="AR27" s="84"/>
      <c r="AS27" s="84"/>
      <c r="AT27" s="84"/>
      <c r="AU27" s="84"/>
      <c r="AV27" s="173" t="str">
        <f>requirement!$A39</f>
        <v>RCP26 extension Forcing</v>
      </c>
      <c r="AW27" s="279" t="str">
        <f>ForcingConstraint!$A$425</f>
        <v>Future Solar Irradiance Forcing</v>
      </c>
      <c r="AX27" s="280" t="str">
        <f>requirement!$A$11</f>
        <v>Future Solar Particle Forcing</v>
      </c>
      <c r="AY27" s="84"/>
      <c r="AZ27" s="84"/>
      <c r="BA27" s="84"/>
      <c r="BB27" s="84"/>
      <c r="BC27" s="120"/>
      <c r="BD27" s="174"/>
      <c r="BE27" s="121"/>
      <c r="BF27" s="122"/>
      <c r="BG27" s="122"/>
      <c r="BH27" s="122"/>
      <c r="BI27" s="122"/>
      <c r="BJ27" s="122"/>
      <c r="BK27" s="122"/>
      <c r="BL27" s="122"/>
      <c r="BM27" s="122"/>
      <c r="BO27" s="324" t="s">
        <v>8285</v>
      </c>
    </row>
    <row r="28" spans="1:68" ht="75">
      <c r="A28" s="22" t="s">
        <v>1355</v>
      </c>
      <c r="B28" s="21" t="s">
        <v>3185</v>
      </c>
      <c r="C28" s="22" t="s">
        <v>3186</v>
      </c>
      <c r="E28" s="22" t="s">
        <v>3216</v>
      </c>
      <c r="F28" s="21" t="s">
        <v>3187</v>
      </c>
      <c r="G28" s="22" t="s">
        <v>8284</v>
      </c>
      <c r="H28" s="22" t="s">
        <v>5446</v>
      </c>
      <c r="I28" s="21" t="s">
        <v>70</v>
      </c>
      <c r="J28" s="21" t="str">
        <f>party!$A$27</f>
        <v>Brian O'Neill</v>
      </c>
      <c r="K28" s="21" t="str">
        <f>party!A$28</f>
        <v>Claudia Tebaldi</v>
      </c>
      <c r="L28" s="21" t="str">
        <f>party!A$29</f>
        <v>Detlef van Vuuren</v>
      </c>
      <c r="O28" s="13" t="str">
        <f>references!$D$66</f>
        <v>O’Neill, B. C., C. Tebaldi, D. van Vuuren, V. Eyring, P. Fridelingstein, G. Hurtt, R. Knutti, E. Kriegler, J.-F. Lamarque, J. Lowe, J. Meehl, R. Moss, K. Riahi, B. M. Sanderson (2016),  The Scenario Model Intercomparison Project (ScenarioMIP) for CMIP6, Geosci. Model Dev., 9, 3461-3482</v>
      </c>
      <c r="P28" s="13" t="str">
        <f>references!$D$26</f>
        <v>Boucher, 0., P. R. Halloran, E. J. Burke, M. Doutriaux-Boucher, C. D. Jones, J. Lowe, M. A. Ringer, E. Robertson, P. Wu (2012), Reversibility in an Earth System model in response to CO2 concentration changes, Environ. Res. Lett., 7, 024013</v>
      </c>
      <c r="R28" s="69"/>
      <c r="S28" s="69"/>
      <c r="T28" s="69"/>
      <c r="U28" s="69"/>
      <c r="V28" s="21" t="str">
        <f>party!A6</f>
        <v>Charlotte Pascoe</v>
      </c>
      <c r="X28" s="22" t="str">
        <f>$C$19</f>
        <v>ssp585</v>
      </c>
      <c r="AB28" s="22" t="str">
        <f>$C$24</f>
        <v>ssp434</v>
      </c>
      <c r="AG28" s="21" t="str">
        <f>TemporalConstraint!$A$65</f>
        <v>2040-2100 61 yrs min</v>
      </c>
      <c r="AI28" s="21" t="str">
        <f>EnsembleRequirement!$A$4</f>
        <v>SingleMember</v>
      </c>
      <c r="AJ28" s="21" t="str">
        <f>EnsembleRequirement!$A$9</f>
        <v>SSP5-85Initialisation2040</v>
      </c>
      <c r="AQ28" s="21" t="str">
        <f>requirement!A79</f>
        <v>AOGCM Configuration</v>
      </c>
      <c r="AV28" s="74" t="str">
        <f>requirement!$A$41</f>
        <v>RCP34 overshoot Forcing</v>
      </c>
      <c r="AW28" s="135" t="str">
        <f>ForcingConstraint!$A$425</f>
        <v>Future Solar Irradiance Forcing</v>
      </c>
      <c r="AX28" s="132" t="str">
        <f>requirement!$A$11</f>
        <v>Future Solar Particle Forcing</v>
      </c>
      <c r="BA28" s="125"/>
      <c r="BM28" s="35"/>
      <c r="BO28" s="324" t="s">
        <v>8277</v>
      </c>
      <c r="BP28" s="3" t="s">
        <v>8282</v>
      </c>
    </row>
    <row r="29" spans="1:68" s="124" customFormat="1" ht="90">
      <c r="A29" s="106" t="s">
        <v>3398</v>
      </c>
      <c r="B29" s="84" t="s">
        <v>3215</v>
      </c>
      <c r="C29" s="106" t="s">
        <v>3398</v>
      </c>
      <c r="D29" s="106"/>
      <c r="E29" s="106" t="s">
        <v>5584</v>
      </c>
      <c r="F29" s="84" t="s">
        <v>3217</v>
      </c>
      <c r="G29" s="106" t="s">
        <v>3231</v>
      </c>
      <c r="H29" s="106" t="s">
        <v>3220</v>
      </c>
      <c r="I29" s="84" t="s">
        <v>70</v>
      </c>
      <c r="J29" s="84" t="str">
        <f>party!$A$27</f>
        <v>Brian O'Neill</v>
      </c>
      <c r="K29" s="84" t="str">
        <f>party!A$28</f>
        <v>Claudia Tebaldi</v>
      </c>
      <c r="L29" s="84" t="str">
        <f>party!A$29</f>
        <v>Detlef van Vuuren</v>
      </c>
      <c r="M29" s="84"/>
      <c r="N29" s="84"/>
      <c r="O29" s="177" t="str">
        <f>references!$D$66</f>
        <v>O’Neill, B. C., C. Tebaldi, D. van Vuuren, V. Eyring, P. Fridelingstein, G. Hurtt, R. Knutti, E. Kriegler, J.-F. Lamarque, J. Lowe, J. Meehl, R. Moss, K. Riahi, B. M. Sanderson (2016),  The Scenario Model Intercomparison Project (ScenarioMIP) for CMIP6, Geosci. Model Dev., 9, 3461-3482</v>
      </c>
      <c r="P29" s="177" t="str">
        <f>references!$D$26</f>
        <v>Boucher, 0., P. R. Halloran, E. J. Burke, M. Doutriaux-Boucher, C. D. Jones, J. Lowe, M. A. Ringer, E. Robertson, P. Wu (2012), Reversibility in an Earth System model in response to CO2 concentration changes, Environ. Res. Lett., 7, 024013</v>
      </c>
      <c r="Q29" s="106"/>
      <c r="R29" s="106"/>
      <c r="S29" s="106"/>
      <c r="T29" s="119"/>
      <c r="U29" s="119"/>
      <c r="V29" s="84" t="str">
        <f>party!$A$6</f>
        <v>Charlotte Pascoe</v>
      </c>
      <c r="W29" s="106"/>
      <c r="X29" s="106" t="str">
        <f>$C$28</f>
        <v>ssp534-over</v>
      </c>
      <c r="Y29" s="106"/>
      <c r="Z29" s="106"/>
      <c r="AA29" s="106"/>
      <c r="AB29" s="106" t="str">
        <f>$C$26</f>
        <v>n/a</v>
      </c>
      <c r="AC29" s="106" t="str">
        <f>$C$27</f>
        <v>n/a</v>
      </c>
      <c r="AD29" s="106" t="str">
        <f>$C$19</f>
        <v>ssp585</v>
      </c>
      <c r="AE29" s="106"/>
      <c r="AF29" s="106"/>
      <c r="AG29" s="84" t="str">
        <f>TemporalConstraint!$A$9</f>
        <v>2100-2299 200yrs</v>
      </c>
      <c r="AH29" s="84"/>
      <c r="AI29" s="84" t="str">
        <f>EnsembleRequirement!$A$4</f>
        <v>SingleMember</v>
      </c>
      <c r="AJ29" s="84" t="str">
        <f>EnsembleRequirement!$A$14</f>
        <v>SSP5-34-overInitialisation</v>
      </c>
      <c r="AK29" s="84"/>
      <c r="AL29" s="84"/>
      <c r="AM29" s="84"/>
      <c r="AN29" s="84"/>
      <c r="AO29" s="84"/>
      <c r="AP29" s="84"/>
      <c r="AQ29" s="84" t="str">
        <f>requirement!$A$79</f>
        <v>AOGCM Configuration</v>
      </c>
      <c r="AR29" s="84"/>
      <c r="AS29" s="84"/>
      <c r="AT29" s="84"/>
      <c r="AU29" s="84"/>
      <c r="AV29" s="173" t="str">
        <f>requirement!$A$40</f>
        <v>RCP34 extension overshoot Forcing</v>
      </c>
      <c r="AW29" s="279" t="str">
        <f>ForcingConstraint!$A$425</f>
        <v>Future Solar Irradiance Forcing</v>
      </c>
      <c r="AX29" s="280" t="str">
        <f>requirement!$A$11</f>
        <v>Future Solar Particle Forcing</v>
      </c>
      <c r="AY29" s="84"/>
      <c r="AZ29" s="84"/>
      <c r="BA29" s="173"/>
      <c r="BB29" s="84"/>
      <c r="BC29" s="120"/>
      <c r="BD29" s="174"/>
      <c r="BE29" s="121"/>
      <c r="BF29" s="122"/>
      <c r="BG29" s="122"/>
      <c r="BH29" s="122"/>
      <c r="BI29" s="122"/>
      <c r="BJ29" s="122"/>
      <c r="BK29" s="122"/>
      <c r="BL29" s="122"/>
      <c r="BM29" s="122"/>
      <c r="BO29" s="324" t="s">
        <v>8285</v>
      </c>
    </row>
    <row r="30" spans="1:68" ht="75">
      <c r="A30" s="22" t="s">
        <v>3184</v>
      </c>
      <c r="B30" s="125" t="s">
        <v>6386</v>
      </c>
      <c r="C30" s="22" t="s">
        <v>6385</v>
      </c>
      <c r="E30" s="22" t="s">
        <v>6387</v>
      </c>
      <c r="F30" s="21" t="s">
        <v>3247</v>
      </c>
      <c r="G30" s="22" t="s">
        <v>6388</v>
      </c>
      <c r="H30" s="22" t="s">
        <v>6586</v>
      </c>
      <c r="I30" s="21" t="s">
        <v>70</v>
      </c>
      <c r="J30" s="21" t="str">
        <f>party!$A$27</f>
        <v>Brian O'Neill</v>
      </c>
      <c r="K30" s="21" t="str">
        <f>party!A$28</f>
        <v>Claudia Tebaldi</v>
      </c>
      <c r="L30" s="21" t="str">
        <f>party!A$29</f>
        <v>Detlef van Vuuren</v>
      </c>
      <c r="O30" s="13" t="str">
        <f>references!$D$66</f>
        <v>O’Neill, B. C., C. Tebaldi, D. van Vuuren, V. Eyring, P. Fridelingstein, G. Hurtt, R. Knutti, E. Kriegler, J.-F. Lamarque, J. Lowe, J. Meehl, R. Moss, K. Riahi, B. M. Sanderson (2016),  The Scenario Model Intercomparison Project (ScenarioMIP) for CMIP6, Geosci. Model Dev., 9, 3461-3482</v>
      </c>
      <c r="P30" s="69"/>
      <c r="T30" s="69"/>
      <c r="U30" s="69"/>
      <c r="V30" s="21" t="str">
        <f>party!$A$6</f>
        <v>Charlotte Pascoe</v>
      </c>
      <c r="X30" s="22" t="str">
        <f>$C$14</f>
        <v>historical</v>
      </c>
      <c r="Z30" s="22" t="str">
        <f>$C$22</f>
        <v>ssp126</v>
      </c>
      <c r="AG30" s="21" t="str">
        <f>TemporalConstraint!$A$36</f>
        <v xml:space="preserve">2015-2100 86yrs </v>
      </c>
      <c r="AI30" s="21" t="str">
        <f>EnsembleRequirement!$A$4</f>
        <v>SingleMember</v>
      </c>
      <c r="AJ30" s="21" t="str">
        <f>EnsembleRequirement!A$5</f>
        <v>HistoricalInitialisation</v>
      </c>
      <c r="AQ30" s="21" t="str">
        <f>requirement!$A$79</f>
        <v>AOGCM Configuration</v>
      </c>
      <c r="AV30" s="74" t="str">
        <f>requirement!$A42</f>
        <v>RCP19 Forcing</v>
      </c>
      <c r="AW30" s="135" t="str">
        <f>ForcingConstraint!$A$425</f>
        <v>Future Solar Irradiance Forcing</v>
      </c>
      <c r="AX30" s="132" t="str">
        <f>requirement!$A$11</f>
        <v>Future Solar Particle Forcing</v>
      </c>
      <c r="BA30" s="127"/>
      <c r="BM30" s="35"/>
      <c r="BO30" s="324" t="s">
        <v>8285</v>
      </c>
    </row>
    <row r="31" spans="1:68" ht="105">
      <c r="A31" s="22" t="s">
        <v>4022</v>
      </c>
      <c r="B31" s="74" t="s">
        <v>2765</v>
      </c>
      <c r="C31" s="22" t="s">
        <v>1337</v>
      </c>
      <c r="E31" s="22" t="s">
        <v>2764</v>
      </c>
      <c r="F31" s="21" t="s">
        <v>2781</v>
      </c>
      <c r="G31" s="22" t="s">
        <v>7802</v>
      </c>
      <c r="H31" s="22" t="s">
        <v>1590</v>
      </c>
      <c r="I31" s="21" t="s">
        <v>70</v>
      </c>
      <c r="J31" s="21" t="str">
        <f>party!$A$30</f>
        <v>William Collins</v>
      </c>
      <c r="K31" s="21" t="str">
        <f>party!$A$31</f>
        <v>Jean-François Lamarque</v>
      </c>
      <c r="L31" s="21" t="str">
        <f>party!$A$19</f>
        <v>Michael Schulz</v>
      </c>
      <c r="O31" s="7" t="str">
        <f>references!$D$76</f>
        <v>Collins, W. J., J.-F. Lamarque, M. Schulz, O. Boucher, V. Eyring, M. I. Hegglin, A. Maycock, G. Myhre, M. Prather, D. Shindell, S. J. Smith (2017), AerChemMIP: Quantifying the effects of chemistry and aerosols in CMIP6, Geosci. Model Dev., 10, 585-607</v>
      </c>
      <c r="P31" s="22" t="str">
        <f>references!$D$14</f>
        <v>Overview CMIP6-Endorsed MIPs</v>
      </c>
      <c r="V31" s="21" t="str">
        <f>party!A6</f>
        <v>Charlotte Pascoe</v>
      </c>
      <c r="W31" s="22" t="str">
        <f>$C$14</f>
        <v>historical</v>
      </c>
      <c r="X31" s="22" t="str">
        <f>$C$9</f>
        <v>piControl</v>
      </c>
      <c r="AG31" s="21" t="str">
        <f>TemporalConstraint!$A$3</f>
        <v>1850-2014 165yrs</v>
      </c>
      <c r="AI31" s="21" t="str">
        <f>EnsembleRequirement!$A$15</f>
        <v>ThreeMember</v>
      </c>
      <c r="AQ31" s="21" t="str">
        <f>requirement!A86</f>
        <v>AOGCM-Aer Configuration</v>
      </c>
      <c r="AV31" s="21" t="str">
        <f>requirement!$A$89</f>
        <v>1850 NTCF Emissions</v>
      </c>
      <c r="AW31" s="21" t="str">
        <f>ForcingConstraint!$A$123</f>
        <v>Historical Non-Reactive WMGHG Concentrations</v>
      </c>
      <c r="AX31" s="21" t="str">
        <f>ForcingConstraint!$A$118</f>
        <v>Historical N2O Concentrations</v>
      </c>
      <c r="AY31" s="21" t="str">
        <f>ForcingConstraint!$A$117</f>
        <v>Historical Methane Concentrations</v>
      </c>
      <c r="AZ31" s="21" t="str">
        <f>ForcingConstraint!$A$121</f>
        <v>Historical Ozone Depleting Halocarbon Concentrations</v>
      </c>
      <c r="BA31" s="21" t="str">
        <f>ForcingConstraint!$A$16</f>
        <v>Historical Land Use</v>
      </c>
      <c r="BB31" s="21" t="str">
        <f>ForcingConstraint!$A$20</f>
        <v>Historical Solar Irradiance Forcing</v>
      </c>
      <c r="BC31" s="21" t="str">
        <f>requirement!$A$10</f>
        <v xml:space="preserve">Historical Solar Particle Forcing </v>
      </c>
      <c r="BM31" s="35"/>
      <c r="BO31" s="324" t="s">
        <v>8285</v>
      </c>
    </row>
    <row r="32" spans="1:68" ht="90">
      <c r="A32" s="22" t="s">
        <v>4023</v>
      </c>
      <c r="B32" s="74" t="s">
        <v>2767</v>
      </c>
      <c r="C32" s="22" t="s">
        <v>1338</v>
      </c>
      <c r="E32" s="22" t="s">
        <v>2766</v>
      </c>
      <c r="F32" s="21" t="s">
        <v>2778</v>
      </c>
      <c r="G32" s="22" t="s">
        <v>7800</v>
      </c>
      <c r="H32" s="22" t="s">
        <v>1591</v>
      </c>
      <c r="I32" s="21" t="s">
        <v>70</v>
      </c>
      <c r="J32" s="21" t="str">
        <f>party!$A$30</f>
        <v>William Collins</v>
      </c>
      <c r="K32" s="21" t="str">
        <f>party!$A$31</f>
        <v>Jean-François Lamarque</v>
      </c>
      <c r="L32" s="21" t="str">
        <f>party!$A$19</f>
        <v>Michael Schulz</v>
      </c>
      <c r="O32" s="7" t="str">
        <f>references!$D$76</f>
        <v>Collins, W. J., J.-F. Lamarque, M. Schulz, O. Boucher, V. Eyring, M. I. Hegglin, A. Maycock, G. Myhre, M. Prather, D. Shindell, S. J. Smith (2017), AerChemMIP: Quantifying the effects of chemistry and aerosols in CMIP6, Geosci. Model Dev., 10, 585-607</v>
      </c>
      <c r="P32" s="22" t="str">
        <f>references!$D$14</f>
        <v>Overview CMIP6-Endorsed MIPs</v>
      </c>
      <c r="V32" s="21" t="str">
        <f>party!A6</f>
        <v>Charlotte Pascoe</v>
      </c>
      <c r="W32" s="22" t="str">
        <f>$C$14</f>
        <v>historical</v>
      </c>
      <c r="X32" s="22" t="str">
        <f>$C$14</f>
        <v>historical</v>
      </c>
      <c r="AG32" s="21" t="str">
        <f>TemporalConstraint!$A$10</f>
        <v>1950-2014 65yrs</v>
      </c>
      <c r="AI32" s="21" t="str">
        <f>EnsembleRequirement!$A$15</f>
        <v>ThreeMember</v>
      </c>
      <c r="AQ32" s="21" t="str">
        <f>requirement!$A$80</f>
        <v>AOGCM-Aer-Chem Configuration</v>
      </c>
      <c r="AV32" s="21" t="str">
        <f>ForcingConstraint!$A$97</f>
        <v>1950 Ozone Depleting Halocarbon Concentrations</v>
      </c>
      <c r="AW32" s="21" t="str">
        <f>ForcingConstraint!$A$123</f>
        <v>Historical Non-Reactive WMGHG Concentrations</v>
      </c>
      <c r="AX32" s="21" t="str">
        <f>ForcingConstraint!$A$118</f>
        <v>Historical N2O Concentrations</v>
      </c>
      <c r="AY32" s="21" t="str">
        <f>ForcingConstraint!$A$117</f>
        <v>Historical Methane Concentrations</v>
      </c>
      <c r="AZ32" s="21" t="str">
        <f>requirement!$A$90</f>
        <v>Historical NTCF Emissions</v>
      </c>
      <c r="BA32" s="21" t="str">
        <f>ForcingConstraint!$A$16</f>
        <v>Historical Land Use</v>
      </c>
      <c r="BB32" s="21" t="str">
        <f>ForcingConstraint!$A$20</f>
        <v>Historical Solar Irradiance Forcing</v>
      </c>
      <c r="BC32" s="21" t="str">
        <f>requirement!$A$10</f>
        <v xml:space="preserve">Historical Solar Particle Forcing </v>
      </c>
      <c r="BM32" s="35"/>
      <c r="BO32" s="324" t="s">
        <v>8285</v>
      </c>
    </row>
    <row r="33" spans="1:67" ht="60">
      <c r="A33" s="22" t="s">
        <v>4024</v>
      </c>
      <c r="B33" s="74" t="s">
        <v>3835</v>
      </c>
      <c r="C33" s="22" t="s">
        <v>3836</v>
      </c>
      <c r="F33" s="21" t="s">
        <v>3837</v>
      </c>
      <c r="G33" s="22" t="s">
        <v>3838</v>
      </c>
      <c r="H33" s="22" t="s">
        <v>3839</v>
      </c>
      <c r="I33" s="21" t="s">
        <v>70</v>
      </c>
      <c r="J33" s="21" t="str">
        <f>party!$A$30</f>
        <v>William Collins</v>
      </c>
      <c r="K33" s="21" t="str">
        <f>party!$A$31</f>
        <v>Jean-François Lamarque</v>
      </c>
      <c r="L33" s="21" t="str">
        <f>party!$A$19</f>
        <v>Michael Schulz</v>
      </c>
      <c r="O33" s="7" t="str">
        <f>references!$D$76</f>
        <v>Collins, W. J., J.-F. Lamarque, M. Schulz, O. Boucher, V. Eyring, M. I. Hegglin, A. Maycock, G. Myhre, M. Prather, D. Shindell, S. J. Smith (2017), AerChemMIP: Quantifying the effects of chemistry and aerosols in CMIP6, Geosci. Model Dev., 10, 585-607</v>
      </c>
      <c r="P33" s="7"/>
      <c r="V33" s="21" t="str">
        <f>party!A6</f>
        <v>Charlotte Pascoe</v>
      </c>
      <c r="X33" s="22" t="str">
        <f>$C$9</f>
        <v>piControl</v>
      </c>
      <c r="Z33" s="22" t="str">
        <f>$C$14</f>
        <v>historical</v>
      </c>
      <c r="AG33" s="21" t="str">
        <f>TemporalConstraint!$A$3</f>
        <v>1850-2014 165yrs</v>
      </c>
      <c r="AI33" s="21" t="str">
        <f>EnsembleRequirement!$A$4</f>
        <v>SingleMember</v>
      </c>
      <c r="AQ33" s="21" t="str">
        <f>requirement!$A$87</f>
        <v>AGCM-Aer Configuration</v>
      </c>
      <c r="AV33" s="21" t="str">
        <f>ForcingConstraint!$A$125</f>
        <v>Historical SST</v>
      </c>
      <c r="AW33" s="21" t="str">
        <f>ForcingConstraint!$A$523</f>
        <v>Historical Sea Ice</v>
      </c>
      <c r="AX33" s="21" t="str">
        <f>ForcingConstraint!$A$123</f>
        <v>Historical Non-Reactive WMGHG Concentrations</v>
      </c>
      <c r="AY33" s="21" t="str">
        <f>ForcingConstraint!$A$117</f>
        <v>Historical Methane Concentrations</v>
      </c>
      <c r="AZ33" s="21" t="str">
        <f>ForcingConstraint!$A$118</f>
        <v>Historical N2O Concentrations</v>
      </c>
      <c r="BA33" s="21" t="str">
        <f>requirement!$A$90</f>
        <v>Historical NTCF Emissions</v>
      </c>
      <c r="BB33" s="21" t="str">
        <f>ForcingConstraint!$A$121</f>
        <v>Historical Ozone Depleting Halocarbon Concentrations</v>
      </c>
      <c r="BC33" s="21" t="str">
        <f>ForcingConstraint!$A$16</f>
        <v>Historical Land Use</v>
      </c>
      <c r="BD33" s="21" t="str">
        <f>ForcingConstraint!$A$20</f>
        <v>Historical Solar Irradiance Forcing</v>
      </c>
      <c r="BE33" s="21" t="str">
        <f>requirement!$A$10</f>
        <v xml:space="preserve">Historical Solar Particle Forcing </v>
      </c>
      <c r="BM33" s="35"/>
      <c r="BO33" s="324" t="s">
        <v>8285</v>
      </c>
    </row>
    <row r="34" spans="1:67" ht="90">
      <c r="A34" s="22" t="s">
        <v>4025</v>
      </c>
      <c r="B34" s="74" t="s">
        <v>2769</v>
      </c>
      <c r="C34" s="22" t="s">
        <v>1339</v>
      </c>
      <c r="E34" s="22" t="s">
        <v>2768</v>
      </c>
      <c r="F34" s="21" t="s">
        <v>2779</v>
      </c>
      <c r="G34" s="22" t="s">
        <v>7801</v>
      </c>
      <c r="H34" s="22" t="s">
        <v>7796</v>
      </c>
      <c r="I34" s="21" t="s">
        <v>70</v>
      </c>
      <c r="J34" s="21" t="str">
        <f>party!$A$30</f>
        <v>William Collins</v>
      </c>
      <c r="K34" s="21" t="str">
        <f>party!$A$31</f>
        <v>Jean-François Lamarque</v>
      </c>
      <c r="L34" s="21" t="str">
        <f>party!$A$19</f>
        <v>Michael Schulz</v>
      </c>
      <c r="O34" s="7" t="str">
        <f>references!$D$76</f>
        <v>Collins, W. J., J.-F. Lamarque, M. Schulz, O. Boucher, V. Eyring, M. I. Hegglin, A. Maycock, G. Myhre, M. Prather, D. Shindell, S. J. Smith (2017), AerChemMIP: Quantifying the effects of chemistry and aerosols in CMIP6, Geosci. Model Dev., 10, 585-607</v>
      </c>
      <c r="P34" s="22" t="str">
        <f>references!$D$14</f>
        <v>Overview CMIP6-Endorsed MIPs</v>
      </c>
      <c r="V34" s="21" t="str">
        <f>party!$A$6</f>
        <v>Charlotte Pascoe</v>
      </c>
      <c r="W34" s="22" t="str">
        <f>$C$33</f>
        <v>histSST</v>
      </c>
      <c r="X34" s="22" t="str">
        <f>$C$9</f>
        <v>piControl</v>
      </c>
      <c r="Z34" s="22" t="str">
        <f>$C$14</f>
        <v>historical</v>
      </c>
      <c r="AG34" s="21" t="str">
        <f>TemporalConstraint!$A$3</f>
        <v>1850-2014 165yrs</v>
      </c>
      <c r="AI34" s="21" t="str">
        <f>EnsembleRequirement!$A$4</f>
        <v>SingleMember</v>
      </c>
      <c r="AQ34" s="21" t="str">
        <f>requirement!$A$87</f>
        <v>AGCM-Aer Configuration</v>
      </c>
      <c r="AV34" s="21" t="str">
        <f>ForcingConstraint!$A$96</f>
        <v>1850 NTCF Emissions</v>
      </c>
      <c r="AW34" s="21" t="str">
        <f>ForcingConstraint!$A$125</f>
        <v>Historical SST</v>
      </c>
      <c r="AX34" s="21" t="str">
        <f>ForcingConstraint!$A$523</f>
        <v>Historical Sea Ice</v>
      </c>
      <c r="AY34" s="21" t="str">
        <f>ForcingConstraint!$A$123</f>
        <v>Historical Non-Reactive WMGHG Concentrations</v>
      </c>
      <c r="AZ34" s="21" t="str">
        <f>ForcingConstraint!$A$117</f>
        <v>Historical Methane Concentrations</v>
      </c>
      <c r="BA34" s="21" t="str">
        <f>ForcingConstraint!$A$118</f>
        <v>Historical N2O Concentrations</v>
      </c>
      <c r="BB34" s="21" t="str">
        <f>ForcingConstraint!$A$121</f>
        <v>Historical Ozone Depleting Halocarbon Concentrations</v>
      </c>
      <c r="BC34" s="21" t="str">
        <f>ForcingConstraint!$A$16</f>
        <v>Historical Land Use</v>
      </c>
      <c r="BD34" s="21" t="str">
        <f>ForcingConstraint!$A$20</f>
        <v>Historical Solar Irradiance Forcing</v>
      </c>
      <c r="BE34" s="21" t="str">
        <f>requirement!$A$10</f>
        <v xml:space="preserve">Historical Solar Particle Forcing </v>
      </c>
      <c r="BM34" s="35"/>
      <c r="BO34" s="324" t="s">
        <v>8285</v>
      </c>
    </row>
    <row r="35" spans="1:67" ht="90">
      <c r="A35" s="22" t="s">
        <v>4026</v>
      </c>
      <c r="B35" s="74" t="s">
        <v>2771</v>
      </c>
      <c r="C35" s="22" t="s">
        <v>1340</v>
      </c>
      <c r="E35" s="22" t="s">
        <v>2770</v>
      </c>
      <c r="F35" s="21" t="s">
        <v>2780</v>
      </c>
      <c r="G35" s="22" t="s">
        <v>7807</v>
      </c>
      <c r="H35" s="22" t="s">
        <v>7796</v>
      </c>
      <c r="I35" s="21" t="s">
        <v>70</v>
      </c>
      <c r="J35" s="21" t="str">
        <f>party!$A$30</f>
        <v>William Collins</v>
      </c>
      <c r="K35" s="21" t="str">
        <f>party!$A$31</f>
        <v>Jean-François Lamarque</v>
      </c>
      <c r="L35" s="21" t="str">
        <f>party!$A$19</f>
        <v>Michael Schulz</v>
      </c>
      <c r="O35" s="7" t="str">
        <f>references!$D$76</f>
        <v>Collins, W. J., J.-F. Lamarque, M. Schulz, O. Boucher, V. Eyring, M. I. Hegglin, A. Maycock, G. Myhre, M. Prather, D. Shindell, S. J. Smith (2017), AerChemMIP: Quantifying the effects of chemistry and aerosols in CMIP6, Geosci. Model Dev., 10, 585-607</v>
      </c>
      <c r="P35" s="22" t="str">
        <f>references!$D$14</f>
        <v>Overview CMIP6-Endorsed MIPs</v>
      </c>
      <c r="V35" s="21" t="str">
        <f>party!$A$6</f>
        <v>Charlotte Pascoe</v>
      </c>
      <c r="W35" s="22" t="str">
        <f>$C$33</f>
        <v>histSST</v>
      </c>
      <c r="Z35" s="22" t="str">
        <f>$C$14</f>
        <v>historical</v>
      </c>
      <c r="AG35" s="21" t="str">
        <f>TemporalConstraint!$A$10</f>
        <v>1950-2014 65yrs</v>
      </c>
      <c r="AI35" s="21" t="str">
        <f>EnsembleRequirement!$A$4</f>
        <v>SingleMember</v>
      </c>
      <c r="AQ35" s="21" t="str">
        <f>requirement!$A$81</f>
        <v>AGCM-Aer-Chem Configuration</v>
      </c>
      <c r="AV35" s="21" t="str">
        <f>ForcingConstraint!$A$97</f>
        <v>1950 Ozone Depleting Halocarbon Concentrations</v>
      </c>
      <c r="AW35" s="21" t="str">
        <f>ForcingConstraint!$A$125</f>
        <v>Historical SST</v>
      </c>
      <c r="AX35" s="21" t="str">
        <f>ForcingConstraint!$A$523</f>
        <v>Historical Sea Ice</v>
      </c>
      <c r="AY35" s="21" t="str">
        <f>ForcingConstraint!$A$14</f>
        <v>Historical WMGHG Concentrations</v>
      </c>
      <c r="AZ35" s="21" t="str">
        <f>ForcingConstraint!$A$117</f>
        <v>Historical Methane Concentrations</v>
      </c>
      <c r="BA35" s="21" t="str">
        <f>ForcingConstraint!$A$118</f>
        <v>Historical N2O Concentrations</v>
      </c>
      <c r="BB35" s="21" t="str">
        <f>requirement!$A$90</f>
        <v>Historical NTCF Emissions</v>
      </c>
      <c r="BC35" s="21" t="str">
        <f>ForcingConstraint!$A$16</f>
        <v>Historical Land Use</v>
      </c>
      <c r="BD35" s="21" t="str">
        <f>ForcingConstraint!$A$20</f>
        <v>Historical Solar Irradiance Forcing</v>
      </c>
      <c r="BE35" s="21" t="str">
        <f>requirement!$A$10</f>
        <v xml:space="preserve">Historical Solar Particle Forcing </v>
      </c>
      <c r="BM35" s="35"/>
      <c r="BO35" s="324" t="s">
        <v>8285</v>
      </c>
    </row>
    <row r="36" spans="1:67" s="124" customFormat="1" ht="75">
      <c r="A36" s="106" t="s">
        <v>4027</v>
      </c>
      <c r="B36" s="173" t="s">
        <v>2774</v>
      </c>
      <c r="C36" s="106" t="s">
        <v>2773</v>
      </c>
      <c r="D36" s="106"/>
      <c r="E36" s="106" t="s">
        <v>3898</v>
      </c>
      <c r="F36" s="84" t="s">
        <v>2789</v>
      </c>
      <c r="G36" s="106" t="s">
        <v>3902</v>
      </c>
      <c r="H36" s="106" t="s">
        <v>3884</v>
      </c>
      <c r="I36" s="84" t="s">
        <v>70</v>
      </c>
      <c r="J36" s="84" t="str">
        <f>party!$A$30</f>
        <v>William Collins</v>
      </c>
      <c r="K36" s="84" t="str">
        <f>party!$A$31</f>
        <v>Jean-François Lamarque</v>
      </c>
      <c r="L36" s="84" t="str">
        <f>party!$A$19</f>
        <v>Michael Schulz</v>
      </c>
      <c r="M36" s="84"/>
      <c r="N36" s="84"/>
      <c r="O36" s="119" t="str">
        <f>references!$D$76</f>
        <v>Collins, W. J., J.-F. Lamarque, M. Schulz, O. Boucher, V. Eyring, M. I. Hegglin, A. Maycock, G. Myhre, M. Prather, D. Shindell, S. J. Smith (2017), AerChemMIP: Quantifying the effects of chemistry and aerosols in CMIP6, Geosci. Model Dev., 10, 585-607</v>
      </c>
      <c r="P36" s="106" t="str">
        <f>references!$D$64</f>
        <v>Pincus, R., P. M. Forster, B. Stevens (2016), The Radiative Forcing Model Intercomparison Project (RFMIP): experimental protocol for CMIP6, Geosci. Model Dev., 9, 3447-3460</v>
      </c>
      <c r="Q36" s="106" t="str">
        <f>references!$D$14</f>
        <v>Overview CMIP6-Endorsed MIPs</v>
      </c>
      <c r="S36" s="106"/>
      <c r="T36" s="106"/>
      <c r="U36" s="106"/>
      <c r="V36" s="84" t="str">
        <f>party!$A$6</f>
        <v>Charlotte Pascoe</v>
      </c>
      <c r="W36" s="106"/>
      <c r="X36" s="106"/>
      <c r="Y36" s="106"/>
      <c r="Z36" s="106" t="str">
        <f>$C$9</f>
        <v>piControl</v>
      </c>
      <c r="AA36" s="106"/>
      <c r="AB36" s="106" t="str">
        <f>$C$292</f>
        <v>piClim-control</v>
      </c>
      <c r="AC36" s="106"/>
      <c r="AD36" s="106"/>
      <c r="AE36" s="106"/>
      <c r="AF36" s="106"/>
      <c r="AG36" s="84" t="str">
        <f>TemporalConstraint!$A$5</f>
        <v>30yrs</v>
      </c>
      <c r="AH36" s="84"/>
      <c r="AI36" s="84" t="str">
        <f>EnsembleRequirement!$A$4</f>
        <v>SingleMember</v>
      </c>
      <c r="AJ36" s="84"/>
      <c r="AK36" s="84"/>
      <c r="AL36" s="84"/>
      <c r="AM36" s="84"/>
      <c r="AN36" s="84"/>
      <c r="AO36" s="84"/>
      <c r="AP36" s="84"/>
      <c r="AQ36" s="84" t="str">
        <f>requirement!$A$87</f>
        <v>AGCM-Aer Configuration</v>
      </c>
      <c r="AR36" s="84"/>
      <c r="AS36" s="84"/>
      <c r="AT36" s="84"/>
      <c r="AU36" s="84"/>
      <c r="AV36" s="84" t="str">
        <f>ForcingConstraint!$A$124</f>
        <v>1850 Non-Reactive WMGHG Concentrations</v>
      </c>
      <c r="AW36" s="84" t="str">
        <f>ForcingConstraint!$A$116</f>
        <v>1850 Methane Concentration</v>
      </c>
      <c r="AX36" s="84" t="str">
        <f>ForcingConstraint!$A$142</f>
        <v>1850 N2O Concentration</v>
      </c>
      <c r="AY36" s="84" t="str">
        <f>requirement!$A$89</f>
        <v>1850 NTCF Emissions</v>
      </c>
      <c r="AZ36" s="84" t="str">
        <f>ForcingConstraint!$A$122</f>
        <v>1850 Ozone Depleting Halocarbon Concentrations</v>
      </c>
      <c r="BA36" s="84" t="str">
        <f>ForcingConstraint!$A$99</f>
        <v>piControl SST Climatology</v>
      </c>
      <c r="BB36" s="84" t="str">
        <f>ForcingConstraint!$A$100</f>
        <v>piControl SIC Climatology</v>
      </c>
      <c r="BC36" s="84" t="str">
        <f>ForcingConstraint!$A$34</f>
        <v>Pre-Industrial Land Use</v>
      </c>
      <c r="BD36" s="84" t="str">
        <f>ForcingConstraint!$A$20</f>
        <v>Historical Solar Irradiance Forcing</v>
      </c>
      <c r="BE36" s="84" t="str">
        <f>requirement!$A$10</f>
        <v xml:space="preserve">Historical Solar Particle Forcing </v>
      </c>
      <c r="BF36" s="122"/>
      <c r="BG36" s="122"/>
      <c r="BH36" s="122"/>
      <c r="BI36" s="122"/>
      <c r="BJ36" s="122"/>
      <c r="BK36" s="122"/>
      <c r="BL36" s="122"/>
      <c r="BM36" s="122"/>
      <c r="BO36" s="326" t="s">
        <v>8285</v>
      </c>
    </row>
    <row r="37" spans="1:67" ht="75">
      <c r="A37" s="22" t="s">
        <v>4028</v>
      </c>
      <c r="B37" s="74" t="s">
        <v>2776</v>
      </c>
      <c r="C37" s="22" t="s">
        <v>2775</v>
      </c>
      <c r="E37" s="22" t="s">
        <v>3897</v>
      </c>
      <c r="F37" s="21" t="s">
        <v>2790</v>
      </c>
      <c r="G37" s="22" t="s">
        <v>3903</v>
      </c>
      <c r="H37" s="22" t="s">
        <v>1594</v>
      </c>
      <c r="I37" s="21" t="s">
        <v>70</v>
      </c>
      <c r="J37" s="21" t="str">
        <f>party!$A$30</f>
        <v>William Collins</v>
      </c>
      <c r="K37" s="21" t="str">
        <f>party!$A$31</f>
        <v>Jean-François Lamarque</v>
      </c>
      <c r="L37" s="21" t="str">
        <f>party!$A$19</f>
        <v>Michael Schulz</v>
      </c>
      <c r="O37" s="7" t="str">
        <f>references!$D$76</f>
        <v>Collins, W. J., J.-F. Lamarque, M. Schulz, O. Boucher, V. Eyring, M. I. Hegglin, A. Maycock, G. Myhre, M. Prather, D. Shindell, S. J. Smith (2017), AerChemMIP: Quantifying the effects of chemistry and aerosols in CMIP6, Geosci. Model Dev., 10, 585-607</v>
      </c>
      <c r="P37" s="22" t="str">
        <f>references!$D$14</f>
        <v>Overview CMIP6-Endorsed MIPs</v>
      </c>
      <c r="V37" s="21" t="str">
        <f>party!$A$6</f>
        <v>Charlotte Pascoe</v>
      </c>
      <c r="W37" s="22" t="str">
        <f>$C$292</f>
        <v>piClim-control</v>
      </c>
      <c r="X37" s="22" t="str">
        <f>$C$9</f>
        <v>piControl</v>
      </c>
      <c r="Z37" s="22" t="str">
        <f>$C$9</f>
        <v>piControl</v>
      </c>
      <c r="AG37" s="21" t="str">
        <f>TemporalConstraint!$A$5</f>
        <v>30yrs</v>
      </c>
      <c r="AI37" s="21" t="str">
        <f>EnsembleRequirement!$A$4</f>
        <v>SingleMember</v>
      </c>
      <c r="AQ37" s="21" t="str">
        <f>requirement!$A$87</f>
        <v>AGCM-Aer Configuration</v>
      </c>
      <c r="AV37" s="21" t="str">
        <f>requirement!$A$92</f>
        <v>2014 NTCF Emissions</v>
      </c>
      <c r="AW37" s="21" t="str">
        <f>ForcingConstraint!$A$99</f>
        <v>piControl SST Climatology</v>
      </c>
      <c r="AX37" s="21" t="str">
        <f>ForcingConstraint!$A$100</f>
        <v>piControl SIC Climatology</v>
      </c>
      <c r="AY37" s="21" t="str">
        <f>ForcingConstraint!$A$124</f>
        <v>1850 Non-Reactive WMGHG Concentrations</v>
      </c>
      <c r="AZ37" s="21" t="str">
        <f>ForcingConstraint!$A$116</f>
        <v>1850 Methane Concentration</v>
      </c>
      <c r="BA37" s="21" t="str">
        <f>ForcingConstraint!$A$142</f>
        <v>1850 N2O Concentration</v>
      </c>
      <c r="BB37" s="21" t="str">
        <f>ForcingConstraint!$A$122</f>
        <v>1850 Ozone Depleting Halocarbon Concentrations</v>
      </c>
      <c r="BC37" s="21" t="str">
        <f>ForcingConstraint!$A$34</f>
        <v>Pre-Industrial Land Use</v>
      </c>
      <c r="BD37" s="21" t="str">
        <f>ForcingConstraint!$A$20</f>
        <v>Historical Solar Irradiance Forcing</v>
      </c>
      <c r="BE37" s="21" t="str">
        <f>requirement!$A$10</f>
        <v xml:space="preserve">Historical Solar Particle Forcing </v>
      </c>
      <c r="BM37" s="35"/>
      <c r="BO37" s="324" t="s">
        <v>8285</v>
      </c>
    </row>
    <row r="38" spans="1:67" s="118" customFormat="1" ht="75">
      <c r="A38" s="112" t="s">
        <v>4010</v>
      </c>
      <c r="B38" s="310" t="s">
        <v>2777</v>
      </c>
      <c r="C38" s="112" t="s">
        <v>1343</v>
      </c>
      <c r="D38" s="112"/>
      <c r="E38" s="112" t="s">
        <v>2772</v>
      </c>
      <c r="F38" s="113" t="s">
        <v>8222</v>
      </c>
      <c r="G38" s="112" t="s">
        <v>7797</v>
      </c>
      <c r="H38" s="112"/>
      <c r="I38" s="113" t="s">
        <v>70</v>
      </c>
      <c r="J38" s="113" t="str">
        <f>party!$A$30</f>
        <v>William Collins</v>
      </c>
      <c r="K38" s="113" t="str">
        <f>party!$A$31</f>
        <v>Jean-François Lamarque</v>
      </c>
      <c r="L38" s="113" t="str">
        <f>party!$A$19</f>
        <v>Michael Schulz</v>
      </c>
      <c r="M38" s="113"/>
      <c r="N38" s="113"/>
      <c r="O38" s="169" t="str">
        <f>references!$D$76</f>
        <v>Collins, W. J., J.-F. Lamarque, M. Schulz, O. Boucher, V. Eyring, M. I. Hegglin, A. Maycock, G. Myhre, M. Prather, D. Shindell, S. J. Smith (2017), AerChemMIP: Quantifying the effects of chemistry and aerosols in CMIP6, Geosci. Model Dev., 10, 585-607</v>
      </c>
      <c r="P38" s="112" t="str">
        <f>references!$D$14</f>
        <v>Overview CMIP6-Endorsed MIPs</v>
      </c>
      <c r="R38" s="112"/>
      <c r="S38" s="112"/>
      <c r="T38" s="112"/>
      <c r="U38" s="112"/>
      <c r="V38" s="113" t="str">
        <f>party!$A$6</f>
        <v>Charlotte Pascoe</v>
      </c>
      <c r="W38" s="112" t="str">
        <f>$C$20</f>
        <v>ssp370</v>
      </c>
      <c r="X38" s="112" t="str">
        <f t="shared" ref="X38:X45" si="1">$C$14</f>
        <v>historical</v>
      </c>
      <c r="Y38" s="278"/>
      <c r="AC38" s="112"/>
      <c r="AD38" s="112"/>
      <c r="AE38" s="112"/>
      <c r="AF38" s="112"/>
      <c r="AG38" s="113" t="str">
        <f>TemporalConstraint!$A$36</f>
        <v xml:space="preserve">2015-2100 86yrs </v>
      </c>
      <c r="AH38" s="113"/>
      <c r="AI38" s="113" t="str">
        <f>EnsembleRequirement!$A$16</f>
        <v>UptoThree</v>
      </c>
      <c r="AJ38" s="113"/>
      <c r="AK38" s="113"/>
      <c r="AL38" s="113"/>
      <c r="AM38" s="113"/>
      <c r="AN38" s="113"/>
      <c r="AO38" s="113"/>
      <c r="AP38" s="113"/>
      <c r="AQ38" s="113" t="str">
        <f>requirement!$A$86</f>
        <v>AOGCM-Aer Configuration</v>
      </c>
      <c r="AR38" s="113"/>
      <c r="AS38" s="113"/>
      <c r="AT38" s="113"/>
      <c r="AU38" s="113"/>
      <c r="AV38" s="113" t="str">
        <f>ForcingConstraint!$A$37</f>
        <v>RCP70 Well Mixed GHG</v>
      </c>
      <c r="AW38" s="113" t="str">
        <f>requirement!$A$14</f>
        <v>Reduced RCP70 NTCF</v>
      </c>
      <c r="AX38" s="113" t="str">
        <f>ForcingConstraint!$A$85</f>
        <v>SSP3 RCP70 Land Use</v>
      </c>
      <c r="AY38" s="311" t="str">
        <f>ForcingConstraint!$A$425</f>
        <v>Future Solar Irradiance Forcing</v>
      </c>
      <c r="AZ38" s="312" t="str">
        <f>requirement!$A$11</f>
        <v>Future Solar Particle Forcing</v>
      </c>
      <c r="BA38" s="113"/>
      <c r="BB38" s="113"/>
      <c r="BC38" s="114"/>
      <c r="BD38" s="115"/>
      <c r="BE38" s="116"/>
      <c r="BF38" s="117"/>
      <c r="BG38" s="117"/>
      <c r="BH38" s="117"/>
      <c r="BI38" s="117"/>
      <c r="BJ38" s="117"/>
      <c r="BK38" s="117"/>
      <c r="BL38" s="117"/>
      <c r="BM38" s="117"/>
      <c r="BO38" s="324" t="s">
        <v>8285</v>
      </c>
    </row>
    <row r="39" spans="1:67" s="118" customFormat="1" ht="60">
      <c r="A39" s="112" t="s">
        <v>4011</v>
      </c>
      <c r="B39" s="310" t="s">
        <v>2792</v>
      </c>
      <c r="C39" s="112" t="s">
        <v>1344</v>
      </c>
      <c r="D39" s="112"/>
      <c r="E39" s="112" t="s">
        <v>2791</v>
      </c>
      <c r="F39" s="113" t="s">
        <v>2795</v>
      </c>
      <c r="G39" s="112" t="s">
        <v>1596</v>
      </c>
      <c r="H39" s="112" t="s">
        <v>1595</v>
      </c>
      <c r="I39" s="113" t="s">
        <v>70</v>
      </c>
      <c r="J39" s="113" t="str">
        <f>party!$A$30</f>
        <v>William Collins</v>
      </c>
      <c r="K39" s="113" t="str">
        <f>party!$A$31</f>
        <v>Jean-François Lamarque</v>
      </c>
      <c r="L39" s="113" t="str">
        <f>party!$A$19</f>
        <v>Michael Schulz</v>
      </c>
      <c r="M39" s="113"/>
      <c r="N39" s="113"/>
      <c r="O39" s="169" t="str">
        <f>references!$D$76</f>
        <v>Collins, W. J., J.-F. Lamarque, M. Schulz, O. Boucher, V. Eyring, M. I. Hegglin, A. Maycock, G. Myhre, M. Prather, D. Shindell, S. J. Smith (2017), AerChemMIP: Quantifying the effects of chemistry and aerosols in CMIP6, Geosci. Model Dev., 10, 585-607</v>
      </c>
      <c r="P39" s="112" t="str">
        <f>references!$D$14</f>
        <v>Overview CMIP6-Endorsed MIPs</v>
      </c>
      <c r="R39" s="112"/>
      <c r="S39" s="112"/>
      <c r="T39" s="112"/>
      <c r="U39" s="112"/>
      <c r="V39" s="113" t="str">
        <f>party!$A$6</f>
        <v>Charlotte Pascoe</v>
      </c>
      <c r="X39" s="112" t="str">
        <f t="shared" si="1"/>
        <v>historical</v>
      </c>
      <c r="Y39" s="112"/>
      <c r="Z39" s="112" t="str">
        <f t="shared" ref="Z39:Z45" si="2">$C$20</f>
        <v>ssp370</v>
      </c>
      <c r="AA39" s="278"/>
      <c r="AC39" s="112"/>
      <c r="AD39" s="112"/>
      <c r="AE39" s="112"/>
      <c r="AF39" s="112"/>
      <c r="AG39" s="113" t="str">
        <f>TemporalConstraint!$A$36</f>
        <v xml:space="preserve">2015-2100 86yrs </v>
      </c>
      <c r="AH39" s="113"/>
      <c r="AI39" s="113" t="str">
        <f>EnsembleRequirement!$A$4</f>
        <v>SingleMember</v>
      </c>
      <c r="AJ39" s="113"/>
      <c r="AK39" s="113"/>
      <c r="AL39" s="113"/>
      <c r="AM39" s="113"/>
      <c r="AN39" s="113"/>
      <c r="AO39" s="113"/>
      <c r="AP39" s="113"/>
      <c r="AQ39" s="113" t="str">
        <f>requirement!$A$86</f>
        <v>AOGCM-Aer Configuration</v>
      </c>
      <c r="AR39" s="113"/>
      <c r="AS39" s="113"/>
      <c r="AT39" s="113"/>
      <c r="AU39" s="113"/>
      <c r="AV39" s="113" t="str">
        <f>ForcingConstraint!$A$106</f>
        <v>SSP3-70 SST</v>
      </c>
      <c r="AW39" s="113" t="str">
        <f>ForcingConstraint!$A$111</f>
        <v>RCP70 Tropospheric Ozone Precursors</v>
      </c>
      <c r="AX39" s="113" t="str">
        <f>requirement!$A$32</f>
        <v>RCP70 Forcing</v>
      </c>
      <c r="AY39" s="311" t="str">
        <f>ForcingConstraint!$A$425</f>
        <v>Future Solar Irradiance Forcing</v>
      </c>
      <c r="AZ39" s="312" t="str">
        <f>requirement!$A$11</f>
        <v>Future Solar Particle Forcing</v>
      </c>
      <c r="BA39" s="113"/>
      <c r="BB39" s="113"/>
      <c r="BC39" s="113"/>
      <c r="BD39" s="115"/>
      <c r="BE39" s="116"/>
      <c r="BF39" s="117"/>
      <c r="BG39" s="117"/>
      <c r="BH39" s="117"/>
      <c r="BI39" s="117"/>
      <c r="BJ39" s="117"/>
      <c r="BK39" s="117"/>
      <c r="BL39" s="117"/>
      <c r="BM39" s="117"/>
      <c r="BO39" s="324" t="s">
        <v>8285</v>
      </c>
    </row>
    <row r="40" spans="1:67" s="118" customFormat="1" ht="90">
      <c r="A40" s="112" t="s">
        <v>4012</v>
      </c>
      <c r="B40" s="310" t="s">
        <v>6581</v>
      </c>
      <c r="C40" s="112" t="s">
        <v>4009</v>
      </c>
      <c r="D40" s="112"/>
      <c r="E40" s="112"/>
      <c r="F40" s="113" t="s">
        <v>8227</v>
      </c>
      <c r="G40" s="112" t="s">
        <v>6580</v>
      </c>
      <c r="H40" s="112"/>
      <c r="I40" s="113" t="s">
        <v>70</v>
      </c>
      <c r="J40" s="113" t="str">
        <f>party!$A$30</f>
        <v>William Collins</v>
      </c>
      <c r="K40" s="113" t="str">
        <f>party!$A$31</f>
        <v>Jean-François Lamarque</v>
      </c>
      <c r="L40" s="113" t="str">
        <f>party!$A$19</f>
        <v>Michael Schulz</v>
      </c>
      <c r="M40" s="252"/>
      <c r="N40" s="252"/>
      <c r="O40" s="169" t="str">
        <f>references!$D$76</f>
        <v>Collins, W. J., J.-F. Lamarque, M. Schulz, O. Boucher, V. Eyring, M. I. Hegglin, A. Maycock, G. Myhre, M. Prather, D. Shindell, S. J. Smith (2017), AerChemMIP: Quantifying the effects of chemistry and aerosols in CMIP6, Geosci. Model Dev., 10, 585-607</v>
      </c>
      <c r="P40" s="169"/>
      <c r="Q40" s="112"/>
      <c r="R40" s="112"/>
      <c r="S40" s="112"/>
      <c r="T40" s="112"/>
      <c r="U40" s="112"/>
      <c r="V40" s="113" t="str">
        <f>party!$A$6</f>
        <v>Charlotte Pascoe</v>
      </c>
      <c r="W40" s="112" t="str">
        <f t="shared" ref="W40:W45" si="3">$C$39</f>
        <v>ssp370SST</v>
      </c>
      <c r="X40" s="112" t="str">
        <f t="shared" si="1"/>
        <v>historical</v>
      </c>
      <c r="Y40" s="112"/>
      <c r="Z40" s="112" t="str">
        <f t="shared" si="2"/>
        <v>ssp370</v>
      </c>
      <c r="AA40" s="278"/>
      <c r="AC40" s="112"/>
      <c r="AD40" s="112"/>
      <c r="AE40" s="112"/>
      <c r="AF40" s="112"/>
      <c r="AG40" s="113" t="str">
        <f>TemporalConstraint!$A$36</f>
        <v xml:space="preserve">2015-2100 86yrs </v>
      </c>
      <c r="AH40" s="113"/>
      <c r="AI40" s="113" t="str">
        <f>EnsembleRequirement!$A$4</f>
        <v>SingleMember</v>
      </c>
      <c r="AJ40" s="113"/>
      <c r="AK40" s="113"/>
      <c r="AL40" s="113"/>
      <c r="AM40" s="113"/>
      <c r="AN40" s="113"/>
      <c r="AO40" s="113"/>
      <c r="AP40" s="113"/>
      <c r="AQ40" s="113" t="str">
        <f>requirement!$A$87</f>
        <v>AGCM-Aer Configuration</v>
      </c>
      <c r="AR40" s="113"/>
      <c r="AS40" s="113"/>
      <c r="AT40" s="113"/>
      <c r="AU40" s="113"/>
      <c r="AV40" s="113" t="str">
        <f>ForcingConstraint!$A$106</f>
        <v>SSP3-70 SST</v>
      </c>
      <c r="AW40" s="113" t="str">
        <f>ForcingConstraint!$A$37</f>
        <v>RCP70 Well Mixed GHG</v>
      </c>
      <c r="AX40" s="113" t="str">
        <f>requirement!$A$14</f>
        <v>Reduced RCP70 NTCF</v>
      </c>
      <c r="AY40" s="113" t="str">
        <f>ForcingConstraint!$A$85</f>
        <v>SSP3 RCP70 Land Use</v>
      </c>
      <c r="AZ40" s="311" t="str">
        <f>ForcingConstraint!$A$425</f>
        <v>Future Solar Irradiance Forcing</v>
      </c>
      <c r="BA40" s="312" t="str">
        <f>requirement!$A$11</f>
        <v>Future Solar Particle Forcing</v>
      </c>
      <c r="BB40" s="113"/>
      <c r="BC40" s="113"/>
      <c r="BD40" s="115"/>
      <c r="BE40" s="116"/>
      <c r="BF40" s="117"/>
      <c r="BG40" s="117"/>
      <c r="BH40" s="117"/>
      <c r="BI40" s="117"/>
      <c r="BJ40" s="117"/>
      <c r="BK40" s="117"/>
      <c r="BL40" s="117"/>
      <c r="BM40" s="117"/>
      <c r="BO40" s="324" t="s">
        <v>8285</v>
      </c>
    </row>
    <row r="41" spans="1:67" s="118" customFormat="1" ht="75">
      <c r="A41" s="112" t="s">
        <v>4014</v>
      </c>
      <c r="B41" s="310" t="s">
        <v>2794</v>
      </c>
      <c r="C41" s="112" t="s">
        <v>1345</v>
      </c>
      <c r="D41" s="112"/>
      <c r="E41" s="112" t="s">
        <v>2793</v>
      </c>
      <c r="F41" s="113" t="s">
        <v>6213</v>
      </c>
      <c r="G41" s="112" t="s">
        <v>1598</v>
      </c>
      <c r="H41" s="112" t="s">
        <v>1597</v>
      </c>
      <c r="I41" s="113" t="s">
        <v>70</v>
      </c>
      <c r="J41" s="113" t="str">
        <f>party!$A$30</f>
        <v>William Collins</v>
      </c>
      <c r="K41" s="113" t="str">
        <f>party!$A$31</f>
        <v>Jean-François Lamarque</v>
      </c>
      <c r="L41" s="113" t="str">
        <f>party!$A$19</f>
        <v>Michael Schulz</v>
      </c>
      <c r="M41" s="113"/>
      <c r="N41" s="113"/>
      <c r="O41" s="169" t="str">
        <f>references!$D$76</f>
        <v>Collins, W. J., J.-F. Lamarque, M. Schulz, O. Boucher, V. Eyring, M. I. Hegglin, A. Maycock, G. Myhre, M. Prather, D. Shindell, S. J. Smith (2017), AerChemMIP: Quantifying the effects of chemistry and aerosols in CMIP6, Geosci. Model Dev., 10, 585-607</v>
      </c>
      <c r="P41" s="112" t="str">
        <f>references!$D$14</f>
        <v>Overview CMIP6-Endorsed MIPs</v>
      </c>
      <c r="R41" s="112"/>
      <c r="S41" s="112"/>
      <c r="T41" s="112"/>
      <c r="U41" s="112"/>
      <c r="V41" s="113" t="str">
        <f>party!$A$6</f>
        <v>Charlotte Pascoe</v>
      </c>
      <c r="W41" s="112" t="str">
        <f t="shared" si="3"/>
        <v>ssp370SST</v>
      </c>
      <c r="X41" s="112" t="str">
        <f t="shared" si="1"/>
        <v>historical</v>
      </c>
      <c r="Z41" s="112" t="str">
        <f t="shared" si="2"/>
        <v>ssp370</v>
      </c>
      <c r="AA41" s="278"/>
      <c r="AC41" s="112"/>
      <c r="AD41" s="112"/>
      <c r="AE41" s="112"/>
      <c r="AF41" s="112"/>
      <c r="AG41" s="113" t="str">
        <f>TemporalConstraint!$A$36</f>
        <v xml:space="preserve">2015-2100 86yrs </v>
      </c>
      <c r="AH41" s="113"/>
      <c r="AI41" s="113" t="str">
        <f>EnsembleRequirement!$A$4</f>
        <v>SingleMember</v>
      </c>
      <c r="AJ41" s="113"/>
      <c r="AK41" s="113"/>
      <c r="AL41" s="113"/>
      <c r="AM41" s="113"/>
      <c r="AN41" s="113"/>
      <c r="AO41" s="113"/>
      <c r="AP41" s="113"/>
      <c r="AQ41" s="113" t="str">
        <f>requirement!$A$87</f>
        <v>AGCM-Aer Configuration</v>
      </c>
      <c r="AR41" s="113"/>
      <c r="AS41" s="113"/>
      <c r="AT41" s="113"/>
      <c r="AU41" s="113"/>
      <c r="AV41" s="113" t="str">
        <f>ForcingConstraint!$A$106</f>
        <v>SSP3-70 SST</v>
      </c>
      <c r="AW41" s="113" t="str">
        <f>ForcingConstraint!$A$107</f>
        <v>RCP70 Reduced Black Carbon</v>
      </c>
      <c r="AX41" s="113" t="str">
        <f>ForcingConstraint!$A$111</f>
        <v>RCP70 Tropospheric Ozone Precursors</v>
      </c>
      <c r="AY41" s="113" t="str">
        <f>ForcingConstraint!$A$108</f>
        <v>RCP70 Aerosols No Black Carbon</v>
      </c>
      <c r="AZ41" s="113" t="str">
        <f>ForcingConstraint!$A$37</f>
        <v>RCP70 Well Mixed GHG</v>
      </c>
      <c r="BA41" s="113" t="str">
        <f>ForcingConstraint!$A$49</f>
        <v>RCP70 Short Lived Gas Species</v>
      </c>
      <c r="BB41" s="113" t="str">
        <f>ForcingConstraint!$A$73</f>
        <v>RCP70 Aerosol Precursors</v>
      </c>
      <c r="BC41" s="113" t="str">
        <f>ForcingConstraint!$A$85</f>
        <v>SSP3 RCP70 Land Use</v>
      </c>
      <c r="BD41" s="311" t="str">
        <f>ForcingConstraint!$A$425</f>
        <v>Future Solar Irradiance Forcing</v>
      </c>
      <c r="BE41" s="312" t="str">
        <f>requirement!$A$11</f>
        <v>Future Solar Particle Forcing</v>
      </c>
      <c r="BF41" s="117"/>
      <c r="BG41" s="117"/>
      <c r="BH41" s="117"/>
      <c r="BI41" s="117"/>
      <c r="BJ41" s="117"/>
      <c r="BK41" s="117"/>
      <c r="BL41" s="117"/>
      <c r="BM41" s="117"/>
      <c r="BO41" s="324" t="s">
        <v>8285</v>
      </c>
    </row>
    <row r="42" spans="1:67" s="118" customFormat="1" ht="75">
      <c r="A42" s="112" t="s">
        <v>4015</v>
      </c>
      <c r="B42" s="310" t="s">
        <v>2797</v>
      </c>
      <c r="C42" s="112" t="s">
        <v>1346</v>
      </c>
      <c r="D42" s="112"/>
      <c r="E42" s="112" t="s">
        <v>2796</v>
      </c>
      <c r="F42" s="113" t="s">
        <v>6212</v>
      </c>
      <c r="G42" s="112" t="s">
        <v>1600</v>
      </c>
      <c r="H42" s="112" t="s">
        <v>1599</v>
      </c>
      <c r="I42" s="113" t="s">
        <v>70</v>
      </c>
      <c r="J42" s="113" t="str">
        <f>party!$A$30</f>
        <v>William Collins</v>
      </c>
      <c r="K42" s="113" t="str">
        <f>party!$A$31</f>
        <v>Jean-François Lamarque</v>
      </c>
      <c r="L42" s="113" t="str">
        <f>party!$A$19</f>
        <v>Michael Schulz</v>
      </c>
      <c r="M42" s="113"/>
      <c r="N42" s="113"/>
      <c r="O42" s="169" t="str">
        <f>references!$D$76</f>
        <v>Collins, W. J., J.-F. Lamarque, M. Schulz, O. Boucher, V. Eyring, M. I. Hegglin, A. Maycock, G. Myhre, M. Prather, D. Shindell, S. J. Smith (2017), AerChemMIP: Quantifying the effects of chemistry and aerosols in CMIP6, Geosci. Model Dev., 10, 585-607</v>
      </c>
      <c r="P42" s="112" t="str">
        <f>references!$D$14</f>
        <v>Overview CMIP6-Endorsed MIPs</v>
      </c>
      <c r="R42" s="112"/>
      <c r="S42" s="112"/>
      <c r="T42" s="112"/>
      <c r="U42" s="112"/>
      <c r="V42" s="113" t="str">
        <f>party!$A$6</f>
        <v>Charlotte Pascoe</v>
      </c>
      <c r="W42" s="112" t="str">
        <f t="shared" si="3"/>
        <v>ssp370SST</v>
      </c>
      <c r="X42" s="112" t="str">
        <f t="shared" si="1"/>
        <v>historical</v>
      </c>
      <c r="Z42" s="112" t="str">
        <f t="shared" si="2"/>
        <v>ssp370</v>
      </c>
      <c r="AA42" s="112"/>
      <c r="AB42" s="112"/>
      <c r="AC42" s="112"/>
      <c r="AD42" s="112"/>
      <c r="AE42" s="112"/>
      <c r="AF42" s="112"/>
      <c r="AG42" s="113" t="str">
        <f>TemporalConstraint!$A$36</f>
        <v xml:space="preserve">2015-2100 86yrs </v>
      </c>
      <c r="AH42" s="113"/>
      <c r="AI42" s="113" t="str">
        <f>EnsembleRequirement!$A$4</f>
        <v>SingleMember</v>
      </c>
      <c r="AJ42" s="113"/>
      <c r="AK42" s="113"/>
      <c r="AL42" s="113"/>
      <c r="AM42" s="113"/>
      <c r="AN42" s="113"/>
      <c r="AO42" s="113"/>
      <c r="AP42" s="113"/>
      <c r="AQ42" s="113" t="str">
        <f>requirement!$A$87</f>
        <v>AGCM-Aer Configuration</v>
      </c>
      <c r="AR42" s="113"/>
      <c r="AS42" s="113"/>
      <c r="AT42" s="113"/>
      <c r="AU42" s="113"/>
      <c r="AV42" s="113" t="str">
        <f>ForcingConstraint!$A$106</f>
        <v>SSP3-70 SST</v>
      </c>
      <c r="AW42" s="113" t="str">
        <f>ForcingConstraint!$A$109</f>
        <v>RCP70 Reduced Aerosol Precursors Not NOx</v>
      </c>
      <c r="AX42" s="113" t="str">
        <f>ForcingConstraint!$A$111</f>
        <v>RCP70 Tropospheric Ozone Precursors</v>
      </c>
      <c r="AY42" s="113" t="str">
        <f>ForcingConstraint!$A$112</f>
        <v>RCP70 NOx</v>
      </c>
      <c r="AZ42" s="113" t="str">
        <f>ForcingConstraint!$A$37</f>
        <v>RCP70 Well Mixed GHG</v>
      </c>
      <c r="BA42" s="113" t="str">
        <f>ForcingConstraint!$A$49</f>
        <v>RCP70 Short Lived Gas Species</v>
      </c>
      <c r="BB42" s="113" t="str">
        <f>ForcingConstraint!$A$61</f>
        <v>RCP70 Aerosols</v>
      </c>
      <c r="BC42" s="113" t="str">
        <f>ForcingConstraint!$A$85</f>
        <v>SSP3 RCP70 Land Use</v>
      </c>
      <c r="BD42" s="311" t="str">
        <f>ForcingConstraint!$A$425</f>
        <v>Future Solar Irradiance Forcing</v>
      </c>
      <c r="BE42" s="312" t="str">
        <f>requirement!$A$11</f>
        <v>Future Solar Particle Forcing</v>
      </c>
      <c r="BF42" s="117"/>
      <c r="BG42" s="117"/>
      <c r="BH42" s="117"/>
      <c r="BI42" s="117"/>
      <c r="BJ42" s="117"/>
      <c r="BK42" s="117"/>
      <c r="BL42" s="117"/>
      <c r="BM42" s="117"/>
      <c r="BO42" s="324" t="s">
        <v>8285</v>
      </c>
    </row>
    <row r="43" spans="1:67" s="118" customFormat="1" ht="90">
      <c r="A43" s="112" t="s">
        <v>4016</v>
      </c>
      <c r="B43" s="310" t="s">
        <v>2799</v>
      </c>
      <c r="C43" s="112" t="s">
        <v>1347</v>
      </c>
      <c r="D43" s="112"/>
      <c r="E43" s="112" t="s">
        <v>2798</v>
      </c>
      <c r="F43" s="113" t="s">
        <v>6214</v>
      </c>
      <c r="G43" s="112" t="s">
        <v>7803</v>
      </c>
      <c r="H43" s="112" t="s">
        <v>1601</v>
      </c>
      <c r="I43" s="113" t="s">
        <v>70</v>
      </c>
      <c r="J43" s="113" t="str">
        <f>party!$A$30</f>
        <v>William Collins</v>
      </c>
      <c r="K43" s="113" t="str">
        <f>party!$A$31</f>
        <v>Jean-François Lamarque</v>
      </c>
      <c r="L43" s="113" t="str">
        <f>party!$A$19</f>
        <v>Michael Schulz</v>
      </c>
      <c r="M43" s="113"/>
      <c r="N43" s="113"/>
      <c r="O43" s="169" t="str">
        <f>references!$D$76</f>
        <v>Collins, W. J., J.-F. Lamarque, M. Schulz, O. Boucher, V. Eyring, M. I. Hegglin, A. Maycock, G. Myhre, M. Prather, D. Shindell, S. J. Smith (2017), AerChemMIP: Quantifying the effects of chemistry and aerosols in CMIP6, Geosci. Model Dev., 10, 585-607</v>
      </c>
      <c r="P43" s="112" t="str">
        <f>references!$D$14</f>
        <v>Overview CMIP6-Endorsed MIPs</v>
      </c>
      <c r="R43" s="112"/>
      <c r="S43" s="112"/>
      <c r="T43" s="112"/>
      <c r="U43" s="112"/>
      <c r="V43" s="113" t="str">
        <f>party!$A$6</f>
        <v>Charlotte Pascoe</v>
      </c>
      <c r="W43" s="112" t="str">
        <f t="shared" si="3"/>
        <v>ssp370SST</v>
      </c>
      <c r="X43" s="112" t="str">
        <f t="shared" si="1"/>
        <v>historical</v>
      </c>
      <c r="Z43" s="112" t="str">
        <f t="shared" si="2"/>
        <v>ssp370</v>
      </c>
      <c r="AA43" s="112"/>
      <c r="AB43" s="112"/>
      <c r="AC43" s="112"/>
      <c r="AD43" s="112"/>
      <c r="AE43" s="112"/>
      <c r="AF43" s="112"/>
      <c r="AG43" s="113" t="str">
        <f>TemporalConstraint!$A$36</f>
        <v xml:space="preserve">2015-2100 86yrs </v>
      </c>
      <c r="AH43" s="113"/>
      <c r="AI43" s="113" t="str">
        <f>EnsembleRequirement!$A$4</f>
        <v>SingleMember</v>
      </c>
      <c r="AJ43" s="113"/>
      <c r="AK43" s="113"/>
      <c r="AL43" s="113"/>
      <c r="AM43" s="113"/>
      <c r="AN43" s="113"/>
      <c r="AO43" s="113"/>
      <c r="AP43" s="113"/>
      <c r="AQ43" s="113" t="str">
        <f>requirement!$A$81</f>
        <v>AGCM-Aer-Chem Configuration</v>
      </c>
      <c r="AR43" s="113"/>
      <c r="AS43" s="113"/>
      <c r="AT43" s="113"/>
      <c r="AU43" s="113"/>
      <c r="AV43" s="113" t="str">
        <f>ForcingConstraint!$A$106</f>
        <v>SSP3-70 SST</v>
      </c>
      <c r="AW43" s="113" t="str">
        <f>ForcingConstraint!$A$113</f>
        <v>RCP70ReducedTroposphericOzonePrecursorsNotMethane</v>
      </c>
      <c r="AX43" s="113" t="str">
        <f>ForcingConstraint!$A$114</f>
        <v>RCP70Methane</v>
      </c>
      <c r="AY43" s="113" t="str">
        <f>requirement!$A$32</f>
        <v>RCP70 Forcing</v>
      </c>
      <c r="AZ43" s="311" t="str">
        <f>ForcingConstraint!$A$425</f>
        <v>Future Solar Irradiance Forcing</v>
      </c>
      <c r="BA43" s="312" t="str">
        <f>requirement!$A$11</f>
        <v>Future Solar Particle Forcing</v>
      </c>
      <c r="BB43" s="113"/>
      <c r="BC43" s="113"/>
      <c r="BD43" s="115"/>
      <c r="BE43" s="116"/>
      <c r="BF43" s="117"/>
      <c r="BG43" s="117"/>
      <c r="BH43" s="117"/>
      <c r="BI43" s="117"/>
      <c r="BJ43" s="117"/>
      <c r="BK43" s="117"/>
      <c r="BL43" s="117"/>
      <c r="BM43" s="117"/>
      <c r="BO43" s="324" t="s">
        <v>8285</v>
      </c>
    </row>
    <row r="44" spans="1:67" s="118" customFormat="1" ht="75">
      <c r="A44" s="112" t="s">
        <v>4020</v>
      </c>
      <c r="B44" s="113" t="s">
        <v>2801</v>
      </c>
      <c r="C44" s="112" t="s">
        <v>1348</v>
      </c>
      <c r="D44" s="112"/>
      <c r="E44" s="112" t="s">
        <v>2800</v>
      </c>
      <c r="F44" s="113" t="s">
        <v>2805</v>
      </c>
      <c r="G44" s="112" t="s">
        <v>7804</v>
      </c>
      <c r="H44" s="112" t="s">
        <v>1602</v>
      </c>
      <c r="I44" s="113" t="s">
        <v>70</v>
      </c>
      <c r="J44" s="113" t="str">
        <f>party!$A$30</f>
        <v>William Collins</v>
      </c>
      <c r="K44" s="113" t="str">
        <f>party!$A$31</f>
        <v>Jean-François Lamarque</v>
      </c>
      <c r="L44" s="113" t="str">
        <f>party!$A$19</f>
        <v>Michael Schulz</v>
      </c>
      <c r="M44" s="113"/>
      <c r="N44" s="113"/>
      <c r="O44" s="169" t="str">
        <f>references!$D$76</f>
        <v>Collins, W. J., J.-F. Lamarque, M. Schulz, O. Boucher, V. Eyring, M. I. Hegglin, A. Maycock, G. Myhre, M. Prather, D. Shindell, S. J. Smith (2017), AerChemMIP: Quantifying the effects of chemistry and aerosols in CMIP6, Geosci. Model Dev., 10, 585-607</v>
      </c>
      <c r="P44" s="112" t="str">
        <f>references!$D$14</f>
        <v>Overview CMIP6-Endorsed MIPs</v>
      </c>
      <c r="R44" s="112"/>
      <c r="S44" s="112"/>
      <c r="T44" s="112"/>
      <c r="U44" s="112"/>
      <c r="V44" s="113" t="str">
        <f>party!$A$6</f>
        <v>Charlotte Pascoe</v>
      </c>
      <c r="W44" s="112" t="str">
        <f t="shared" si="3"/>
        <v>ssp370SST</v>
      </c>
      <c r="X44" s="112" t="str">
        <f t="shared" si="1"/>
        <v>historical</v>
      </c>
      <c r="Z44" s="112" t="str">
        <f t="shared" si="2"/>
        <v>ssp370</v>
      </c>
      <c r="AA44" s="112"/>
      <c r="AB44" s="112"/>
      <c r="AC44" s="112"/>
      <c r="AD44" s="112"/>
      <c r="AE44" s="112"/>
      <c r="AF44" s="112"/>
      <c r="AG44" s="113" t="str">
        <f>TemporalConstraint!$A$36</f>
        <v xml:space="preserve">2015-2100 86yrs </v>
      </c>
      <c r="AH44" s="113"/>
      <c r="AI44" s="113" t="str">
        <f>EnsembleRequirement!$A$4</f>
        <v>SingleMember</v>
      </c>
      <c r="AJ44" s="113"/>
      <c r="AK44" s="113"/>
      <c r="AL44" s="113"/>
      <c r="AM44" s="113"/>
      <c r="AN44" s="113"/>
      <c r="AO44" s="113"/>
      <c r="AP44" s="113"/>
      <c r="AQ44" s="113" t="str">
        <f>requirement!$A$81</f>
        <v>AGCM-Aer-Chem Configuration</v>
      </c>
      <c r="AR44" s="113"/>
      <c r="AS44" s="113"/>
      <c r="AT44" s="113"/>
      <c r="AU44" s="113"/>
      <c r="AV44" s="113" t="str">
        <f>ForcingConstraint!$A$106</f>
        <v>SSP3-70 SST</v>
      </c>
      <c r="AW44" s="113" t="str">
        <f>ForcingConstraint!$A$115</f>
        <v>RCP70ReducedMethane</v>
      </c>
      <c r="AX44" s="113" t="str">
        <f>ForcingConstraint!$A$110</f>
        <v>RCP70 Tropospheric Ozone Precursors No Methane</v>
      </c>
      <c r="AY44" s="113" t="str">
        <f>requirement!$A$32</f>
        <v>RCP70 Forcing</v>
      </c>
      <c r="AZ44" s="311" t="str">
        <f>ForcingConstraint!$A$425</f>
        <v>Future Solar Irradiance Forcing</v>
      </c>
      <c r="BA44" s="312" t="str">
        <f>requirement!$A$11</f>
        <v>Future Solar Particle Forcing</v>
      </c>
      <c r="BB44" s="113"/>
      <c r="BC44" s="113"/>
      <c r="BD44" s="113"/>
      <c r="BE44" s="116"/>
      <c r="BF44" s="117"/>
      <c r="BG44" s="117"/>
      <c r="BH44" s="117"/>
      <c r="BI44" s="117"/>
      <c r="BJ44" s="117"/>
      <c r="BK44" s="117"/>
      <c r="BL44" s="117"/>
      <c r="BM44" s="117"/>
      <c r="BO44" s="324" t="s">
        <v>8285</v>
      </c>
    </row>
    <row r="45" spans="1:67" s="118" customFormat="1" ht="60">
      <c r="A45" s="112" t="s">
        <v>4021</v>
      </c>
      <c r="B45" s="113" t="s">
        <v>5582</v>
      </c>
      <c r="C45" s="112" t="s">
        <v>5581</v>
      </c>
      <c r="D45" s="112"/>
      <c r="E45" s="112"/>
      <c r="F45" s="113" t="s">
        <v>4013</v>
      </c>
      <c r="G45" s="112" t="s">
        <v>5583</v>
      </c>
      <c r="H45" s="112"/>
      <c r="I45" s="113" t="s">
        <v>70</v>
      </c>
      <c r="J45" s="113" t="str">
        <f>party!$A$30</f>
        <v>William Collins</v>
      </c>
      <c r="K45" s="113" t="str">
        <f>party!$A$31</f>
        <v>Jean-François Lamarque</v>
      </c>
      <c r="L45" s="113" t="str">
        <f>party!$A$19</f>
        <v>Michael Schulz</v>
      </c>
      <c r="M45" s="113"/>
      <c r="N45" s="113"/>
      <c r="O45" s="169" t="str">
        <f>references!$D$76</f>
        <v>Collins, W. J., J.-F. Lamarque, M. Schulz, O. Boucher, V. Eyring, M. I. Hegglin, A. Maycock, G. Myhre, M. Prather, D. Shindell, S. J. Smith (2017), AerChemMIP: Quantifying the effects of chemistry and aerosols in CMIP6, Geosci. Model Dev., 10, 585-607</v>
      </c>
      <c r="P45" s="169"/>
      <c r="Q45" s="112"/>
      <c r="R45" s="112"/>
      <c r="S45" s="112"/>
      <c r="T45" s="112"/>
      <c r="U45" s="112"/>
      <c r="V45" s="113" t="str">
        <f>party!$A$6</f>
        <v>Charlotte Pascoe</v>
      </c>
      <c r="W45" s="112" t="str">
        <f t="shared" si="3"/>
        <v>ssp370SST</v>
      </c>
      <c r="X45" s="112" t="str">
        <f t="shared" si="1"/>
        <v>historical</v>
      </c>
      <c r="Y45" s="112"/>
      <c r="Z45" s="112" t="str">
        <f t="shared" si="2"/>
        <v>ssp370</v>
      </c>
      <c r="AA45" s="112"/>
      <c r="AB45" s="112"/>
      <c r="AC45" s="112"/>
      <c r="AD45" s="112"/>
      <c r="AE45" s="112"/>
      <c r="AF45" s="112"/>
      <c r="AG45" s="113" t="str">
        <f>TemporalConstraint!$A$12</f>
        <v>2015-2055 41yrs</v>
      </c>
      <c r="AH45" s="113"/>
      <c r="AI45" s="113" t="str">
        <f>EnsembleRequirement!$A$4</f>
        <v>SingleMember</v>
      </c>
      <c r="AJ45" s="113"/>
      <c r="AK45" s="113"/>
      <c r="AL45" s="113"/>
      <c r="AM45" s="113"/>
      <c r="AN45" s="113"/>
      <c r="AO45" s="113"/>
      <c r="AP45" s="113"/>
      <c r="AQ45" s="113" t="str">
        <f>requirement!$A$87</f>
        <v>AGCM-Aer Configuration</v>
      </c>
      <c r="AR45" s="113"/>
      <c r="AS45" s="113"/>
      <c r="AT45" s="113"/>
      <c r="AU45" s="113"/>
      <c r="AV45" s="113" t="str">
        <f>ForcingConstraint!$A$106</f>
        <v>SSP3-70 SST</v>
      </c>
      <c r="AW45" s="113" t="str">
        <f>ForcingConstraint!$A$37</f>
        <v>RCP70 Well Mixed GHG</v>
      </c>
      <c r="AX45" s="113" t="str">
        <f>ForcingConstraint!$A$49</f>
        <v>RCP70 Short Lived Gas Species</v>
      </c>
      <c r="AY45" s="113" t="str">
        <f>ForcingConstraint!$A$61</f>
        <v>RCP70 Aerosols</v>
      </c>
      <c r="AZ45" s="113" t="str">
        <f>ForcingConstraint!$A$73</f>
        <v>RCP70 Aerosol Precursors</v>
      </c>
      <c r="BA45" s="113" t="str">
        <f>ForcingConstraint!$A$87</f>
        <v>SSP1 RCP26 Land Use</v>
      </c>
      <c r="BB45" s="311" t="str">
        <f>ForcingConstraint!$A$425</f>
        <v>Future Solar Irradiance Forcing</v>
      </c>
      <c r="BC45" s="312" t="str">
        <f>requirement!$A$11</f>
        <v>Future Solar Particle Forcing</v>
      </c>
      <c r="BD45" s="313"/>
      <c r="BE45" s="116"/>
      <c r="BF45" s="117"/>
      <c r="BG45" s="117"/>
      <c r="BH45" s="117"/>
      <c r="BI45" s="117"/>
      <c r="BJ45" s="117"/>
      <c r="BK45" s="117"/>
      <c r="BL45" s="117"/>
      <c r="BM45" s="117"/>
      <c r="BO45" s="324" t="s">
        <v>8285</v>
      </c>
    </row>
    <row r="46" spans="1:67" ht="60">
      <c r="A46" s="22" t="s">
        <v>4029</v>
      </c>
      <c r="B46" s="21" t="s">
        <v>2804</v>
      </c>
      <c r="C46" s="22" t="s">
        <v>2803</v>
      </c>
      <c r="E46" s="22" t="s">
        <v>2802</v>
      </c>
      <c r="F46" s="21" t="s">
        <v>2806</v>
      </c>
      <c r="G46" s="22" t="s">
        <v>7805</v>
      </c>
      <c r="H46" s="22" t="s">
        <v>1592</v>
      </c>
      <c r="I46" s="21" t="s">
        <v>70</v>
      </c>
      <c r="J46" s="21" t="str">
        <f>party!$A$30</f>
        <v>William Collins</v>
      </c>
      <c r="K46" s="21" t="str">
        <f>party!$A$31</f>
        <v>Jean-François Lamarque</v>
      </c>
      <c r="L46" s="21" t="str">
        <f>party!$A$19</f>
        <v>Michael Schulz</v>
      </c>
      <c r="O46" s="7" t="str">
        <f>references!$D$76</f>
        <v>Collins, W. J., J.-F. Lamarque, M. Schulz, O. Boucher, V. Eyring, M. I. Hegglin, A. Maycock, G. Myhre, M. Prather, D. Shindell, S. J. Smith (2017), AerChemMIP: Quantifying the effects of chemistry and aerosols in CMIP6, Geosci. Model Dev., 10, 585-607</v>
      </c>
      <c r="P46" s="22" t="str">
        <f>references!$D$14</f>
        <v>Overview CMIP6-Endorsed MIPs</v>
      </c>
      <c r="V46" s="21" t="str">
        <f>party!$A$6</f>
        <v>Charlotte Pascoe</v>
      </c>
      <c r="W46" s="22" t="str">
        <f>$C$33</f>
        <v>histSST</v>
      </c>
      <c r="X46" s="22" t="str">
        <f>$C$9</f>
        <v>piControl</v>
      </c>
      <c r="Z46" s="22" t="str">
        <f>$C$14</f>
        <v>historical</v>
      </c>
      <c r="AG46" s="21" t="str">
        <f>TemporalConstraint!$A$3</f>
        <v>1850-2014 165yrs</v>
      </c>
      <c r="AI46" s="21" t="str">
        <f>EnsembleRequirement!$A$4</f>
        <v>SingleMember</v>
      </c>
      <c r="AQ46" s="21" t="str">
        <f>requirement!$A$81</f>
        <v>AGCM-Aer-Chem Configuration</v>
      </c>
      <c r="AV46" s="21" t="str">
        <f>ForcingConstraint!$A$116</f>
        <v>1850 Methane Concentration</v>
      </c>
      <c r="AW46" s="21" t="str">
        <f>ForcingConstraint!$A$125</f>
        <v>Historical SST</v>
      </c>
      <c r="AX46" s="21" t="str">
        <f>ForcingConstraint!$A$523</f>
        <v>Historical Sea Ice</v>
      </c>
      <c r="AY46" s="21" t="str">
        <f>ForcingConstraint!$A$123</f>
        <v>Historical Non-Reactive WMGHG Concentrations</v>
      </c>
      <c r="AZ46" s="21" t="str">
        <f>ForcingConstraint!$A$118</f>
        <v>Historical N2O Concentrations</v>
      </c>
      <c r="BA46" s="21" t="str">
        <f>requirement!$A$90</f>
        <v>Historical NTCF Emissions</v>
      </c>
      <c r="BB46" s="21" t="str">
        <f>ForcingConstraint!$A$121</f>
        <v>Historical Ozone Depleting Halocarbon Concentrations</v>
      </c>
      <c r="BC46" s="21" t="str">
        <f>ForcingConstraint!$A$16</f>
        <v>Historical Land Use</v>
      </c>
      <c r="BD46" s="21" t="str">
        <f>ForcingConstraint!$A$20</f>
        <v>Historical Solar Irradiance Forcing</v>
      </c>
      <c r="BE46" s="21" t="str">
        <f>requirement!$A$10</f>
        <v xml:space="preserve">Historical Solar Particle Forcing </v>
      </c>
      <c r="BM46" s="35"/>
      <c r="BO46" s="324" t="s">
        <v>8285</v>
      </c>
    </row>
    <row r="47" spans="1:67" ht="60">
      <c r="A47" s="22" t="s">
        <v>3917</v>
      </c>
      <c r="B47" s="21" t="s">
        <v>2807</v>
      </c>
      <c r="C47" s="22" t="s">
        <v>2809</v>
      </c>
      <c r="E47" s="22" t="s">
        <v>2808</v>
      </c>
      <c r="F47" s="21" t="s">
        <v>2812</v>
      </c>
      <c r="G47" s="22" t="s">
        <v>3774</v>
      </c>
      <c r="H47" s="22" t="s">
        <v>1603</v>
      </c>
      <c r="I47" s="21" t="s">
        <v>70</v>
      </c>
      <c r="J47" s="21" t="str">
        <f>party!$A$30</f>
        <v>William Collins</v>
      </c>
      <c r="K47" s="21" t="str">
        <f>party!$A$31</f>
        <v>Jean-François Lamarque</v>
      </c>
      <c r="L47" s="21" t="str">
        <f>party!$A$19</f>
        <v>Michael Schulz</v>
      </c>
      <c r="O47" s="7" t="str">
        <f>references!$D$76</f>
        <v>Collins, W. J., J.-F. Lamarque, M. Schulz, O. Boucher, V. Eyring, M. I. Hegglin, A. Maycock, G. Myhre, M. Prather, D. Shindell, S. J. Smith (2017), AerChemMIP: Quantifying the effects of chemistry and aerosols in CMIP6, Geosci. Model Dev., 10, 585-607</v>
      </c>
      <c r="P47" s="22" t="str">
        <f>references!$D$14</f>
        <v>Overview CMIP6-Endorsed MIPs</v>
      </c>
      <c r="V47" s="21" t="str">
        <f>party!$A$6</f>
        <v>Charlotte Pascoe</v>
      </c>
      <c r="W47" s="22" t="str">
        <f>$C$14</f>
        <v>historical</v>
      </c>
      <c r="X47" s="22" t="str">
        <f>$C$9</f>
        <v>piControl</v>
      </c>
      <c r="AG47" s="21" t="str">
        <f>TemporalConstraint!$A$3</f>
        <v>1850-2014 165yrs</v>
      </c>
      <c r="AI47" s="21" t="str">
        <f>EnsembleRequirement!$A$15</f>
        <v>ThreeMember</v>
      </c>
      <c r="AQ47" s="21" t="str">
        <f>requirement!$A$86</f>
        <v>AOGCM-Aer Configuration</v>
      </c>
      <c r="AV47" s="21" t="str">
        <f>ForcingConstraint!$A$126</f>
        <v>1850 Aerosol Emissions</v>
      </c>
      <c r="AW47" s="21" t="str">
        <f>ForcingConstraint!$A$127</f>
        <v>1850 Aerosol Precursor Emissions</v>
      </c>
      <c r="AX47" s="21" t="str">
        <f>ForcingConstraint!$A$123</f>
        <v>Historical Non-Reactive WMGHG Concentrations</v>
      </c>
      <c r="AY47" s="21" t="str">
        <f>ForcingConstraint!$A$117</f>
        <v>Historical Methane Concentrations</v>
      </c>
      <c r="AZ47" s="21" t="str">
        <f>ForcingConstraint!$A$118</f>
        <v>Historical N2O Concentrations</v>
      </c>
      <c r="BA47" s="21" t="str">
        <f>ForcingConstraint!$A$129</f>
        <v>Historical Tropospheric Ozone Precursor Emissions</v>
      </c>
      <c r="BB47" s="21" t="str">
        <f>ForcingConstraint!$A$121</f>
        <v>Historical Ozone Depleting Halocarbon Concentrations</v>
      </c>
      <c r="BC47" s="21" t="str">
        <f>ForcingConstraint!$A$16</f>
        <v>Historical Land Use</v>
      </c>
      <c r="BD47" s="21" t="str">
        <f>ForcingConstraint!$A$20</f>
        <v>Historical Solar Irradiance Forcing</v>
      </c>
      <c r="BE47" s="21" t="str">
        <f>requirement!$A$10</f>
        <v xml:space="preserve">Historical Solar Particle Forcing </v>
      </c>
      <c r="BM47" s="35"/>
      <c r="BO47" s="324" t="s">
        <v>8285</v>
      </c>
    </row>
    <row r="48" spans="1:67" ht="75">
      <c r="A48" s="22" t="s">
        <v>3918</v>
      </c>
      <c r="B48" s="21" t="s">
        <v>2811</v>
      </c>
      <c r="C48" s="22" t="s">
        <v>1341</v>
      </c>
      <c r="E48" s="22" t="s">
        <v>2810</v>
      </c>
      <c r="F48" s="21" t="s">
        <v>2813</v>
      </c>
      <c r="G48" s="22" t="s">
        <v>7806</v>
      </c>
      <c r="H48" s="22" t="s">
        <v>1592</v>
      </c>
      <c r="I48" s="21" t="s">
        <v>70</v>
      </c>
      <c r="J48" s="21" t="str">
        <f>party!$A$30</f>
        <v>William Collins</v>
      </c>
      <c r="K48" s="21" t="str">
        <f>party!$A$31</f>
        <v>Jean-François Lamarque</v>
      </c>
      <c r="L48" s="21" t="str">
        <f>party!$A$19</f>
        <v>Michael Schulz</v>
      </c>
      <c r="O48" s="7" t="str">
        <f>references!$D$76</f>
        <v>Collins, W. J., J.-F. Lamarque, M. Schulz, O. Boucher, V. Eyring, M. I. Hegglin, A. Maycock, G. Myhre, M. Prather, D. Shindell, S. J. Smith (2017), AerChemMIP: Quantifying the effects of chemistry and aerosols in CMIP6, Geosci. Model Dev., 10, 585-607</v>
      </c>
      <c r="P48" s="22" t="str">
        <f>references!$D$14</f>
        <v>Overview CMIP6-Endorsed MIPs</v>
      </c>
      <c r="V48" s="21" t="str">
        <f>party!$A$6</f>
        <v>Charlotte Pascoe</v>
      </c>
      <c r="W48" s="22" t="str">
        <f>$C$33</f>
        <v>histSST</v>
      </c>
      <c r="X48" s="22" t="str">
        <f>$C$9</f>
        <v>piControl</v>
      </c>
      <c r="Z48" s="22" t="str">
        <f>$C$14</f>
        <v>historical</v>
      </c>
      <c r="AG48" s="21" t="str">
        <f>TemporalConstraint!$A$3</f>
        <v>1850-2014 165yrs</v>
      </c>
      <c r="AI48" s="21" t="str">
        <f>EnsembleRequirement!$A$4</f>
        <v>SingleMember</v>
      </c>
      <c r="AQ48" s="21" t="str">
        <f>requirement!$A$81</f>
        <v>AGCM-Aer-Chem Configuration</v>
      </c>
      <c r="AV48" s="21" t="str">
        <f>ForcingConstraint!$A$128</f>
        <v>1850 Tropospheric Ozone Precursor Emissions</v>
      </c>
      <c r="AW48" s="21" t="str">
        <f>ForcingConstraint!$A$125</f>
        <v>Historical SST</v>
      </c>
      <c r="AX48" s="21" t="str">
        <f>ForcingConstraint!$A$523</f>
        <v>Historical Sea Ice</v>
      </c>
      <c r="AY48" s="21" t="str">
        <f>ForcingConstraint!$A$123</f>
        <v>Historical Non-Reactive WMGHG Concentrations</v>
      </c>
      <c r="AZ48" s="21" t="str">
        <f>ForcingConstraint!$A$117</f>
        <v>Historical Methane Concentrations</v>
      </c>
      <c r="BA48" s="21" t="str">
        <f>ForcingConstraint!$A$118</f>
        <v>Historical N2O Concentrations</v>
      </c>
      <c r="BB48" s="21" t="str">
        <f>ForcingConstraint!$A$119</f>
        <v>Historical Aerosol Emissions</v>
      </c>
      <c r="BC48" s="21" t="str">
        <f>ForcingConstraint!$A$120</f>
        <v>Historical Aerosol Precursor Emissions</v>
      </c>
      <c r="BD48" s="21" t="str">
        <f>ForcingConstraint!$A$121</f>
        <v>Historical Ozone Depleting Halocarbon Concentrations</v>
      </c>
      <c r="BE48" s="21" t="str">
        <f>ForcingConstraint!$A$16</f>
        <v>Historical Land Use</v>
      </c>
      <c r="BF48" s="21" t="str">
        <f>ForcingConstraint!$A$20</f>
        <v>Historical Solar Irradiance Forcing</v>
      </c>
      <c r="BG48" s="21" t="str">
        <f>requirement!$A$10</f>
        <v xml:space="preserve">Historical Solar Particle Forcing </v>
      </c>
      <c r="BM48" s="35"/>
      <c r="BO48" s="324" t="s">
        <v>8285</v>
      </c>
    </row>
    <row r="49" spans="1:67" ht="75">
      <c r="A49" s="22" t="s">
        <v>3919</v>
      </c>
      <c r="B49" s="21" t="s">
        <v>2816</v>
      </c>
      <c r="C49" s="22" t="s">
        <v>1342</v>
      </c>
      <c r="E49" s="22" t="s">
        <v>2815</v>
      </c>
      <c r="F49" s="21" t="s">
        <v>2814</v>
      </c>
      <c r="G49" s="22" t="s">
        <v>1604</v>
      </c>
      <c r="H49" s="22" t="s">
        <v>1592</v>
      </c>
      <c r="I49" s="21" t="s">
        <v>70</v>
      </c>
      <c r="J49" s="21" t="str">
        <f>party!$A$30</f>
        <v>William Collins</v>
      </c>
      <c r="K49" s="21" t="str">
        <f>party!$A$31</f>
        <v>Jean-François Lamarque</v>
      </c>
      <c r="L49" s="21" t="str">
        <f>party!$A$19</f>
        <v>Michael Schulz</v>
      </c>
      <c r="O49" s="7" t="str">
        <f>references!$D$76</f>
        <v>Collins, W. J., J.-F. Lamarque, M. Schulz, O. Boucher, V. Eyring, M. I. Hegglin, A. Maycock, G. Myhre, M. Prather, D. Shindell, S. J. Smith (2017), AerChemMIP: Quantifying the effects of chemistry and aerosols in CMIP6, Geosci. Model Dev., 10, 585-607</v>
      </c>
      <c r="P49" s="22" t="str">
        <f>references!$D$14</f>
        <v>Overview CMIP6-Endorsed MIPs</v>
      </c>
      <c r="V49" s="21" t="str">
        <f>party!$A$6</f>
        <v>Charlotte Pascoe</v>
      </c>
      <c r="W49" s="22" t="str">
        <f>$C$33</f>
        <v>histSST</v>
      </c>
      <c r="X49" s="22" t="str">
        <f>$C$9</f>
        <v>piControl</v>
      </c>
      <c r="Z49" s="22" t="str">
        <f>$C$14</f>
        <v>historical</v>
      </c>
      <c r="AG49" s="21" t="str">
        <f>TemporalConstraint!$A$3</f>
        <v>1850-2014 165yrs</v>
      </c>
      <c r="AI49" s="21" t="str">
        <f>EnsembleRequirement!$A$4</f>
        <v>SingleMember</v>
      </c>
      <c r="AQ49" s="21" t="str">
        <f>requirement!$A$87</f>
        <v>AGCM-Aer Configuration</v>
      </c>
      <c r="AV49" s="21" t="str">
        <f>ForcingConstraint!$A$126</f>
        <v>1850 Aerosol Emissions</v>
      </c>
      <c r="AW49" s="21" t="str">
        <f>ForcingConstraint!$A$127</f>
        <v>1850 Aerosol Precursor Emissions</v>
      </c>
      <c r="AX49" s="21" t="str">
        <f>ForcingConstraint!$A$125</f>
        <v>Historical SST</v>
      </c>
      <c r="AY49" s="21" t="str">
        <f>ForcingConstraint!$A$523</f>
        <v>Historical Sea Ice</v>
      </c>
      <c r="AZ49" s="21" t="str">
        <f>ForcingConstraint!$A$123</f>
        <v>Historical Non-Reactive WMGHG Concentrations</v>
      </c>
      <c r="BA49" s="21" t="str">
        <f>ForcingConstraint!$A$117</f>
        <v>Historical Methane Concentrations</v>
      </c>
      <c r="BB49" s="21" t="str">
        <f>ForcingConstraint!$A$129</f>
        <v>Historical Tropospheric Ozone Precursor Emissions</v>
      </c>
      <c r="BC49" s="21" t="str">
        <f>ForcingConstraint!$A$118</f>
        <v>Historical N2O Concentrations</v>
      </c>
      <c r="BD49" s="21" t="str">
        <f>ForcingConstraint!$A$121</f>
        <v>Historical Ozone Depleting Halocarbon Concentrations</v>
      </c>
      <c r="BE49" s="21" t="str">
        <f>ForcingConstraint!$A$16</f>
        <v>Historical Land Use</v>
      </c>
      <c r="BF49" s="21" t="str">
        <f>ForcingConstraint!$A$20</f>
        <v>Historical Solar Irradiance Forcing</v>
      </c>
      <c r="BG49" s="21" t="str">
        <f>requirement!$A$10</f>
        <v xml:space="preserve">Historical Solar Particle Forcing </v>
      </c>
      <c r="BM49" s="35"/>
      <c r="BO49" s="324" t="s">
        <v>8285</v>
      </c>
    </row>
    <row r="50" spans="1:67" ht="60">
      <c r="A50" s="22" t="s">
        <v>3921</v>
      </c>
      <c r="B50" s="21" t="s">
        <v>2818</v>
      </c>
      <c r="C50" s="22" t="s">
        <v>2817</v>
      </c>
      <c r="E50" s="22" t="s">
        <v>3899</v>
      </c>
      <c r="F50" s="21" t="s">
        <v>6209</v>
      </c>
      <c r="G50" s="22" t="s">
        <v>3901</v>
      </c>
      <c r="H50" s="22" t="s">
        <v>1593</v>
      </c>
      <c r="I50" s="21" t="s">
        <v>70</v>
      </c>
      <c r="J50" s="21" t="str">
        <f>party!$A$30</f>
        <v>William Collins</v>
      </c>
      <c r="K50" s="21" t="str">
        <f>party!$A$31</f>
        <v>Jean-François Lamarque</v>
      </c>
      <c r="L50" s="21" t="str">
        <f>party!$A$19</f>
        <v>Michael Schulz</v>
      </c>
      <c r="O50" s="7" t="str">
        <f>references!$D$76</f>
        <v>Collins, W. J., J.-F. Lamarque, M. Schulz, O. Boucher, V. Eyring, M. I. Hegglin, A. Maycock, G. Myhre, M. Prather, D. Shindell, S. J. Smith (2017), AerChemMIP: Quantifying the effects of chemistry and aerosols in CMIP6, Geosci. Model Dev., 10, 585-607</v>
      </c>
      <c r="P50" s="22" t="str">
        <f>references!$D$14</f>
        <v>Overview CMIP6-Endorsed MIPs</v>
      </c>
      <c r="V50" s="21" t="str">
        <f>party!$A$6</f>
        <v>Charlotte Pascoe</v>
      </c>
      <c r="W50" s="22" t="str">
        <f t="shared" ref="W50:W72" si="4">$C$36</f>
        <v>piClim-control</v>
      </c>
      <c r="Z50" s="22" t="str">
        <f t="shared" ref="Z50:Z72" si="5">$C$9</f>
        <v>piControl</v>
      </c>
      <c r="AG50" s="21" t="str">
        <f>TemporalConstraint!$A$5</f>
        <v>30yrs</v>
      </c>
      <c r="AI50" s="21" t="str">
        <f>EnsembleRequirement!$A$4</f>
        <v>SingleMember</v>
      </c>
      <c r="AQ50" s="21" t="str">
        <f>requirement!$A$87</f>
        <v>AGCM-Aer Configuration</v>
      </c>
      <c r="AV50" s="21" t="str">
        <f>ForcingConstraint!$A$130</f>
        <v>2014 Aerosol Emissions</v>
      </c>
      <c r="AW50" s="21" t="str">
        <f>ForcingConstraint!$A$131</f>
        <v>2014 Aerosol Precursor Emissions</v>
      </c>
      <c r="AX50" s="21" t="str">
        <f>ForcingConstraint!$A$99</f>
        <v>piControl SST Climatology</v>
      </c>
      <c r="AY50" s="21" t="str">
        <f>ForcingConstraint!$A$100</f>
        <v>piControl SIC Climatology</v>
      </c>
      <c r="AZ50" s="21" t="str">
        <f>ForcingConstraint!$A$124</f>
        <v>1850 Non-Reactive WMGHG Concentrations</v>
      </c>
      <c r="BA50" s="21" t="str">
        <f>ForcingConstraint!$A$116</f>
        <v>1850 Methane Concentration</v>
      </c>
      <c r="BB50" s="21" t="str">
        <f>ForcingConstraint!$A$142</f>
        <v>1850 N2O Concentration</v>
      </c>
      <c r="BC50" s="21" t="str">
        <f>ForcingConstraint!$A$128</f>
        <v>1850 Tropospheric Ozone Precursor Emissions</v>
      </c>
      <c r="BD50" s="21" t="str">
        <f>ForcingConstraint!$A$122</f>
        <v>1850 Ozone Depleting Halocarbon Concentrations</v>
      </c>
      <c r="BE50" s="21" t="str">
        <f>ForcingConstraint!$A$34</f>
        <v>Pre-Industrial Land Use</v>
      </c>
      <c r="BF50" s="21" t="str">
        <f>ForcingConstraint!$A$430</f>
        <v>Pre-Industrial Solar Irradiance Forcing</v>
      </c>
      <c r="BG50" s="35" t="str">
        <f>requirement!$A$12</f>
        <v>Pre-Industrial Solar Particle Forcing</v>
      </c>
      <c r="BM50" s="35"/>
      <c r="BO50" s="324" t="s">
        <v>8285</v>
      </c>
    </row>
    <row r="51" spans="1:67" ht="75">
      <c r="A51" s="22" t="s">
        <v>3922</v>
      </c>
      <c r="B51" s="21" t="s">
        <v>2819</v>
      </c>
      <c r="C51" s="22" t="s">
        <v>2820</v>
      </c>
      <c r="E51" s="22" t="s">
        <v>3910</v>
      </c>
      <c r="F51" s="21" t="s">
        <v>2821</v>
      </c>
      <c r="G51" s="22" t="s">
        <v>3900</v>
      </c>
      <c r="H51" s="22" t="s">
        <v>1593</v>
      </c>
      <c r="I51" s="21" t="s">
        <v>70</v>
      </c>
      <c r="J51" s="21" t="str">
        <f>party!$A$30</f>
        <v>William Collins</v>
      </c>
      <c r="K51" s="21" t="str">
        <f>party!$A$31</f>
        <v>Jean-François Lamarque</v>
      </c>
      <c r="L51" s="21" t="str">
        <f>party!$A$19</f>
        <v>Michael Schulz</v>
      </c>
      <c r="O51" s="7" t="str">
        <f>references!$D$76</f>
        <v>Collins, W. J., J.-F. Lamarque, M. Schulz, O. Boucher, V. Eyring, M. I. Hegglin, A. Maycock, G. Myhre, M. Prather, D. Shindell, S. J. Smith (2017), AerChemMIP: Quantifying the effects of chemistry and aerosols in CMIP6, Geosci. Model Dev., 10, 585-607</v>
      </c>
      <c r="P51" s="22" t="str">
        <f>references!$D$14</f>
        <v>Overview CMIP6-Endorsed MIPs</v>
      </c>
      <c r="V51" s="21" t="str">
        <f>party!$A$6</f>
        <v>Charlotte Pascoe</v>
      </c>
      <c r="W51" s="22" t="str">
        <f t="shared" si="4"/>
        <v>piClim-control</v>
      </c>
      <c r="Z51" s="22" t="str">
        <f t="shared" si="5"/>
        <v>piControl</v>
      </c>
      <c r="AG51" s="21" t="str">
        <f>TemporalConstraint!$A$5</f>
        <v>30yrs</v>
      </c>
      <c r="AI51" s="21" t="str">
        <f>EnsembleRequirement!$A$4</f>
        <v>SingleMember</v>
      </c>
      <c r="AQ51" s="21" t="str">
        <f>requirement!$A$87</f>
        <v>AGCM-Aer Configuration</v>
      </c>
      <c r="AV51" s="21" t="str">
        <f>ForcingConstraint!$A$132</f>
        <v>2014 BC Emissions</v>
      </c>
      <c r="AW51" s="21" t="str">
        <f>ForcingConstraint!$A$99</f>
        <v>piControl SST Climatology</v>
      </c>
      <c r="AX51" s="21" t="str">
        <f>ForcingConstraint!$A$100</f>
        <v>piControl SIC Climatology</v>
      </c>
      <c r="AY51" s="21" t="str">
        <f>ForcingConstraint!$A$124</f>
        <v>1850 Non-Reactive WMGHG Concentrations</v>
      </c>
      <c r="AZ51" s="21" t="str">
        <f>ForcingConstraint!$A$116</f>
        <v>1850 Methane Concentration</v>
      </c>
      <c r="BA51" s="21" t="str">
        <f>ForcingConstraint!$A$142</f>
        <v>1850 N2O Concentration</v>
      </c>
      <c r="BB51" s="21" t="str">
        <f>ForcingConstraint!$A$133</f>
        <v>1850 non-BC Aerosol Emissions</v>
      </c>
      <c r="BC51" s="21" t="str">
        <f>ForcingConstraint!$A$127</f>
        <v>1850 Aerosol Precursor Emissions</v>
      </c>
      <c r="BD51" s="21" t="str">
        <f>ForcingConstraint!$A$128</f>
        <v>1850 Tropospheric Ozone Precursor Emissions</v>
      </c>
      <c r="BE51" s="21" t="str">
        <f>ForcingConstraint!$A$122</f>
        <v>1850 Ozone Depleting Halocarbon Concentrations</v>
      </c>
      <c r="BF51" s="21" t="str">
        <f>ForcingConstraint!$A$34</f>
        <v>Pre-Industrial Land Use</v>
      </c>
      <c r="BG51" s="21" t="str">
        <f>ForcingConstraint!$A$430</f>
        <v>Pre-Industrial Solar Irradiance Forcing</v>
      </c>
      <c r="BH51" s="35" t="str">
        <f>requirement!$A$12</f>
        <v>Pre-Industrial Solar Particle Forcing</v>
      </c>
      <c r="BM51" s="35"/>
      <c r="BO51" s="324" t="s">
        <v>8285</v>
      </c>
    </row>
    <row r="52" spans="1:67" ht="75">
      <c r="A52" s="22" t="s">
        <v>3923</v>
      </c>
      <c r="B52" s="21" t="s">
        <v>2823</v>
      </c>
      <c r="C52" s="22" t="s">
        <v>2822</v>
      </c>
      <c r="E52" s="22" t="s">
        <v>3911</v>
      </c>
      <c r="F52" s="21" t="s">
        <v>2824</v>
      </c>
      <c r="G52" s="22" t="s">
        <v>7809</v>
      </c>
      <c r="H52" s="22" t="s">
        <v>1593</v>
      </c>
      <c r="I52" s="21" t="s">
        <v>70</v>
      </c>
      <c r="J52" s="21" t="str">
        <f>party!$A$30</f>
        <v>William Collins</v>
      </c>
      <c r="K52" s="21" t="str">
        <f>party!$A$31</f>
        <v>Jean-François Lamarque</v>
      </c>
      <c r="L52" s="21" t="str">
        <f>party!$A$19</f>
        <v>Michael Schulz</v>
      </c>
      <c r="O52" s="7" t="str">
        <f>references!$D$76</f>
        <v>Collins, W. J., J.-F. Lamarque, M. Schulz, O. Boucher, V. Eyring, M. I. Hegglin, A. Maycock, G. Myhre, M. Prather, D. Shindell, S. J. Smith (2017), AerChemMIP: Quantifying the effects of chemistry and aerosols in CMIP6, Geosci. Model Dev., 10, 585-607</v>
      </c>
      <c r="P52" s="22" t="str">
        <f>references!$D$14</f>
        <v>Overview CMIP6-Endorsed MIPs</v>
      </c>
      <c r="V52" s="21" t="str">
        <f>party!$A$6</f>
        <v>Charlotte Pascoe</v>
      </c>
      <c r="W52" s="22" t="str">
        <f t="shared" si="4"/>
        <v>piClim-control</v>
      </c>
      <c r="Z52" s="22" t="str">
        <f t="shared" si="5"/>
        <v>piControl</v>
      </c>
      <c r="AG52" s="21" t="str">
        <f>TemporalConstraint!$A$5</f>
        <v>30yrs</v>
      </c>
      <c r="AI52" s="21" t="str">
        <f>EnsembleRequirement!$A$4</f>
        <v>SingleMember</v>
      </c>
      <c r="AQ52" s="21" t="str">
        <f>requirement!$A$81</f>
        <v>AGCM-Aer-Chem Configuration</v>
      </c>
      <c r="AV52" s="21" t="str">
        <f>ForcingConstraint!$A$134</f>
        <v>2014 Tropospheric Ozone Precursor Emissions</v>
      </c>
      <c r="AW52" s="21" t="str">
        <f>ForcingConstraint!$A$99</f>
        <v>piControl SST Climatology</v>
      </c>
      <c r="AX52" s="21" t="str">
        <f>ForcingConstraint!$A$100</f>
        <v>piControl SIC Climatology</v>
      </c>
      <c r="AY52" s="21" t="str">
        <f>ForcingConstraint!$A$124</f>
        <v>1850 Non-Reactive WMGHG Concentrations</v>
      </c>
      <c r="AZ52" s="21" t="str">
        <f>ForcingConstraint!$A$116</f>
        <v>1850 Methane Concentration</v>
      </c>
      <c r="BA52" s="21" t="str">
        <f>ForcingConstraint!$A$142</f>
        <v>1850 N2O Concentration</v>
      </c>
      <c r="BB52" s="21" t="str">
        <f>ForcingConstraint!$A$126</f>
        <v>1850 Aerosol Emissions</v>
      </c>
      <c r="BC52" s="21" t="str">
        <f>ForcingConstraint!$A$127</f>
        <v>1850 Aerosol Precursor Emissions</v>
      </c>
      <c r="BD52" s="21" t="str">
        <f>ForcingConstraint!$A$122</f>
        <v>1850 Ozone Depleting Halocarbon Concentrations</v>
      </c>
      <c r="BE52" s="21" t="str">
        <f>ForcingConstraint!$A$34</f>
        <v>Pre-Industrial Land Use</v>
      </c>
      <c r="BF52" s="21" t="str">
        <f>ForcingConstraint!$A$430</f>
        <v>Pre-Industrial Solar Irradiance Forcing</v>
      </c>
      <c r="BG52" s="35" t="str">
        <f>requirement!$A$12</f>
        <v>Pre-Industrial Solar Particle Forcing</v>
      </c>
      <c r="BM52" s="35"/>
      <c r="BO52" s="324" t="s">
        <v>8285</v>
      </c>
    </row>
    <row r="53" spans="1:67" ht="95" customHeight="1">
      <c r="A53" s="22" t="s">
        <v>3924</v>
      </c>
      <c r="B53" s="21" t="s">
        <v>2828</v>
      </c>
      <c r="C53" s="22" t="s">
        <v>2825</v>
      </c>
      <c r="E53" s="22" t="s">
        <v>3912</v>
      </c>
      <c r="F53" s="21" t="s">
        <v>6210</v>
      </c>
      <c r="G53" s="22" t="s">
        <v>7808</v>
      </c>
      <c r="H53" s="22" t="s">
        <v>1593</v>
      </c>
      <c r="I53" s="21" t="s">
        <v>70</v>
      </c>
      <c r="J53" s="21" t="str">
        <f>party!$A$30</f>
        <v>William Collins</v>
      </c>
      <c r="K53" s="21" t="str">
        <f>party!$A$31</f>
        <v>Jean-François Lamarque</v>
      </c>
      <c r="L53" s="21" t="str">
        <f>party!$A$19</f>
        <v>Michael Schulz</v>
      </c>
      <c r="O53" s="7" t="str">
        <f>references!$D$76</f>
        <v>Collins, W. J., J.-F. Lamarque, M. Schulz, O. Boucher, V. Eyring, M. I. Hegglin, A. Maycock, G. Myhre, M. Prather, D. Shindell, S. J. Smith (2017), AerChemMIP: Quantifying the effects of chemistry and aerosols in CMIP6, Geosci. Model Dev., 10, 585-607</v>
      </c>
      <c r="P53" s="22" t="str">
        <f>references!$D$14</f>
        <v>Overview CMIP6-Endorsed MIPs</v>
      </c>
      <c r="V53" s="21" t="str">
        <f>party!$A$6</f>
        <v>Charlotte Pascoe</v>
      </c>
      <c r="W53" s="22" t="str">
        <f t="shared" si="4"/>
        <v>piClim-control</v>
      </c>
      <c r="Z53" s="22" t="str">
        <f t="shared" si="5"/>
        <v>piControl</v>
      </c>
      <c r="AG53" s="21" t="str">
        <f>TemporalConstraint!$A$5</f>
        <v>30yrs</v>
      </c>
      <c r="AI53" s="21" t="str">
        <f>EnsembleRequirement!$A$4</f>
        <v>SingleMember</v>
      </c>
      <c r="AQ53" s="21" t="str">
        <f>requirement!$A$81</f>
        <v>AGCM-Aer-Chem Configuration</v>
      </c>
      <c r="AV53" s="21" t="str">
        <f>ForcingConstraint!$A$135</f>
        <v>2014 Methane Concentration</v>
      </c>
      <c r="AW53" s="21" t="str">
        <f>ForcingConstraint!$A$99</f>
        <v>piControl SST Climatology</v>
      </c>
      <c r="AX53" s="21" t="str">
        <f>ForcingConstraint!$A$100</f>
        <v>piControl SIC Climatology</v>
      </c>
      <c r="AY53" s="21" t="str">
        <f>ForcingConstraint!$A$124</f>
        <v>1850 Non-Reactive WMGHG Concentrations</v>
      </c>
      <c r="AZ53" s="21" t="str">
        <f>ForcingConstraint!$A$142</f>
        <v>1850 N2O Concentration</v>
      </c>
      <c r="BA53" s="21" t="str">
        <f>requirement!$A$89</f>
        <v>1850 NTCF Emissions</v>
      </c>
      <c r="BB53" s="21" t="str">
        <f>ForcingConstraint!$A$122</f>
        <v>1850 Ozone Depleting Halocarbon Concentrations</v>
      </c>
      <c r="BC53" s="21" t="str">
        <f>ForcingConstraint!$A$34</f>
        <v>Pre-Industrial Land Use</v>
      </c>
      <c r="BD53" s="21" t="str">
        <f>ForcingConstraint!$A$430</f>
        <v>Pre-Industrial Solar Irradiance Forcing</v>
      </c>
      <c r="BE53" s="35" t="str">
        <f>requirement!$A$12</f>
        <v>Pre-Industrial Solar Particle Forcing</v>
      </c>
      <c r="BM53" s="35"/>
      <c r="BO53" s="324" t="s">
        <v>8285</v>
      </c>
    </row>
    <row r="54" spans="1:67" ht="94" customHeight="1">
      <c r="A54" s="22" t="s">
        <v>3925</v>
      </c>
      <c r="B54" s="21" t="s">
        <v>2829</v>
      </c>
      <c r="C54" s="22" t="s">
        <v>2827</v>
      </c>
      <c r="E54" s="22" t="s">
        <v>3913</v>
      </c>
      <c r="F54" s="21" t="s">
        <v>2826</v>
      </c>
      <c r="G54" s="22" t="s">
        <v>3927</v>
      </c>
      <c r="H54" s="22" t="s">
        <v>1593</v>
      </c>
      <c r="I54" s="21" t="s">
        <v>70</v>
      </c>
      <c r="J54" s="21" t="str">
        <f>party!$A$30</f>
        <v>William Collins</v>
      </c>
      <c r="K54" s="21" t="str">
        <f>party!$A$31</f>
        <v>Jean-François Lamarque</v>
      </c>
      <c r="L54" s="21" t="str">
        <f>party!$A$19</f>
        <v>Michael Schulz</v>
      </c>
      <c r="O54" s="7" t="str">
        <f>references!$D$76</f>
        <v>Collins, W. J., J.-F. Lamarque, M. Schulz, O. Boucher, V. Eyring, M. I. Hegglin, A. Maycock, G. Myhre, M. Prather, D. Shindell, S. J. Smith (2017), AerChemMIP: Quantifying the effects of chemistry and aerosols in CMIP6, Geosci. Model Dev., 10, 585-607</v>
      </c>
      <c r="P54" s="22" t="str">
        <f>references!$D$14</f>
        <v>Overview CMIP6-Endorsed MIPs</v>
      </c>
      <c r="V54" s="21" t="str">
        <f>party!$A$6</f>
        <v>Charlotte Pascoe</v>
      </c>
      <c r="W54" s="22" t="str">
        <f t="shared" si="4"/>
        <v>piClim-control</v>
      </c>
      <c r="Z54" s="22" t="str">
        <f t="shared" si="5"/>
        <v>piControl</v>
      </c>
      <c r="AG54" s="21" t="str">
        <f>TemporalConstraint!$A$5</f>
        <v>30yrs</v>
      </c>
      <c r="AI54" s="21" t="str">
        <f>EnsembleRequirement!$A$4</f>
        <v>SingleMember</v>
      </c>
      <c r="AQ54" s="21" t="str">
        <f>requirement!$A$81</f>
        <v>AGCM-Aer-Chem Configuration</v>
      </c>
      <c r="AV54" s="21" t="str">
        <f>ForcingConstraint!$A$136</f>
        <v>2014 N2O Concentration</v>
      </c>
      <c r="AW54" s="21" t="str">
        <f>ForcingConstraint!$A$99</f>
        <v>piControl SST Climatology</v>
      </c>
      <c r="AX54" s="21" t="str">
        <f>ForcingConstraint!$A$100</f>
        <v>piControl SIC Climatology</v>
      </c>
      <c r="AY54" s="21" t="str">
        <f>ForcingConstraint!$A$124</f>
        <v>1850 Non-Reactive WMGHG Concentrations</v>
      </c>
      <c r="AZ54" s="21" t="str">
        <f>ForcingConstraint!$A$116</f>
        <v>1850 Methane Concentration</v>
      </c>
      <c r="BA54" s="21" t="str">
        <f>requirement!$A$89</f>
        <v>1850 NTCF Emissions</v>
      </c>
      <c r="BB54" s="21" t="str">
        <f>ForcingConstraint!$A$122</f>
        <v>1850 Ozone Depleting Halocarbon Concentrations</v>
      </c>
      <c r="BC54" s="21" t="str">
        <f>ForcingConstraint!$A$34</f>
        <v>Pre-Industrial Land Use</v>
      </c>
      <c r="BD54" s="21" t="str">
        <f>ForcingConstraint!$A$430</f>
        <v>Pre-Industrial Solar Irradiance Forcing</v>
      </c>
      <c r="BE54" s="35" t="str">
        <f>requirement!$A$12</f>
        <v>Pre-Industrial Solar Particle Forcing</v>
      </c>
      <c r="BM54" s="35"/>
      <c r="BO54" s="324" t="s">
        <v>8285</v>
      </c>
    </row>
    <row r="55" spans="1:67" ht="90">
      <c r="A55" s="22" t="s">
        <v>3926</v>
      </c>
      <c r="B55" s="21" t="s">
        <v>2833</v>
      </c>
      <c r="C55" s="22" t="s">
        <v>2834</v>
      </c>
      <c r="E55" s="22" t="s">
        <v>3916</v>
      </c>
      <c r="F55" s="21" t="s">
        <v>6211</v>
      </c>
      <c r="G55" s="22" t="s">
        <v>6588</v>
      </c>
      <c r="H55" s="22" t="s">
        <v>1593</v>
      </c>
      <c r="I55" s="21" t="s">
        <v>70</v>
      </c>
      <c r="J55" s="21" t="str">
        <f>party!$A$30</f>
        <v>William Collins</v>
      </c>
      <c r="K55" s="21" t="str">
        <f>party!$A$31</f>
        <v>Jean-François Lamarque</v>
      </c>
      <c r="L55" s="21" t="str">
        <f>party!$A$19</f>
        <v>Michael Schulz</v>
      </c>
      <c r="O55" s="7" t="str">
        <f>references!$D$76</f>
        <v>Collins, W. J., J.-F. Lamarque, M. Schulz, O. Boucher, V. Eyring, M. I. Hegglin, A. Maycock, G. Myhre, M. Prather, D. Shindell, S. J. Smith (2017), AerChemMIP: Quantifying the effects of chemistry and aerosols in CMIP6, Geosci. Model Dev., 10, 585-607</v>
      </c>
      <c r="P55" s="22" t="str">
        <f>references!$D$14</f>
        <v>Overview CMIP6-Endorsed MIPs</v>
      </c>
      <c r="V55" s="21" t="str">
        <f>party!$A$6</f>
        <v>Charlotte Pascoe</v>
      </c>
      <c r="W55" s="22" t="str">
        <f t="shared" si="4"/>
        <v>piClim-control</v>
      </c>
      <c r="Z55" s="22" t="str">
        <f t="shared" si="5"/>
        <v>piControl</v>
      </c>
      <c r="AG55" s="21" t="str">
        <f>TemporalConstraint!$A$5</f>
        <v>30yrs</v>
      </c>
      <c r="AI55" s="21" t="str">
        <f>EnsembleRequirement!$A$4</f>
        <v>SingleMember</v>
      </c>
      <c r="AQ55" s="21" t="str">
        <f>requirement!$A$81</f>
        <v>AGCM-Aer-Chem Configuration</v>
      </c>
      <c r="AV55" s="21" t="str">
        <f>ForcingConstraint!$A$137</f>
        <v>2014 Ozone Depleting Halocarbon Concentrations</v>
      </c>
      <c r="AW55" s="21" t="str">
        <f>ForcingConstraint!$A$99</f>
        <v>piControl SST Climatology</v>
      </c>
      <c r="AX55" s="21" t="str">
        <f>ForcingConstraint!$A$100</f>
        <v>piControl SIC Climatology</v>
      </c>
      <c r="AY55" s="21" t="str">
        <f>ForcingConstraint!$A$124</f>
        <v>1850 Non-Reactive WMGHG Concentrations</v>
      </c>
      <c r="AZ55" s="21" t="str">
        <f>ForcingConstraint!$A$116</f>
        <v>1850 Methane Concentration</v>
      </c>
      <c r="BA55" s="21" t="str">
        <f>ForcingConstraint!$A$142</f>
        <v>1850 N2O Concentration</v>
      </c>
      <c r="BB55" s="21" t="str">
        <f>requirement!$A$89</f>
        <v>1850 NTCF Emissions</v>
      </c>
      <c r="BC55" s="21" t="str">
        <f>ForcingConstraint!$A$34</f>
        <v>Pre-Industrial Land Use</v>
      </c>
      <c r="BD55" s="21" t="str">
        <f>ForcingConstraint!$A$430</f>
        <v>Pre-Industrial Solar Irradiance Forcing</v>
      </c>
      <c r="BE55" s="35" t="str">
        <f>requirement!$A$12</f>
        <v>Pre-Industrial Solar Particle Forcing</v>
      </c>
      <c r="BI55" s="43"/>
      <c r="BJ55" s="43"/>
      <c r="BK55" s="43"/>
      <c r="BL55" s="43"/>
      <c r="BM55" s="35"/>
      <c r="BO55" s="324" t="s">
        <v>8285</v>
      </c>
    </row>
    <row r="56" spans="1:67" ht="90">
      <c r="A56" s="22" t="s">
        <v>4030</v>
      </c>
      <c r="B56" s="21" t="s">
        <v>2832</v>
      </c>
      <c r="C56" s="22" t="s">
        <v>6205</v>
      </c>
      <c r="D56" s="22" t="s">
        <v>7816</v>
      </c>
      <c r="E56" s="22" t="s">
        <v>6204</v>
      </c>
      <c r="F56" s="21" t="s">
        <v>2835</v>
      </c>
      <c r="G56" s="22" t="s">
        <v>7810</v>
      </c>
      <c r="H56" s="22" t="s">
        <v>1593</v>
      </c>
      <c r="I56" s="21" t="s">
        <v>70</v>
      </c>
      <c r="J56" s="21" t="str">
        <f>party!$A$30</f>
        <v>William Collins</v>
      </c>
      <c r="K56" s="21" t="str">
        <f>party!$A$31</f>
        <v>Jean-François Lamarque</v>
      </c>
      <c r="L56" s="21" t="str">
        <f>party!$A$19</f>
        <v>Michael Schulz</v>
      </c>
      <c r="O56" s="7" t="str">
        <f>references!$D$76</f>
        <v>Collins, W. J., J.-F. Lamarque, M. Schulz, O. Boucher, V. Eyring, M. I. Hegglin, A. Maycock, G. Myhre, M. Prather, D. Shindell, S. J. Smith (2017), AerChemMIP: Quantifying the effects of chemistry and aerosols in CMIP6, Geosci. Model Dev., 10, 585-607</v>
      </c>
      <c r="P56" s="22" t="str">
        <f>references!$D$14</f>
        <v>Overview CMIP6-Endorsed MIPs</v>
      </c>
      <c r="V56" s="21" t="str">
        <f>party!$A$6</f>
        <v>Charlotte Pascoe</v>
      </c>
      <c r="W56" s="22" t="str">
        <f t="shared" si="4"/>
        <v>piClim-control</v>
      </c>
      <c r="Z56" s="22" t="str">
        <f t="shared" si="5"/>
        <v>piControl</v>
      </c>
      <c r="AG56" s="21" t="str">
        <f>TemporalConstraint!$A$5</f>
        <v>30yrs</v>
      </c>
      <c r="AI56" s="21" t="str">
        <f>EnsembleRequirement!$A$4</f>
        <v>SingleMember</v>
      </c>
      <c r="AQ56" s="21" t="str">
        <f>requirement!$A$81</f>
        <v>AGCM-Aer-Chem Configuration</v>
      </c>
      <c r="AV56" s="21" t="str">
        <f>ForcingConstraint!$A$138</f>
        <v>2014 NOx Emissions</v>
      </c>
      <c r="AW56" s="21" t="str">
        <f>ForcingConstraint!$A$99</f>
        <v>piControl SST Climatology</v>
      </c>
      <c r="AX56" s="21" t="str">
        <f>ForcingConstraint!$A$100</f>
        <v>piControl SIC Climatology</v>
      </c>
      <c r="AY56" s="21" t="str">
        <f>ForcingConstraint!$A$124</f>
        <v>1850 Non-Reactive WMGHG Concentrations</v>
      </c>
      <c r="AZ56" s="21" t="str">
        <f>ForcingConstraint!$A$116</f>
        <v>1850 Methane Concentration</v>
      </c>
      <c r="BA56" s="21" t="str">
        <f>ForcingConstraint!$A$142</f>
        <v>1850 N2O Concentration</v>
      </c>
      <c r="BB56" s="21" t="str">
        <f>ForcingConstraint!$A$126</f>
        <v>1850 Aerosol Emissions</v>
      </c>
      <c r="BC56" s="21" t="str">
        <f>ForcingConstraint!$A$127</f>
        <v>1850 Aerosol Precursor Emissions</v>
      </c>
      <c r="BD56" s="21" t="str">
        <f>ForcingConstraint!$A$139</f>
        <v>1850 non-NOx Tropospheric Ozone Precursor Emissions</v>
      </c>
      <c r="BE56" s="21" t="str">
        <f>ForcingConstraint!$A$122</f>
        <v>1850 Ozone Depleting Halocarbon Concentrations</v>
      </c>
      <c r="BF56" s="21" t="str">
        <f>ForcingConstraint!$A$34</f>
        <v>Pre-Industrial Land Use</v>
      </c>
      <c r="BG56" s="21" t="str">
        <f>ForcingConstraint!$A$430</f>
        <v>Pre-Industrial Solar Irradiance Forcing</v>
      </c>
      <c r="BH56" s="35" t="str">
        <f>requirement!$A$12</f>
        <v>Pre-Industrial Solar Particle Forcing</v>
      </c>
      <c r="BM56" s="35"/>
      <c r="BO56" s="324" t="s">
        <v>8285</v>
      </c>
    </row>
    <row r="57" spans="1:67" ht="90">
      <c r="A57" s="22" t="s">
        <v>4031</v>
      </c>
      <c r="B57" s="21" t="s">
        <v>2831</v>
      </c>
      <c r="C57" s="22" t="s">
        <v>2830</v>
      </c>
      <c r="E57" s="22" t="s">
        <v>3938</v>
      </c>
      <c r="F57" s="21" t="s">
        <v>2836</v>
      </c>
      <c r="G57" s="22" t="s">
        <v>7811</v>
      </c>
      <c r="H57" s="22" t="s">
        <v>1593</v>
      </c>
      <c r="I57" s="21" t="s">
        <v>70</v>
      </c>
      <c r="J57" s="21" t="str">
        <f>party!$A$30</f>
        <v>William Collins</v>
      </c>
      <c r="K57" s="21" t="str">
        <f>party!$A$31</f>
        <v>Jean-François Lamarque</v>
      </c>
      <c r="L57" s="21" t="str">
        <f>party!$A$19</f>
        <v>Michael Schulz</v>
      </c>
      <c r="O57" s="7" t="str">
        <f>references!$D$76</f>
        <v>Collins, W. J., J.-F. Lamarque, M. Schulz, O. Boucher, V. Eyring, M. I. Hegglin, A. Maycock, G. Myhre, M. Prather, D. Shindell, S. J. Smith (2017), AerChemMIP: Quantifying the effects of chemistry and aerosols in CMIP6, Geosci. Model Dev., 10, 585-607</v>
      </c>
      <c r="P57" s="22" t="str">
        <f>references!$D$14</f>
        <v>Overview CMIP6-Endorsed MIPs</v>
      </c>
      <c r="V57" s="21" t="str">
        <f>party!$A$6</f>
        <v>Charlotte Pascoe</v>
      </c>
      <c r="W57" s="22" t="str">
        <f t="shared" si="4"/>
        <v>piClim-control</v>
      </c>
      <c r="Z57" s="22" t="str">
        <f t="shared" si="5"/>
        <v>piControl</v>
      </c>
      <c r="AG57" s="21" t="str">
        <f>TemporalConstraint!$A$5</f>
        <v>30yrs</v>
      </c>
      <c r="AI57" s="21" t="str">
        <f>EnsembleRequirement!$A$4</f>
        <v>SingleMember</v>
      </c>
      <c r="AQ57" s="21" t="str">
        <f>requirement!$A$81</f>
        <v>AGCM-Aer-Chem Configuration</v>
      </c>
      <c r="AV57" s="21" t="str">
        <f>ForcingConstraint!$A$140</f>
        <v>2014 CO VOC Emissions</v>
      </c>
      <c r="AW57" s="21" t="str">
        <f>ForcingConstraint!$A$99</f>
        <v>piControl SST Climatology</v>
      </c>
      <c r="AX57" s="21" t="str">
        <f>ForcingConstraint!$A$100</f>
        <v>piControl SIC Climatology</v>
      </c>
      <c r="AY57" s="21" t="str">
        <f>ForcingConstraint!$A$124</f>
        <v>1850 Non-Reactive WMGHG Concentrations</v>
      </c>
      <c r="AZ57" s="21" t="str">
        <f>ForcingConstraint!$A$116</f>
        <v>1850 Methane Concentration</v>
      </c>
      <c r="BA57" s="21" t="str">
        <f>ForcingConstraint!$A$142</f>
        <v>1850 N2O Concentration</v>
      </c>
      <c r="BB57" s="21" t="str">
        <f>ForcingConstraint!$A$126</f>
        <v>1850 Aerosol Emissions</v>
      </c>
      <c r="BC57" s="21" t="str">
        <f>ForcingConstraint!$A$127</f>
        <v>1850 Aerosol Precursor Emissions</v>
      </c>
      <c r="BD57" s="21" t="str">
        <f>ForcingConstraint!$A$141</f>
        <v>1850 non-CO VOC Tropospheric Ozone Precursor Emissions</v>
      </c>
      <c r="BE57" s="21" t="str">
        <f>ForcingConstraint!$A$122</f>
        <v>1850 Ozone Depleting Halocarbon Concentrations</v>
      </c>
      <c r="BF57" s="21" t="str">
        <f>ForcingConstraint!$A$34</f>
        <v>Pre-Industrial Land Use</v>
      </c>
      <c r="BG57" s="21" t="str">
        <f>ForcingConstraint!$A$430</f>
        <v>Pre-Industrial Solar Irradiance Forcing</v>
      </c>
      <c r="BH57" s="35" t="str">
        <f>requirement!$A$12</f>
        <v>Pre-Industrial Solar Particle Forcing</v>
      </c>
      <c r="BM57" s="35"/>
      <c r="BO57" s="324" t="s">
        <v>8285</v>
      </c>
    </row>
    <row r="58" spans="1:67" ht="60">
      <c r="A58" s="22" t="s">
        <v>3920</v>
      </c>
      <c r="B58" s="21" t="s">
        <v>2837</v>
      </c>
      <c r="C58" s="22" t="s">
        <v>2839</v>
      </c>
      <c r="E58" s="22" t="s">
        <v>2838</v>
      </c>
      <c r="F58" s="21" t="s">
        <v>2840</v>
      </c>
      <c r="G58" s="22" t="s">
        <v>7812</v>
      </c>
      <c r="H58" s="22" t="s">
        <v>1592</v>
      </c>
      <c r="I58" s="21" t="s">
        <v>70</v>
      </c>
      <c r="J58" s="21" t="str">
        <f>party!$A$30</f>
        <v>William Collins</v>
      </c>
      <c r="K58" s="21" t="str">
        <f>party!$A$31</f>
        <v>Jean-François Lamarque</v>
      </c>
      <c r="L58" s="21" t="str">
        <f>party!$A$19</f>
        <v>Michael Schulz</v>
      </c>
      <c r="O58" s="7" t="str">
        <f>references!$D$76</f>
        <v>Collins, W. J., J.-F. Lamarque, M. Schulz, O. Boucher, V. Eyring, M. I. Hegglin, A. Maycock, G. Myhre, M. Prather, D. Shindell, S. J. Smith (2017), AerChemMIP: Quantifying the effects of chemistry and aerosols in CMIP6, Geosci. Model Dev., 10, 585-607</v>
      </c>
      <c r="P58" s="22" t="str">
        <f>references!$D$14</f>
        <v>Overview CMIP6-Endorsed MIPs</v>
      </c>
      <c r="V58" s="21" t="str">
        <f>party!$A$6</f>
        <v>Charlotte Pascoe</v>
      </c>
      <c r="W58" s="22" t="str">
        <f>$C$33</f>
        <v>histSST</v>
      </c>
      <c r="X58" s="22" t="str">
        <f>$C$9</f>
        <v>piControl</v>
      </c>
      <c r="Z58" s="22" t="str">
        <f>$C$14</f>
        <v>historical</v>
      </c>
      <c r="AG58" s="21" t="str">
        <f>TemporalConstraint!$A$3</f>
        <v>1850-2014 165yrs</v>
      </c>
      <c r="AI58" s="21" t="str">
        <f>EnsembleRequirement!$A$4</f>
        <v>SingleMember</v>
      </c>
      <c r="AQ58" s="21" t="str">
        <f>requirement!$A$81</f>
        <v>AGCM-Aer-Chem Configuration</v>
      </c>
      <c r="AV58" s="21" t="str">
        <f>ForcingConstraint!$A$142</f>
        <v>1850 N2O Concentration</v>
      </c>
      <c r="AW58" s="21" t="str">
        <f>ForcingConstraint!$A$125</f>
        <v>Historical SST</v>
      </c>
      <c r="AX58" s="21" t="str">
        <f>ForcingConstraint!$A$523</f>
        <v>Historical Sea Ice</v>
      </c>
      <c r="AY58" s="21" t="str">
        <f>ForcingConstraint!$A$123</f>
        <v>Historical Non-Reactive WMGHG Concentrations</v>
      </c>
      <c r="AZ58" s="21" t="str">
        <f>ForcingConstraint!$A$117</f>
        <v>Historical Methane Concentrations</v>
      </c>
      <c r="BA58" s="21" t="str">
        <f>requirement!$A$90</f>
        <v>Historical NTCF Emissions</v>
      </c>
      <c r="BB58" s="21" t="str">
        <f>ForcingConstraint!$A$121</f>
        <v>Historical Ozone Depleting Halocarbon Concentrations</v>
      </c>
      <c r="BC58" s="21" t="str">
        <f>ForcingConstraint!$A$16</f>
        <v>Historical Land Use</v>
      </c>
      <c r="BD58" s="21" t="str">
        <f>ForcingConstraint!$A$20</f>
        <v>Historical Solar Irradiance Forcing</v>
      </c>
      <c r="BE58" s="21" t="str">
        <f>requirement!$A$10</f>
        <v xml:space="preserve">Historical Solar Particle Forcing </v>
      </c>
      <c r="BG58" s="43"/>
      <c r="BH58" s="43"/>
      <c r="BI58" s="43"/>
      <c r="BJ58" s="43"/>
      <c r="BK58" s="43"/>
      <c r="BM58" s="35"/>
      <c r="BO58" s="324" t="s">
        <v>8285</v>
      </c>
    </row>
    <row r="59" spans="1:67" ht="120">
      <c r="A59" s="22" t="s">
        <v>3944</v>
      </c>
      <c r="B59" s="21" t="s">
        <v>2842</v>
      </c>
      <c r="C59" s="22" t="s">
        <v>2841</v>
      </c>
      <c r="E59" s="22" t="s">
        <v>3943</v>
      </c>
      <c r="F59" s="21" t="s">
        <v>2851</v>
      </c>
      <c r="G59" s="22" t="s">
        <v>4002</v>
      </c>
      <c r="H59" s="22" t="s">
        <v>4007</v>
      </c>
      <c r="I59" s="21" t="s">
        <v>70</v>
      </c>
      <c r="J59" s="21" t="str">
        <f>party!$A$30</f>
        <v>William Collins</v>
      </c>
      <c r="K59" s="21" t="str">
        <f>party!$A$31</f>
        <v>Jean-François Lamarque</v>
      </c>
      <c r="L59" s="21" t="str">
        <f>party!$A$19</f>
        <v>Michael Schulz</v>
      </c>
      <c r="O59" s="7" t="str">
        <f>references!$D$76</f>
        <v>Collins, W. J., J.-F. Lamarque, M. Schulz, O. Boucher, V. Eyring, M. I. Hegglin, A. Maycock, G. Myhre, M. Prather, D. Shindell, S. J. Smith (2017), AerChemMIP: Quantifying the effects of chemistry and aerosols in CMIP6, Geosci. Model Dev., 10, 585-607</v>
      </c>
      <c r="P59" s="22" t="str">
        <f>references!$D$14</f>
        <v>Overview CMIP6-Endorsed MIPs</v>
      </c>
      <c r="V59" s="21" t="str">
        <f>party!$A$6</f>
        <v>Charlotte Pascoe</v>
      </c>
      <c r="W59" s="22" t="str">
        <f t="shared" si="4"/>
        <v>piClim-control</v>
      </c>
      <c r="Z59" s="22" t="str">
        <f t="shared" si="5"/>
        <v>piControl</v>
      </c>
      <c r="AG59" s="21" t="str">
        <f>TemporalConstraint!$A$5</f>
        <v>30yrs</v>
      </c>
      <c r="AI59" s="21" t="str">
        <f>EnsembleRequirement!$A$4</f>
        <v>SingleMember</v>
      </c>
      <c r="AQ59" s="21" t="str">
        <f>requirement!$A$87</f>
        <v>AGCM-Aer Configuration</v>
      </c>
      <c r="AV59" s="21" t="str">
        <f>ForcingConstraint!$A143</f>
        <v>2x 1850 Dust Aerosol Emissions</v>
      </c>
      <c r="AW59" s="21" t="str">
        <f>ForcingConstraint!$A$99</f>
        <v>piControl SST Climatology</v>
      </c>
      <c r="AX59" s="21" t="str">
        <f>ForcingConstraint!$A$100</f>
        <v>piControl SIC Climatology</v>
      </c>
      <c r="AY59" s="21" t="str">
        <f>ForcingConstraint!$A$123</f>
        <v>Historical Non-Reactive WMGHG Concentrations</v>
      </c>
      <c r="AZ59" s="21" t="str">
        <f>ForcingConstraint!$A$117</f>
        <v>Historical Methane Concentrations</v>
      </c>
      <c r="BA59" s="21" t="str">
        <f>ForcingConstraint!$A$142</f>
        <v>1850 N2O Concentration</v>
      </c>
      <c r="BB59" s="21" t="str">
        <f>ForcingConstraint!$A144</f>
        <v>1850 non-Dust Aerosol emissions</v>
      </c>
      <c r="BC59" s="21" t="str">
        <f>ForcingConstraint!$A$127</f>
        <v>1850 Aerosol Precursor Emissions</v>
      </c>
      <c r="BD59" s="21" t="str">
        <f>ForcingConstraint!$A$128</f>
        <v>1850 Tropospheric Ozone Precursor Emissions</v>
      </c>
      <c r="BE59" s="21" t="str">
        <f>ForcingConstraint!$A$122</f>
        <v>1850 Ozone Depleting Halocarbon Concentrations</v>
      </c>
      <c r="BF59" s="21" t="str">
        <f>ForcingConstraint!$A$34</f>
        <v>Pre-Industrial Land Use</v>
      </c>
      <c r="BG59" s="21" t="str">
        <f>ForcingConstraint!$A$430</f>
        <v>Pre-Industrial Solar Irradiance Forcing</v>
      </c>
      <c r="BH59" s="35" t="str">
        <f>requirement!$A$12</f>
        <v>Pre-Industrial Solar Particle Forcing</v>
      </c>
      <c r="BM59" s="35"/>
      <c r="BO59" s="324" t="s">
        <v>8285</v>
      </c>
    </row>
    <row r="60" spans="1:67" ht="120">
      <c r="A60" s="22" t="s">
        <v>3999</v>
      </c>
      <c r="B60" s="21" t="s">
        <v>2844</v>
      </c>
      <c r="C60" s="22" t="s">
        <v>2843</v>
      </c>
      <c r="E60" s="22" t="s">
        <v>4000</v>
      </c>
      <c r="F60" s="21" t="s">
        <v>2852</v>
      </c>
      <c r="G60" s="22" t="s">
        <v>4001</v>
      </c>
      <c r="H60" s="22" t="s">
        <v>4007</v>
      </c>
      <c r="I60" s="21" t="s">
        <v>70</v>
      </c>
      <c r="J60" s="21" t="str">
        <f>party!$A$30</f>
        <v>William Collins</v>
      </c>
      <c r="K60" s="21" t="str">
        <f>party!$A$31</f>
        <v>Jean-François Lamarque</v>
      </c>
      <c r="L60" s="21" t="str">
        <f>party!$A$19</f>
        <v>Michael Schulz</v>
      </c>
      <c r="O60" s="7" t="str">
        <f>references!$D$76</f>
        <v>Collins, W. J., J.-F. Lamarque, M. Schulz, O. Boucher, V. Eyring, M. I. Hegglin, A. Maycock, G. Myhre, M. Prather, D. Shindell, S. J. Smith (2017), AerChemMIP: Quantifying the effects of chemistry and aerosols in CMIP6, Geosci. Model Dev., 10, 585-607</v>
      </c>
      <c r="P60" s="22" t="str">
        <f>references!$D$14</f>
        <v>Overview CMIP6-Endorsed MIPs</v>
      </c>
      <c r="V60" s="21" t="str">
        <f>party!$A$6</f>
        <v>Charlotte Pascoe</v>
      </c>
      <c r="W60" s="22" t="str">
        <f t="shared" si="4"/>
        <v>piClim-control</v>
      </c>
      <c r="Z60" s="22" t="str">
        <f t="shared" si="5"/>
        <v>piControl</v>
      </c>
      <c r="AG60" s="21" t="str">
        <f>TemporalConstraint!$A$5</f>
        <v>30yrs</v>
      </c>
      <c r="AI60" s="21" t="str">
        <f>EnsembleRequirement!$A$4</f>
        <v>SingleMember</v>
      </c>
      <c r="AQ60" s="21" t="str">
        <f>requirement!$A$87</f>
        <v>AGCM-Aer Configuration</v>
      </c>
      <c r="AV60" s="21" t="str">
        <f>ForcingConstraint!$A145</f>
        <v>2x 1850 Sea Salt Aerosol Emissions</v>
      </c>
      <c r="AW60" s="21" t="str">
        <f>ForcingConstraint!$A$99</f>
        <v>piControl SST Climatology</v>
      </c>
      <c r="AX60" s="21" t="str">
        <f>ForcingConstraint!$A$100</f>
        <v>piControl SIC Climatology</v>
      </c>
      <c r="AY60" s="21" t="str">
        <f>ForcingConstraint!$A$123</f>
        <v>Historical Non-Reactive WMGHG Concentrations</v>
      </c>
      <c r="AZ60" s="21" t="str">
        <f>ForcingConstraint!$A$117</f>
        <v>Historical Methane Concentrations</v>
      </c>
      <c r="BA60" s="21" t="str">
        <f>ForcingConstraint!$A$142</f>
        <v>1850 N2O Concentration</v>
      </c>
      <c r="BB60" s="21" t="str">
        <f>ForcingConstraint!$A146</f>
        <v>1850 non-Sea Salt Aerosol Emissions</v>
      </c>
      <c r="BC60" s="21" t="str">
        <f>ForcingConstraint!$A$127</f>
        <v>1850 Aerosol Precursor Emissions</v>
      </c>
      <c r="BD60" s="21" t="str">
        <f>ForcingConstraint!$A$128</f>
        <v>1850 Tropospheric Ozone Precursor Emissions</v>
      </c>
      <c r="BE60" s="21" t="str">
        <f>ForcingConstraint!$A$122</f>
        <v>1850 Ozone Depleting Halocarbon Concentrations</v>
      </c>
      <c r="BF60" s="21" t="str">
        <f>ForcingConstraint!$A$34</f>
        <v>Pre-Industrial Land Use</v>
      </c>
      <c r="BG60" s="21" t="str">
        <f>ForcingConstraint!$A$430</f>
        <v>Pre-Industrial Solar Irradiance Forcing</v>
      </c>
      <c r="BH60" s="35" t="str">
        <f>requirement!$A$12</f>
        <v>Pre-Industrial Solar Particle Forcing</v>
      </c>
      <c r="BM60" s="35"/>
      <c r="BO60" s="324" t="s">
        <v>8285</v>
      </c>
    </row>
    <row r="61" spans="1:67" ht="120">
      <c r="A61" s="22" t="s">
        <v>4032</v>
      </c>
      <c r="B61" s="21" t="s">
        <v>2846</v>
      </c>
      <c r="C61" s="22" t="s">
        <v>2845</v>
      </c>
      <c r="E61" s="22" t="s">
        <v>4003</v>
      </c>
      <c r="F61" s="21" t="s">
        <v>2853</v>
      </c>
      <c r="G61" s="22" t="s">
        <v>4008</v>
      </c>
      <c r="H61" s="22" t="s">
        <v>4007</v>
      </c>
      <c r="I61" s="21" t="s">
        <v>70</v>
      </c>
      <c r="J61" s="21" t="str">
        <f>party!$A$30</f>
        <v>William Collins</v>
      </c>
      <c r="K61" s="21" t="str">
        <f>party!$A$31</f>
        <v>Jean-François Lamarque</v>
      </c>
      <c r="L61" s="21" t="str">
        <f>party!$A$19</f>
        <v>Michael Schulz</v>
      </c>
      <c r="O61" s="7" t="str">
        <f>references!$D$76</f>
        <v>Collins, W. J., J.-F. Lamarque, M. Schulz, O. Boucher, V. Eyring, M. I. Hegglin, A. Maycock, G. Myhre, M. Prather, D. Shindell, S. J. Smith (2017), AerChemMIP: Quantifying the effects of chemistry and aerosols in CMIP6, Geosci. Model Dev., 10, 585-607</v>
      </c>
      <c r="P61" s="22" t="str">
        <f>references!$D$14</f>
        <v>Overview CMIP6-Endorsed MIPs</v>
      </c>
      <c r="V61" s="21" t="str">
        <f>party!$A$6</f>
        <v>Charlotte Pascoe</v>
      </c>
      <c r="W61" s="22" t="str">
        <f t="shared" si="4"/>
        <v>piClim-control</v>
      </c>
      <c r="Z61" s="22" t="str">
        <f t="shared" si="5"/>
        <v>piControl</v>
      </c>
      <c r="AG61" s="21" t="str">
        <f>TemporalConstraint!$A$5</f>
        <v>30yrs</v>
      </c>
      <c r="AI61" s="21" t="str">
        <f>EnsembleRequirement!$A$4</f>
        <v>SingleMember</v>
      </c>
      <c r="AQ61" s="21" t="str">
        <f>requirement!$A$87</f>
        <v>AGCM-Aer Configuration</v>
      </c>
      <c r="AV61" s="21" t="str">
        <f>ForcingConstraint!$A147</f>
        <v>2x 1850 DMS Aerosol Emissions</v>
      </c>
      <c r="AW61" s="21" t="str">
        <f>ForcingConstraint!$A$99</f>
        <v>piControl SST Climatology</v>
      </c>
      <c r="AX61" s="21" t="str">
        <f>ForcingConstraint!$A$100</f>
        <v>piControl SIC Climatology</v>
      </c>
      <c r="AY61" s="21" t="str">
        <f>ForcingConstraint!$A$123</f>
        <v>Historical Non-Reactive WMGHG Concentrations</v>
      </c>
      <c r="AZ61" s="21" t="str">
        <f>ForcingConstraint!$A$117</f>
        <v>Historical Methane Concentrations</v>
      </c>
      <c r="BA61" s="21" t="str">
        <f>ForcingConstraint!$A$142</f>
        <v>1850 N2O Concentration</v>
      </c>
      <c r="BB61" s="21" t="str">
        <f>ForcingConstraint!$A148</f>
        <v>1850 non-DMS Aerosol Emissions</v>
      </c>
      <c r="BC61" s="21" t="str">
        <f>ForcingConstraint!$A$127</f>
        <v>1850 Aerosol Precursor Emissions</v>
      </c>
      <c r="BD61" s="21" t="str">
        <f>ForcingConstraint!$A$128</f>
        <v>1850 Tropospheric Ozone Precursor Emissions</v>
      </c>
      <c r="BE61" s="21" t="str">
        <f>ForcingConstraint!$A$122</f>
        <v>1850 Ozone Depleting Halocarbon Concentrations</v>
      </c>
      <c r="BF61" s="21" t="str">
        <f>ForcingConstraint!$A$34</f>
        <v>Pre-Industrial Land Use</v>
      </c>
      <c r="BG61" s="21" t="str">
        <f>ForcingConstraint!$A$430</f>
        <v>Pre-Industrial Solar Irradiance Forcing</v>
      </c>
      <c r="BH61" s="35" t="str">
        <f>requirement!$A$12</f>
        <v>Pre-Industrial Solar Particle Forcing</v>
      </c>
      <c r="BM61" s="35"/>
      <c r="BO61" s="324" t="s">
        <v>8285</v>
      </c>
    </row>
    <row r="62" spans="1:67" ht="120">
      <c r="A62" s="22" t="s">
        <v>4033</v>
      </c>
      <c r="B62" s="21" t="s">
        <v>2848</v>
      </c>
      <c r="C62" s="22" t="s">
        <v>2847</v>
      </c>
      <c r="E62" s="22" t="s">
        <v>4004</v>
      </c>
      <c r="F62" s="21" t="s">
        <v>2854</v>
      </c>
      <c r="G62" s="22" t="s">
        <v>4005</v>
      </c>
      <c r="H62" s="22" t="s">
        <v>4007</v>
      </c>
      <c r="I62" s="21" t="s">
        <v>70</v>
      </c>
      <c r="J62" s="21" t="str">
        <f>party!$A$30</f>
        <v>William Collins</v>
      </c>
      <c r="K62" s="21" t="str">
        <f>party!$A$31</f>
        <v>Jean-François Lamarque</v>
      </c>
      <c r="L62" s="21" t="str">
        <f>party!$A$19</f>
        <v>Michael Schulz</v>
      </c>
      <c r="O62" s="7" t="str">
        <f>references!$D$76</f>
        <v>Collins, W. J., J.-F. Lamarque, M. Schulz, O. Boucher, V. Eyring, M. I. Hegglin, A. Maycock, G. Myhre, M. Prather, D. Shindell, S. J. Smith (2017), AerChemMIP: Quantifying the effects of chemistry and aerosols in CMIP6, Geosci. Model Dev., 10, 585-607</v>
      </c>
      <c r="P62" s="22" t="str">
        <f>references!$D$14</f>
        <v>Overview CMIP6-Endorsed MIPs</v>
      </c>
      <c r="V62" s="21" t="str">
        <f>party!$A$6</f>
        <v>Charlotte Pascoe</v>
      </c>
      <c r="W62" s="22" t="str">
        <f t="shared" si="4"/>
        <v>piClim-control</v>
      </c>
      <c r="Z62" s="22" t="str">
        <f t="shared" si="5"/>
        <v>piControl</v>
      </c>
      <c r="AG62" s="21" t="str">
        <f>TemporalConstraint!$A$5</f>
        <v>30yrs</v>
      </c>
      <c r="AI62" s="21" t="str">
        <f>EnsembleRequirement!$A$4</f>
        <v>SingleMember</v>
      </c>
      <c r="AQ62" s="21" t="str">
        <f>requirement!$A$87</f>
        <v>AGCM-Aer Configuration</v>
      </c>
      <c r="AV62" s="21" t="str">
        <f>ForcingConstraint!$A149</f>
        <v>2x 1850 Fire Aerosol Emissions</v>
      </c>
      <c r="AW62" s="21" t="str">
        <f>ForcingConstraint!$A$99</f>
        <v>piControl SST Climatology</v>
      </c>
      <c r="AX62" s="21" t="str">
        <f>ForcingConstraint!$A$100</f>
        <v>piControl SIC Climatology</v>
      </c>
      <c r="AY62" s="21" t="str">
        <f>ForcingConstraint!$A$123</f>
        <v>Historical Non-Reactive WMGHG Concentrations</v>
      </c>
      <c r="AZ62" s="21" t="str">
        <f>ForcingConstraint!$A$117</f>
        <v>Historical Methane Concentrations</v>
      </c>
      <c r="BA62" s="21" t="str">
        <f>ForcingConstraint!$A$142</f>
        <v>1850 N2O Concentration</v>
      </c>
      <c r="BB62" s="21" t="str">
        <f>ForcingConstraint!$A150</f>
        <v>1850 non-Fire Aerosol Emissions</v>
      </c>
      <c r="BC62" s="21" t="str">
        <f>ForcingConstraint!$A$127</f>
        <v>1850 Aerosol Precursor Emissions</v>
      </c>
      <c r="BD62" s="21" t="str">
        <f>ForcingConstraint!$A$128</f>
        <v>1850 Tropospheric Ozone Precursor Emissions</v>
      </c>
      <c r="BE62" s="21" t="str">
        <f>ForcingConstraint!$A$122</f>
        <v>1850 Ozone Depleting Halocarbon Concentrations</v>
      </c>
      <c r="BF62" s="21" t="str">
        <f>ForcingConstraint!$A$34</f>
        <v>Pre-Industrial Land Use</v>
      </c>
      <c r="BG62" s="21" t="str">
        <f>ForcingConstraint!$A$430</f>
        <v>Pre-Industrial Solar Irradiance Forcing</v>
      </c>
      <c r="BH62" s="35" t="str">
        <f>requirement!$A$12</f>
        <v>Pre-Industrial Solar Particle Forcing</v>
      </c>
      <c r="BM62" s="35"/>
      <c r="BO62" s="324" t="s">
        <v>8285</v>
      </c>
    </row>
    <row r="63" spans="1:67" ht="135">
      <c r="A63" s="22" t="s">
        <v>4034</v>
      </c>
      <c r="B63" s="21" t="s">
        <v>2850</v>
      </c>
      <c r="C63" s="22" t="s">
        <v>2849</v>
      </c>
      <c r="E63" s="22" t="s">
        <v>4006</v>
      </c>
      <c r="F63" s="21" t="s">
        <v>2855</v>
      </c>
      <c r="G63" s="22" t="s">
        <v>7814</v>
      </c>
      <c r="H63" s="22" t="s">
        <v>4007</v>
      </c>
      <c r="I63" s="21" t="s">
        <v>70</v>
      </c>
      <c r="J63" s="21" t="str">
        <f>party!$A$30</f>
        <v>William Collins</v>
      </c>
      <c r="K63" s="21" t="str">
        <f>party!$A$31</f>
        <v>Jean-François Lamarque</v>
      </c>
      <c r="L63" s="21" t="str">
        <f>party!$A$19</f>
        <v>Michael Schulz</v>
      </c>
      <c r="O63" s="7" t="str">
        <f>references!$D$76</f>
        <v>Collins, W. J., J.-F. Lamarque, M. Schulz, O. Boucher, V. Eyring, M. I. Hegglin, A. Maycock, G. Myhre, M. Prather, D. Shindell, S. J. Smith (2017), AerChemMIP: Quantifying the effects of chemistry and aerosols in CMIP6, Geosci. Model Dev., 10, 585-607</v>
      </c>
      <c r="P63" s="22" t="str">
        <f>references!$D$14</f>
        <v>Overview CMIP6-Endorsed MIPs</v>
      </c>
      <c r="V63" s="21" t="str">
        <f>party!$A$6</f>
        <v>Charlotte Pascoe</v>
      </c>
      <c r="W63" s="22" t="str">
        <f t="shared" si="4"/>
        <v>piClim-control</v>
      </c>
      <c r="Z63" s="22" t="str">
        <f t="shared" si="5"/>
        <v>piControl</v>
      </c>
      <c r="AG63" s="21" t="str">
        <f>TemporalConstraint!$A$5</f>
        <v>30yrs</v>
      </c>
      <c r="AI63" s="21" t="str">
        <f>EnsembleRequirement!$A$4</f>
        <v>SingleMember</v>
      </c>
      <c r="AQ63" s="21" t="str">
        <f>requirement!$A$81</f>
        <v>AGCM-Aer-Chem Configuration</v>
      </c>
      <c r="AV63" s="21" t="str">
        <f>ForcingConstraint!$A151</f>
        <v>2x 1850 Biogenic VOC Emissions</v>
      </c>
      <c r="AW63" s="21" t="str">
        <f>ForcingConstraint!$A$99</f>
        <v>piControl SST Climatology</v>
      </c>
      <c r="AX63" s="21" t="str">
        <f>ForcingConstraint!$A$100</f>
        <v>piControl SIC Climatology</v>
      </c>
      <c r="AY63" s="21" t="str">
        <f>ForcingConstraint!$A$123</f>
        <v>Historical Non-Reactive WMGHG Concentrations</v>
      </c>
      <c r="AZ63" s="21" t="str">
        <f>ForcingConstraint!$A$117</f>
        <v>Historical Methane Concentrations</v>
      </c>
      <c r="BA63" s="21" t="str">
        <f>ForcingConstraint!$A$142</f>
        <v>1850 N2O Concentration</v>
      </c>
      <c r="BB63" s="21" t="str">
        <f>ForcingConstraint!$A$126</f>
        <v>1850 Aerosol Emissions</v>
      </c>
      <c r="BC63" s="21" t="str">
        <f>ForcingConstraint!$A$127</f>
        <v>1850 Aerosol Precursor Emissions</v>
      </c>
      <c r="BD63" s="21" t="str">
        <f>ForcingConstraint!$A152</f>
        <v>1850 Tropospheric Ozone Precursor Emissions excluding Biogenic VOCs</v>
      </c>
      <c r="BE63" s="21" t="str">
        <f>ForcingConstraint!$A$122</f>
        <v>1850 Ozone Depleting Halocarbon Concentrations</v>
      </c>
      <c r="BF63" s="21" t="str">
        <f>ForcingConstraint!$A$34</f>
        <v>Pre-Industrial Land Use</v>
      </c>
      <c r="BG63" s="21" t="str">
        <f>ForcingConstraint!$A$430</f>
        <v>Pre-Industrial Solar Irradiance Forcing</v>
      </c>
      <c r="BH63" s="35" t="str">
        <f>requirement!$A$12</f>
        <v>Pre-Industrial Solar Particle Forcing</v>
      </c>
      <c r="BM63" s="35"/>
      <c r="BO63" s="324" t="s">
        <v>8285</v>
      </c>
    </row>
    <row r="64" spans="1:67" ht="135">
      <c r="A64" s="22" t="s">
        <v>4035</v>
      </c>
      <c r="B64" s="21" t="s">
        <v>2856</v>
      </c>
      <c r="C64" s="22" t="s">
        <v>6206</v>
      </c>
      <c r="D64" s="22" t="s">
        <v>7815</v>
      </c>
      <c r="E64" s="22" t="s">
        <v>6207</v>
      </c>
      <c r="F64" s="21" t="s">
        <v>2859</v>
      </c>
      <c r="G64" s="22" t="s">
        <v>7813</v>
      </c>
      <c r="H64" s="22" t="s">
        <v>4007</v>
      </c>
      <c r="I64" s="21" t="s">
        <v>70</v>
      </c>
      <c r="J64" s="21" t="str">
        <f>party!$A$30</f>
        <v>William Collins</v>
      </c>
      <c r="K64" s="21" t="str">
        <f>party!$A$31</f>
        <v>Jean-François Lamarque</v>
      </c>
      <c r="L64" s="21" t="str">
        <f>party!$A$19</f>
        <v>Michael Schulz</v>
      </c>
      <c r="O64" s="7" t="str">
        <f>references!$D$76</f>
        <v>Collins, W. J., J.-F. Lamarque, M. Schulz, O. Boucher, V. Eyring, M. I. Hegglin, A. Maycock, G. Myhre, M. Prather, D. Shindell, S. J. Smith (2017), AerChemMIP: Quantifying the effects of chemistry and aerosols in CMIP6, Geosci. Model Dev., 10, 585-607</v>
      </c>
      <c r="P64" s="22" t="str">
        <f>references!$D$14</f>
        <v>Overview CMIP6-Endorsed MIPs</v>
      </c>
      <c r="V64" s="21" t="str">
        <f>party!$A$6</f>
        <v>Charlotte Pascoe</v>
      </c>
      <c r="W64" s="22" t="str">
        <f t="shared" si="4"/>
        <v>piClim-control</v>
      </c>
      <c r="Z64" s="22" t="str">
        <f t="shared" si="5"/>
        <v>piControl</v>
      </c>
      <c r="AG64" s="21" t="str">
        <f>TemporalConstraint!$A$5</f>
        <v>30yrs</v>
      </c>
      <c r="AI64" s="21" t="str">
        <f>EnsembleRequirement!$A$4</f>
        <v>SingleMember</v>
      </c>
      <c r="AQ64" s="21" t="str">
        <f>requirement!$A$81</f>
        <v>AGCM-Aer-Chem Configuration</v>
      </c>
      <c r="AV64" s="21" t="str">
        <f>ForcingConstraint!$A$153</f>
        <v>2x 1850 Lightning NOx</v>
      </c>
      <c r="AW64" s="21" t="str">
        <f>ForcingConstraint!$A$99</f>
        <v>piControl SST Climatology</v>
      </c>
      <c r="AX64" s="21" t="str">
        <f>ForcingConstraint!$A$100</f>
        <v>piControl SIC Climatology</v>
      </c>
      <c r="AY64" s="21" t="str">
        <f>ForcingConstraint!$A$123</f>
        <v>Historical Non-Reactive WMGHG Concentrations</v>
      </c>
      <c r="AZ64" s="21" t="str">
        <f>ForcingConstraint!$A$117</f>
        <v>Historical Methane Concentrations</v>
      </c>
      <c r="BA64" s="21" t="str">
        <f>ForcingConstraint!$A$142</f>
        <v>1850 N2O Concentration</v>
      </c>
      <c r="BB64" s="21" t="str">
        <f>ForcingConstraint!$A$126</f>
        <v>1850 Aerosol Emissions</v>
      </c>
      <c r="BC64" s="21" t="str">
        <f>ForcingConstraint!$A$127</f>
        <v>1850 Aerosol Precursor Emissions</v>
      </c>
      <c r="BD64" s="21" t="str">
        <f>ForcingConstraint!$A$154</f>
        <v>1850 Tropospheric Ozone Precursor Emissions excluding Lightning NOx</v>
      </c>
      <c r="BE64" s="21" t="str">
        <f>ForcingConstraint!$A$122</f>
        <v>1850 Ozone Depleting Halocarbon Concentrations</v>
      </c>
      <c r="BF64" s="21" t="str">
        <f>ForcingConstraint!$A$34</f>
        <v>Pre-Industrial Land Use</v>
      </c>
      <c r="BG64" s="21" t="str">
        <f>ForcingConstraint!$A$430</f>
        <v>Pre-Industrial Solar Irradiance Forcing</v>
      </c>
      <c r="BH64" s="35" t="str">
        <f>requirement!$A$12</f>
        <v>Pre-Industrial Solar Particle Forcing</v>
      </c>
      <c r="BM64" s="35"/>
      <c r="BO64" s="324" t="s">
        <v>8285</v>
      </c>
    </row>
    <row r="65" spans="1:67" ht="90">
      <c r="A65" s="22" t="s">
        <v>6265</v>
      </c>
      <c r="B65" s="21" t="s">
        <v>6266</v>
      </c>
      <c r="C65" s="22" t="s">
        <v>6267</v>
      </c>
      <c r="F65" s="21" t="s">
        <v>6268</v>
      </c>
      <c r="G65" s="22" t="s">
        <v>6320</v>
      </c>
      <c r="H65" s="22" t="s">
        <v>1593</v>
      </c>
      <c r="I65" s="21" t="s">
        <v>70</v>
      </c>
      <c r="J65" s="21" t="str">
        <f>party!$A$30</f>
        <v>William Collins</v>
      </c>
      <c r="K65" s="21" t="str">
        <f>party!$A$31</f>
        <v>Jean-François Lamarque</v>
      </c>
      <c r="L65" s="21" t="str">
        <f>party!$A$19</f>
        <v>Michael Schulz</v>
      </c>
      <c r="O65" s="7" t="str">
        <f>references!$D$76</f>
        <v>Collins, W. J., J.-F. Lamarque, M. Schulz, O. Boucher, V. Eyring, M. I. Hegglin, A. Maycock, G. Myhre, M. Prather, D. Shindell, S. J. Smith (2017), AerChemMIP: Quantifying the effects of chemistry and aerosols in CMIP6, Geosci. Model Dev., 10, 585-607</v>
      </c>
      <c r="P65" s="7"/>
      <c r="V65" s="21" t="str">
        <f>party!$A$6</f>
        <v>Charlotte Pascoe</v>
      </c>
      <c r="W65" s="22" t="str">
        <f t="shared" si="4"/>
        <v>piClim-control</v>
      </c>
      <c r="Z65" s="22" t="str">
        <f t="shared" si="5"/>
        <v>piControl</v>
      </c>
      <c r="AG65" s="21" t="str">
        <f>TemporalConstraint!$A$5</f>
        <v>30yrs</v>
      </c>
      <c r="AI65" s="21" t="str">
        <f>EnsembleRequirement!$A$4</f>
        <v>SingleMember</v>
      </c>
      <c r="AQ65" s="21" t="str">
        <f>requirement!$A$87</f>
        <v>AGCM-Aer Configuration</v>
      </c>
      <c r="AV65" s="21" t="str">
        <f>ForcingConstraint!$A$437</f>
        <v>2014 Ammonia</v>
      </c>
      <c r="AW65" s="21" t="str">
        <f>ForcingConstraint!$A$99</f>
        <v>piControl SST Climatology</v>
      </c>
      <c r="AX65" s="21" t="str">
        <f>ForcingConstraint!$A$100</f>
        <v>piControl SIC Climatology</v>
      </c>
      <c r="AY65" s="21" t="str">
        <f>ForcingConstraint!$A$124</f>
        <v>1850 Non-Reactive WMGHG Concentrations</v>
      </c>
      <c r="AZ65" s="21" t="str">
        <f>ForcingConstraint!$A$116</f>
        <v>1850 Methane Concentration</v>
      </c>
      <c r="BA65" s="21" t="str">
        <f>ForcingConstraint!$A$142</f>
        <v>1850 N2O Concentration</v>
      </c>
      <c r="BB65" s="21" t="str">
        <f>ForcingConstraint!$A$126</f>
        <v>1850 Aerosol Emissions</v>
      </c>
      <c r="BC65" s="21" t="str">
        <f>ForcingConstraint!$A$438</f>
        <v xml:space="preserve">1850 non-NH3 Aerosol Precursor Emissions </v>
      </c>
      <c r="BD65" s="21" t="str">
        <f>ForcingConstraint!$A$128</f>
        <v>1850 Tropospheric Ozone Precursor Emissions</v>
      </c>
      <c r="BE65" s="21" t="str">
        <f>ForcingConstraint!$A$122</f>
        <v>1850 Ozone Depleting Halocarbon Concentrations</v>
      </c>
      <c r="BF65" s="21" t="str">
        <f>ForcingConstraint!$A$34</f>
        <v>Pre-Industrial Land Use</v>
      </c>
      <c r="BG65" s="21" t="str">
        <f>ForcingConstraint!$A$430</f>
        <v>Pre-Industrial Solar Irradiance Forcing</v>
      </c>
      <c r="BH65" s="35" t="str">
        <f>requirement!$A$12</f>
        <v>Pre-Industrial Solar Particle Forcing</v>
      </c>
      <c r="BI65" s="21" t="str">
        <f>ForcingConstraint!$A$32</f>
        <v>Pre-Industrial Ozone Concentrations</v>
      </c>
      <c r="BK65" s="43"/>
      <c r="BL65" s="43"/>
      <c r="BM65" s="35"/>
      <c r="BO65" s="324" t="s">
        <v>8285</v>
      </c>
    </row>
    <row r="66" spans="1:67" ht="90">
      <c r="A66" s="22" t="s">
        <v>6271</v>
      </c>
      <c r="B66" s="21" t="s">
        <v>6272</v>
      </c>
      <c r="C66" s="22" t="s">
        <v>6273</v>
      </c>
      <c r="F66" s="21" t="s">
        <v>6295</v>
      </c>
      <c r="G66" s="22" t="s">
        <v>6319</v>
      </c>
      <c r="H66" s="22" t="s">
        <v>1593</v>
      </c>
      <c r="I66" s="21" t="s">
        <v>70</v>
      </c>
      <c r="J66" s="21" t="str">
        <f>party!$A$30</f>
        <v>William Collins</v>
      </c>
      <c r="K66" s="21" t="str">
        <f>party!$A$31</f>
        <v>Jean-François Lamarque</v>
      </c>
      <c r="L66" s="21" t="str">
        <f>party!$A$19</f>
        <v>Michael Schulz</v>
      </c>
      <c r="O66" s="7" t="str">
        <f>references!$D$76</f>
        <v>Collins, W. J., J.-F. Lamarque, M. Schulz, O. Boucher, V. Eyring, M. I. Hegglin, A. Maycock, G. Myhre, M. Prather, D. Shindell, S. J. Smith (2017), AerChemMIP: Quantifying the effects of chemistry and aerosols in CMIP6, Geosci. Model Dev., 10, 585-607</v>
      </c>
      <c r="P66" s="7"/>
      <c r="V66" s="21" t="str">
        <f>party!$A$6</f>
        <v>Charlotte Pascoe</v>
      </c>
      <c r="W66" s="22" t="str">
        <f t="shared" si="4"/>
        <v>piClim-control</v>
      </c>
      <c r="Z66" s="22" t="str">
        <f t="shared" si="5"/>
        <v>piControl</v>
      </c>
      <c r="AG66" s="21" t="str">
        <f>TemporalConstraint!$A$5</f>
        <v>30yrs</v>
      </c>
      <c r="AI66" s="21" t="str">
        <f>EnsembleRequirement!$A$4</f>
        <v>SingleMember</v>
      </c>
      <c r="AQ66" s="21" t="str">
        <f>requirement!$A$87</f>
        <v>AGCM-Aer Configuration</v>
      </c>
      <c r="AV66" s="21" t="str">
        <f>ForcingConstraint!$A$439</f>
        <v>2014 Organic Carbon</v>
      </c>
      <c r="AW66" s="21" t="str">
        <f>ForcingConstraint!$A$99</f>
        <v>piControl SST Climatology</v>
      </c>
      <c r="AX66" s="21" t="str">
        <f>ForcingConstraint!$A$100</f>
        <v>piControl SIC Climatology</v>
      </c>
      <c r="AY66" s="21" t="str">
        <f>ForcingConstraint!$A$124</f>
        <v>1850 Non-Reactive WMGHG Concentrations</v>
      </c>
      <c r="AZ66" s="21" t="str">
        <f>ForcingConstraint!$A$116</f>
        <v>1850 Methane Concentration</v>
      </c>
      <c r="BA66" s="21" t="str">
        <f>ForcingConstraint!$A$142</f>
        <v>1850 N2O Concentration</v>
      </c>
      <c r="BB66" s="21" t="str">
        <f>ForcingConstraint!$A$440</f>
        <v xml:space="preserve">1850 non-OC Aerosol Emissions </v>
      </c>
      <c r="BC66" s="21" t="str">
        <f>ForcingConstraint!$A$441</f>
        <v xml:space="preserve">1850 non-OC Aerosol Precursor Emissions </v>
      </c>
      <c r="BD66" s="21" t="str">
        <f>ForcingConstraint!$A$128</f>
        <v>1850 Tropospheric Ozone Precursor Emissions</v>
      </c>
      <c r="BE66" s="21" t="str">
        <f>ForcingConstraint!$A$122</f>
        <v>1850 Ozone Depleting Halocarbon Concentrations</v>
      </c>
      <c r="BF66" s="21" t="str">
        <f>ForcingConstraint!$A$34</f>
        <v>Pre-Industrial Land Use</v>
      </c>
      <c r="BG66" s="21" t="str">
        <f>ForcingConstraint!$A$430</f>
        <v>Pre-Industrial Solar Irradiance Forcing</v>
      </c>
      <c r="BH66" s="35" t="str">
        <f>requirement!$A$12</f>
        <v>Pre-Industrial Solar Particle Forcing</v>
      </c>
      <c r="BI66" s="21" t="str">
        <f>ForcingConstraint!$A$32</f>
        <v>Pre-Industrial Ozone Concentrations</v>
      </c>
      <c r="BJ66" s="43"/>
      <c r="BK66" s="43"/>
      <c r="BL66" s="43"/>
      <c r="BM66" s="35"/>
      <c r="BO66" s="324" t="s">
        <v>8285</v>
      </c>
    </row>
    <row r="67" spans="1:67" ht="90">
      <c r="A67" s="22" t="s">
        <v>6291</v>
      </c>
      <c r="B67" s="21" t="s">
        <v>6292</v>
      </c>
      <c r="C67" s="22" t="s">
        <v>6293</v>
      </c>
      <c r="F67" s="21" t="s">
        <v>6294</v>
      </c>
      <c r="G67" s="22" t="s">
        <v>6318</v>
      </c>
      <c r="H67" s="22" t="s">
        <v>1593</v>
      </c>
      <c r="I67" s="21" t="s">
        <v>70</v>
      </c>
      <c r="J67" s="21" t="str">
        <f>party!$A$30</f>
        <v>William Collins</v>
      </c>
      <c r="K67" s="21" t="str">
        <f>party!$A$31</f>
        <v>Jean-François Lamarque</v>
      </c>
      <c r="L67" s="21" t="str">
        <f>party!$A$19</f>
        <v>Michael Schulz</v>
      </c>
      <c r="O67" s="7" t="str">
        <f>references!$D$76</f>
        <v>Collins, W. J., J.-F. Lamarque, M. Schulz, O. Boucher, V. Eyring, M. I. Hegglin, A. Maycock, G. Myhre, M. Prather, D. Shindell, S. J. Smith (2017), AerChemMIP: Quantifying the effects of chemistry and aerosols in CMIP6, Geosci. Model Dev., 10, 585-607</v>
      </c>
      <c r="P67" s="7"/>
      <c r="V67" s="21" t="str">
        <f>party!$A$6</f>
        <v>Charlotte Pascoe</v>
      </c>
      <c r="W67" s="22" t="str">
        <f t="shared" si="4"/>
        <v>piClim-control</v>
      </c>
      <c r="Z67" s="22" t="str">
        <f t="shared" si="5"/>
        <v>piControl</v>
      </c>
      <c r="AG67" s="21" t="str">
        <f>TemporalConstraint!$A$5</f>
        <v>30yrs</v>
      </c>
      <c r="AI67" s="21" t="str">
        <f>EnsembleRequirement!$A$4</f>
        <v>SingleMember</v>
      </c>
      <c r="AQ67" s="21" t="str">
        <f>requirement!$A$87</f>
        <v>AGCM-Aer Configuration</v>
      </c>
      <c r="AV67" s="21" t="str">
        <f>ForcingConstraint!$A$442</f>
        <v>2014 SO2</v>
      </c>
      <c r="AW67" s="21" t="str">
        <f>ForcingConstraint!$A$99</f>
        <v>piControl SST Climatology</v>
      </c>
      <c r="AX67" s="21" t="str">
        <f>ForcingConstraint!$A$100</f>
        <v>piControl SIC Climatology</v>
      </c>
      <c r="AY67" s="21" t="str">
        <f>ForcingConstraint!$A$124</f>
        <v>1850 Non-Reactive WMGHG Concentrations</v>
      </c>
      <c r="AZ67" s="21" t="str">
        <f>ForcingConstraint!$A$116</f>
        <v>1850 Methane Concentration</v>
      </c>
      <c r="BA67" s="21" t="str">
        <f>ForcingConstraint!$A$142</f>
        <v>1850 N2O Concentration</v>
      </c>
      <c r="BB67" s="21" t="str">
        <f>ForcingConstraint!$A$126</f>
        <v>1850 Aerosol Emissions</v>
      </c>
      <c r="BC67" s="21" t="str">
        <f>ForcingConstraint!$A$443</f>
        <v xml:space="preserve">1850 non-SO2 Aerosol Precursor Emissions </v>
      </c>
      <c r="BD67" s="21" t="str">
        <f>ForcingConstraint!$A$128</f>
        <v>1850 Tropospheric Ozone Precursor Emissions</v>
      </c>
      <c r="BE67" s="21" t="str">
        <f>ForcingConstraint!$A$122</f>
        <v>1850 Ozone Depleting Halocarbon Concentrations</v>
      </c>
      <c r="BF67" s="21" t="str">
        <f>ForcingConstraint!$A$34</f>
        <v>Pre-Industrial Land Use</v>
      </c>
      <c r="BG67" s="21" t="str">
        <f>ForcingConstraint!$A$430</f>
        <v>Pre-Industrial Solar Irradiance Forcing</v>
      </c>
      <c r="BH67" s="35" t="str">
        <f>requirement!$A$12</f>
        <v>Pre-Industrial Solar Particle Forcing</v>
      </c>
      <c r="BI67" s="21" t="str">
        <f>ForcingConstraint!$A$32</f>
        <v>Pre-Industrial Ozone Concentrations</v>
      </c>
      <c r="BJ67" s="43"/>
      <c r="BK67" s="43"/>
      <c r="BL67" s="43"/>
      <c r="BM67" s="35"/>
      <c r="BO67" s="324" t="s">
        <v>8285</v>
      </c>
    </row>
    <row r="68" spans="1:67" ht="75">
      <c r="A68" s="22" t="s">
        <v>8167</v>
      </c>
      <c r="B68" s="21" t="s">
        <v>8170</v>
      </c>
      <c r="C68" s="22" t="s">
        <v>8168</v>
      </c>
      <c r="F68" s="21" t="s">
        <v>8169</v>
      </c>
      <c r="G68" s="22" t="s">
        <v>8171</v>
      </c>
      <c r="I68" s="21" t="s">
        <v>70</v>
      </c>
      <c r="J68" s="21" t="str">
        <f>party!$A$30</f>
        <v>William Collins</v>
      </c>
      <c r="K68" s="21" t="str">
        <f>party!$A$31</f>
        <v>Jean-François Lamarque</v>
      </c>
      <c r="L68" s="21" t="str">
        <f>party!$A$19</f>
        <v>Michael Schulz</v>
      </c>
      <c r="O68" s="7"/>
      <c r="P68" s="7"/>
      <c r="V68" s="21" t="str">
        <f>party!$A$6</f>
        <v>Charlotte Pascoe</v>
      </c>
      <c r="X68" s="22" t="str">
        <f>$C$9</f>
        <v>piControl</v>
      </c>
      <c r="Z68" s="22" t="str">
        <f>$C$14</f>
        <v>historical</v>
      </c>
      <c r="AG68" s="21" t="str">
        <f>TemporalConstraint!$A$3</f>
        <v>1850-2014 165yrs</v>
      </c>
      <c r="AI68" s="21" t="str">
        <f>EnsembleRequirement!$A$4</f>
        <v>SingleMember</v>
      </c>
      <c r="AQ68" s="21" t="str">
        <f>requirement!$A$3</f>
        <v>AGCM Configuration</v>
      </c>
      <c r="AV68" s="21" t="str">
        <f>ForcingConstraint!$A$34</f>
        <v>Pre-Industrial Land Use</v>
      </c>
      <c r="AW68" s="21" t="str">
        <f>ForcingConstraint!$A$35</f>
        <v>Pre-Industrial Land Cover</v>
      </c>
      <c r="AX68" s="21" t="str">
        <f>ForcingConstraint!$A$125</f>
        <v>Historical SST</v>
      </c>
      <c r="AY68" s="21" t="str">
        <f>ForcingConstraint!$A$523</f>
        <v>Historical Sea Ice</v>
      </c>
      <c r="AZ68" s="21" t="str">
        <f>ForcingConstraint!$A$123</f>
        <v>Historical Non-Reactive WMGHG Concentrations</v>
      </c>
      <c r="BA68" s="21" t="str">
        <f>ForcingConstraint!$A$117</f>
        <v>Historical Methane Concentrations</v>
      </c>
      <c r="BB68" s="21" t="str">
        <f>ForcingConstraint!$A$118</f>
        <v>Historical N2O Concentrations</v>
      </c>
      <c r="BC68" s="21" t="str">
        <f>requirement!$A$90</f>
        <v>Historical NTCF Emissions</v>
      </c>
      <c r="BD68" s="21" t="str">
        <f>ForcingConstraint!$A$121</f>
        <v>Historical Ozone Depleting Halocarbon Concentrations</v>
      </c>
      <c r="BE68" s="21" t="str">
        <f>ForcingConstraint!$A$20</f>
        <v>Historical Solar Irradiance Forcing</v>
      </c>
      <c r="BF68" s="21" t="str">
        <f>requirement!$A$10</f>
        <v xml:space="preserve">Historical Solar Particle Forcing </v>
      </c>
      <c r="BG68" s="21"/>
      <c r="BI68" s="43"/>
      <c r="BJ68" s="43"/>
      <c r="BK68" s="43"/>
      <c r="BL68" s="43"/>
      <c r="BM68" s="35"/>
      <c r="BO68" s="324" t="s">
        <v>8285</v>
      </c>
    </row>
    <row r="69" spans="1:67" ht="45">
      <c r="A69" s="22" t="s">
        <v>8173</v>
      </c>
      <c r="B69" s="21" t="s">
        <v>8175</v>
      </c>
      <c r="C69" s="22" t="s">
        <v>8174</v>
      </c>
      <c r="F69" s="21" t="s">
        <v>8172</v>
      </c>
      <c r="G69" s="22" t="s">
        <v>8176</v>
      </c>
      <c r="I69" s="21" t="s">
        <v>70</v>
      </c>
      <c r="J69" s="21" t="str">
        <f>party!$A$30</f>
        <v>William Collins</v>
      </c>
      <c r="K69" s="21" t="str">
        <f>party!$A$31</f>
        <v>Jean-François Lamarque</v>
      </c>
      <c r="L69" s="21" t="str">
        <f>party!$A$19</f>
        <v>Michael Schulz</v>
      </c>
      <c r="O69" s="7"/>
      <c r="P69" s="7"/>
      <c r="V69" s="21" t="str">
        <f>party!$A$6</f>
        <v>Charlotte Pascoe</v>
      </c>
      <c r="X69" s="112" t="str">
        <f t="shared" ref="X69:X71" si="6">$C$14</f>
        <v>historical</v>
      </c>
      <c r="AG69" s="21" t="str">
        <f>TemporalConstraint!$A$36</f>
        <v xml:space="preserve">2015-2100 86yrs </v>
      </c>
      <c r="AI69" s="21" t="str">
        <f>EnsembleRequirement!$A$4</f>
        <v>SingleMember</v>
      </c>
      <c r="AQ69" s="21" t="str">
        <f>requirement!$A$3</f>
        <v>AGCM Configuration</v>
      </c>
      <c r="AV69" s="21" t="str">
        <f>ForcingConstraint!$A$527</f>
        <v>Present Day 2005-2014 SST Climatology</v>
      </c>
      <c r="AW69" s="21" t="str">
        <f>ForcingConstraint!$A$528</f>
        <v>Present Day 2005-2014 SIC Climatology</v>
      </c>
      <c r="AX69" s="113" t="str">
        <f>ForcingConstraint!$A$111</f>
        <v>RCP70 Tropospheric Ozone Precursors</v>
      </c>
      <c r="AY69" s="113" t="str">
        <f>requirement!$A$32</f>
        <v>RCP70 Forcing</v>
      </c>
      <c r="AZ69" s="311" t="str">
        <f>ForcingConstraint!$A$425</f>
        <v>Future Solar Irradiance Forcing</v>
      </c>
      <c r="BA69" s="312" t="str">
        <f>requirement!$A$11</f>
        <v>Future Solar Particle Forcing</v>
      </c>
      <c r="BC69" s="21"/>
      <c r="BD69" s="63"/>
      <c r="BE69" s="125"/>
      <c r="BF69" s="125"/>
      <c r="BG69" s="125"/>
      <c r="BH69" s="43"/>
      <c r="BI69" s="125"/>
      <c r="BJ69" s="43"/>
      <c r="BK69" s="43"/>
      <c r="BL69" s="43"/>
      <c r="BM69" s="35"/>
      <c r="BO69" s="324" t="s">
        <v>8285</v>
      </c>
    </row>
    <row r="70" spans="1:67" s="118" customFormat="1" ht="90">
      <c r="A70" s="112" t="s">
        <v>8208</v>
      </c>
      <c r="B70" s="310" t="s">
        <v>8224</v>
      </c>
      <c r="C70" s="112" t="s">
        <v>8209</v>
      </c>
      <c r="D70" s="112"/>
      <c r="E70" s="112"/>
      <c r="F70" s="113" t="s">
        <v>8221</v>
      </c>
      <c r="G70" s="112" t="s">
        <v>8210</v>
      </c>
      <c r="H70" s="112"/>
      <c r="I70" s="113" t="s">
        <v>70</v>
      </c>
      <c r="J70" s="113" t="str">
        <f>party!$A$30</f>
        <v>William Collins</v>
      </c>
      <c r="K70" s="113" t="str">
        <f>party!$A$31</f>
        <v>Jean-François Lamarque</v>
      </c>
      <c r="L70" s="113" t="str">
        <f>party!$A$19</f>
        <v>Michael Schulz</v>
      </c>
      <c r="M70" s="113"/>
      <c r="N70" s="113"/>
      <c r="O70" s="169" t="str">
        <f>references!$D$76</f>
        <v>Collins, W. J., J.-F. Lamarque, M. Schulz, O. Boucher, V. Eyring, M. I. Hegglin, A. Maycock, G. Myhre, M. Prather, D. Shindell, S. J. Smith (2017), AerChemMIP: Quantifying the effects of chemistry and aerosols in CMIP6, Geosci. Model Dev., 10, 585-607</v>
      </c>
      <c r="P70" s="112"/>
      <c r="R70" s="112"/>
      <c r="S70" s="112"/>
      <c r="T70" s="112"/>
      <c r="U70" s="112"/>
      <c r="V70" s="113" t="str">
        <f>party!$A$6</f>
        <v>Charlotte Pascoe</v>
      </c>
      <c r="W70" s="112" t="str">
        <f>$C$20</f>
        <v>ssp370</v>
      </c>
      <c r="X70" s="112" t="str">
        <f t="shared" si="6"/>
        <v>historical</v>
      </c>
      <c r="Y70" s="278"/>
      <c r="AB70" s="112" t="str">
        <f>$C$38</f>
        <v>ssp370-lowNTCF</v>
      </c>
      <c r="AC70" s="112"/>
      <c r="AD70" s="112"/>
      <c r="AE70" s="112"/>
      <c r="AF70" s="112"/>
      <c r="AG70" s="21" t="str">
        <f>TemporalConstraint!$A$36</f>
        <v xml:space="preserve">2015-2100 86yrs </v>
      </c>
      <c r="AH70" s="113"/>
      <c r="AI70" s="113" t="str">
        <f>EnsembleRequirement!$A$16</f>
        <v>UptoThree</v>
      </c>
      <c r="AJ70" s="113"/>
      <c r="AK70" s="113"/>
      <c r="AL70" s="113"/>
      <c r="AM70" s="113"/>
      <c r="AN70" s="113"/>
      <c r="AO70" s="113"/>
      <c r="AP70" s="113"/>
      <c r="AQ70" s="113" t="str">
        <f>requirement!$A$86</f>
        <v>AOGCM-Aer Configuration</v>
      </c>
      <c r="AR70" s="113"/>
      <c r="AS70" s="113"/>
      <c r="AT70" s="113"/>
      <c r="AU70" s="113"/>
      <c r="AV70" s="113" t="str">
        <f>ForcingConstraint!$A$530</f>
        <v>Reduced RCP70 Methane CH4</v>
      </c>
      <c r="AW70" s="113" t="str">
        <f>requirement!$A$14</f>
        <v>Reduced RCP70 NTCF</v>
      </c>
      <c r="AX70" s="113" t="str">
        <f>ForcingConstraint!$A$529</f>
        <v>RCP70 Well Mixed GHG no CH4</v>
      </c>
      <c r="AY70" s="113" t="str">
        <f>ForcingConstraint!$A$85</f>
        <v>SSP3 RCP70 Land Use</v>
      </c>
      <c r="AZ70" s="311" t="str">
        <f>ForcingConstraint!$A$425</f>
        <v>Future Solar Irradiance Forcing</v>
      </c>
      <c r="BA70" s="312" t="str">
        <f>requirement!$A$11</f>
        <v>Future Solar Particle Forcing</v>
      </c>
      <c r="BB70" s="113"/>
      <c r="BC70" s="114"/>
      <c r="BD70" s="115"/>
      <c r="BE70" s="116"/>
      <c r="BF70" s="117"/>
      <c r="BG70" s="117"/>
      <c r="BH70" s="117"/>
      <c r="BI70" s="117"/>
      <c r="BJ70" s="117"/>
      <c r="BK70" s="117"/>
      <c r="BL70" s="117"/>
      <c r="BM70" s="117"/>
      <c r="BO70" s="324" t="s">
        <v>8285</v>
      </c>
    </row>
    <row r="71" spans="1:67" s="118" customFormat="1" ht="105">
      <c r="A71" s="112" t="s">
        <v>8220</v>
      </c>
      <c r="B71" s="310" t="s">
        <v>8223</v>
      </c>
      <c r="C71" s="112" t="s">
        <v>8225</v>
      </c>
      <c r="D71" s="112"/>
      <c r="E71" s="112"/>
      <c r="F71" s="113" t="s">
        <v>8226</v>
      </c>
      <c r="G71" s="112" t="s">
        <v>8228</v>
      </c>
      <c r="H71" s="112"/>
      <c r="I71" s="113" t="s">
        <v>70</v>
      </c>
      <c r="J71" s="113" t="str">
        <f>party!$A$30</f>
        <v>William Collins</v>
      </c>
      <c r="K71" s="113" t="str">
        <f>party!$A$31</f>
        <v>Jean-François Lamarque</v>
      </c>
      <c r="L71" s="113" t="str">
        <f>party!$A$19</f>
        <v>Michael Schulz</v>
      </c>
      <c r="M71" s="252"/>
      <c r="N71" s="252"/>
      <c r="O71" s="169" t="str">
        <f>references!$D$76</f>
        <v>Collins, W. J., J.-F. Lamarque, M. Schulz, O. Boucher, V. Eyring, M. I. Hegglin, A. Maycock, G. Myhre, M. Prather, D. Shindell, S. J. Smith (2017), AerChemMIP: Quantifying the effects of chemistry and aerosols in CMIP6, Geosci. Model Dev., 10, 585-607</v>
      </c>
      <c r="P71" s="169"/>
      <c r="Q71" s="112"/>
      <c r="R71" s="112"/>
      <c r="S71" s="112"/>
      <c r="T71" s="112"/>
      <c r="U71" s="112"/>
      <c r="V71" s="113" t="str">
        <f>party!$A$6</f>
        <v>Charlotte Pascoe</v>
      </c>
      <c r="W71" s="112" t="str">
        <f t="shared" ref="W71" si="7">$C$39</f>
        <v>ssp370SST</v>
      </c>
      <c r="X71" s="112" t="str">
        <f t="shared" si="6"/>
        <v>historical</v>
      </c>
      <c r="Y71" s="112"/>
      <c r="Z71" s="112" t="str">
        <f t="shared" ref="Z71" si="8">$C$20</f>
        <v>ssp370</v>
      </c>
      <c r="AA71" s="278"/>
      <c r="AB71" s="112" t="str">
        <f>$C$40</f>
        <v>ssp370SST-lowNTCF</v>
      </c>
      <c r="AC71" s="112"/>
      <c r="AD71" s="112"/>
      <c r="AE71" s="112"/>
      <c r="AF71" s="112"/>
      <c r="AG71" s="113" t="str">
        <f>TemporalConstraint!$A$36</f>
        <v xml:space="preserve">2015-2100 86yrs </v>
      </c>
      <c r="AH71" s="113"/>
      <c r="AI71" s="113" t="str">
        <f>EnsembleRequirement!$A$4</f>
        <v>SingleMember</v>
      </c>
      <c r="AJ71" s="113"/>
      <c r="AK71" s="113"/>
      <c r="AL71" s="113"/>
      <c r="AM71" s="113"/>
      <c r="AN71" s="113"/>
      <c r="AO71" s="113"/>
      <c r="AP71" s="113"/>
      <c r="AQ71" s="113" t="str">
        <f>requirement!$A$87</f>
        <v>AGCM-Aer Configuration</v>
      </c>
      <c r="AR71" s="113"/>
      <c r="AS71" s="113"/>
      <c r="AT71" s="113"/>
      <c r="AU71" s="113"/>
      <c r="AV71" s="113" t="str">
        <f>ForcingConstraint!$A$106</f>
        <v>SSP3-70 SST</v>
      </c>
      <c r="AW71" s="113" t="str">
        <f>ForcingConstraint!$A$530</f>
        <v>Reduced RCP70 Methane CH4</v>
      </c>
      <c r="AX71" s="113" t="str">
        <f>requirement!$A$14</f>
        <v>Reduced RCP70 NTCF</v>
      </c>
      <c r="AY71" s="113" t="str">
        <f>ForcingConstraint!$A$529</f>
        <v>RCP70 Well Mixed GHG no CH4</v>
      </c>
      <c r="AZ71" s="113" t="str">
        <f>ForcingConstraint!$A$85</f>
        <v>SSP3 RCP70 Land Use</v>
      </c>
      <c r="BA71" s="311" t="str">
        <f>ForcingConstraint!$A$425</f>
        <v>Future Solar Irradiance Forcing</v>
      </c>
      <c r="BB71" s="312" t="str">
        <f>requirement!$A$11</f>
        <v>Future Solar Particle Forcing</v>
      </c>
      <c r="BC71" s="113"/>
      <c r="BD71" s="115"/>
      <c r="BE71" s="116"/>
      <c r="BF71" s="117"/>
      <c r="BG71" s="117"/>
      <c r="BH71" s="117"/>
      <c r="BI71" s="117"/>
      <c r="BJ71" s="117"/>
      <c r="BK71" s="117"/>
      <c r="BL71" s="117"/>
      <c r="BM71" s="117"/>
      <c r="BO71" s="324" t="s">
        <v>8285</v>
      </c>
    </row>
    <row r="72" spans="1:67" s="124" customFormat="1" ht="75">
      <c r="A72" s="106" t="s">
        <v>3398</v>
      </c>
      <c r="B72" s="84" t="s">
        <v>2858</v>
      </c>
      <c r="C72" s="106" t="s">
        <v>87</v>
      </c>
      <c r="D72" s="106"/>
      <c r="E72" s="106" t="s">
        <v>2857</v>
      </c>
      <c r="F72" s="84" t="s">
        <v>2860</v>
      </c>
      <c r="G72" s="106" t="s">
        <v>1605</v>
      </c>
      <c r="H72" s="106" t="s">
        <v>1594</v>
      </c>
      <c r="I72" s="84" t="s">
        <v>70</v>
      </c>
      <c r="J72" s="84" t="str">
        <f>party!$A$30</f>
        <v>William Collins</v>
      </c>
      <c r="K72" s="84" t="str">
        <f>party!$A$31</f>
        <v>Jean-François Lamarque</v>
      </c>
      <c r="L72" s="84" t="str">
        <f>party!$A$19</f>
        <v>Michael Schulz</v>
      </c>
      <c r="M72" s="84"/>
      <c r="N72" s="84"/>
      <c r="O72" s="106" t="str">
        <f>references!$D$14</f>
        <v>Overview CMIP6-Endorsed MIPs</v>
      </c>
      <c r="P72" s="119" t="str">
        <f>references!$D$76</f>
        <v>Collins, W. J., J.-F. Lamarque, M. Schulz, O. Boucher, V. Eyring, M. I. Hegglin, A. Maycock, G. Myhre, M. Prather, D. Shindell, S. J. Smith (2017), AerChemMIP: Quantifying the effects of chemistry and aerosols in CMIP6, Geosci. Model Dev., 10, 585-607</v>
      </c>
      <c r="Q72" s="106"/>
      <c r="R72" s="106"/>
      <c r="S72" s="106"/>
      <c r="T72" s="106"/>
      <c r="U72" s="106"/>
      <c r="V72" s="84" t="str">
        <f>party!$A$6</f>
        <v>Charlotte Pascoe</v>
      </c>
      <c r="W72" s="106" t="str">
        <f t="shared" si="4"/>
        <v>piClim-control</v>
      </c>
      <c r="X72" s="106"/>
      <c r="Y72" s="106"/>
      <c r="Z72" s="106" t="str">
        <f t="shared" si="5"/>
        <v>piControl</v>
      </c>
      <c r="AA72" s="106"/>
      <c r="AB72" s="106"/>
      <c r="AC72" s="106"/>
      <c r="AD72" s="106"/>
      <c r="AE72" s="106"/>
      <c r="AF72" s="106"/>
      <c r="AG72" s="84" t="str">
        <f>TemporalConstraint!$A$5</f>
        <v>30yrs</v>
      </c>
      <c r="AH72" s="84"/>
      <c r="AI72" s="84" t="str">
        <f>EnsembleRequirement!$A$4</f>
        <v>SingleMember</v>
      </c>
      <c r="AJ72" s="84"/>
      <c r="AK72" s="84"/>
      <c r="AL72" s="84"/>
      <c r="AM72" s="84"/>
      <c r="AN72" s="84"/>
      <c r="AO72" s="84"/>
      <c r="AP72" s="84"/>
      <c r="AQ72" s="84" t="str">
        <f>requirement!$A$81</f>
        <v>AGCM-Aer-Chem Configuration</v>
      </c>
      <c r="AR72" s="84"/>
      <c r="AS72" s="84"/>
      <c r="AT72" s="84"/>
      <c r="AU72" s="84"/>
      <c r="AV72" s="84" t="str">
        <f>ForcingConstraint!$A$99</f>
        <v>piControl SST Climatology</v>
      </c>
      <c r="AW72" s="84" t="str">
        <f>ForcingConstraint!$A$101</f>
        <v>1850 WMGHG</v>
      </c>
      <c r="AX72" s="84" t="str">
        <f>ForcingConstraint!$A155</f>
        <v>2x 1850 wetland Methane</v>
      </c>
      <c r="AY72" s="84"/>
      <c r="AZ72" s="84"/>
      <c r="BA72" s="84"/>
      <c r="BB72" s="84"/>
      <c r="BC72" s="120"/>
      <c r="BD72" s="174"/>
      <c r="BE72" s="121"/>
      <c r="BF72" s="122"/>
      <c r="BG72" s="121"/>
      <c r="BH72" s="121"/>
      <c r="BI72" s="121"/>
      <c r="BJ72" s="121"/>
      <c r="BK72" s="121"/>
      <c r="BL72" s="121"/>
      <c r="BM72" s="122"/>
      <c r="BO72" s="327" t="s">
        <v>8285</v>
      </c>
    </row>
    <row r="73" spans="1:67" ht="75" customHeight="1">
      <c r="A73" s="22" t="s">
        <v>592</v>
      </c>
      <c r="B73" s="21" t="s">
        <v>2861</v>
      </c>
      <c r="C73" s="22" t="s">
        <v>1336</v>
      </c>
      <c r="E73" s="22" t="s">
        <v>3377</v>
      </c>
      <c r="F73" s="21" t="s">
        <v>2862</v>
      </c>
      <c r="G73" s="22" t="s">
        <v>1606</v>
      </c>
      <c r="H73" s="22" t="s">
        <v>3376</v>
      </c>
      <c r="I73" s="21" t="s">
        <v>70</v>
      </c>
      <c r="J73" s="21" t="str">
        <f>party!$A$32</f>
        <v>Vivek Arora</v>
      </c>
      <c r="K73" s="21" t="str">
        <f>party!$A$33</f>
        <v>Pierre Friedlingstein</v>
      </c>
      <c r="L73" s="21" t="str">
        <f>party!$A$34</f>
        <v>Chris Jones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3" s="22" t="str">
        <f>references!$D$14</f>
        <v>Overview CMIP6-Endorsed MIPs</v>
      </c>
      <c r="V73" s="21" t="str">
        <f>party!$A$6</f>
        <v>Charlotte Pascoe</v>
      </c>
      <c r="W73" s="22" t="str">
        <f>$C$3</f>
        <v>1pctCO2</v>
      </c>
      <c r="X73" s="22" t="str">
        <f>$C$9</f>
        <v>piControl</v>
      </c>
      <c r="AB73" s="22" t="str">
        <f>$C$75</f>
        <v>1pctCO2-rad</v>
      </c>
      <c r="AD73" s="41"/>
      <c r="AE73" s="197"/>
      <c r="AF73" s="197"/>
      <c r="AG73" s="31" t="str">
        <f>TemporalConstraint!$A$69</f>
        <v>150yrs</v>
      </c>
      <c r="AH73" s="39"/>
      <c r="AI73" s="21" t="str">
        <f>EnsembleRequirement!$A$4</f>
        <v>SingleMember</v>
      </c>
      <c r="AJ73" s="31"/>
      <c r="AK73" s="39"/>
      <c r="AL73" s="82"/>
      <c r="AM73" s="82"/>
      <c r="AN73" s="82"/>
      <c r="AO73" s="181"/>
      <c r="AP73" s="71"/>
      <c r="AQ73" s="36" t="str">
        <f>requirement!$A$82</f>
        <v>AOGCM-BGC Configuration</v>
      </c>
      <c r="AV73" s="21" t="str">
        <f>ForcingConstraint!$A$157</f>
        <v>1% per year CO2 for Carbon Cycle</v>
      </c>
      <c r="AW73" s="21" t="str">
        <f>ForcingConstraint!$A$158</f>
        <v>1850 CO2 for Radiation</v>
      </c>
      <c r="AX73" s="21" t="str">
        <f>ForcingConstraint!$A$156</f>
        <v>1850 Nitrogen Deposition</v>
      </c>
      <c r="BG73" s="43"/>
      <c r="BH73" s="43"/>
      <c r="BI73" s="43"/>
      <c r="BJ73" s="43"/>
      <c r="BK73" s="43"/>
      <c r="BL73" s="43"/>
      <c r="BM73" s="35"/>
      <c r="BO73" s="324" t="s">
        <v>8285</v>
      </c>
    </row>
    <row r="74" spans="1:67" ht="75">
      <c r="A74" s="22" t="s">
        <v>591</v>
      </c>
      <c r="B74" s="21" t="s">
        <v>2865</v>
      </c>
      <c r="C74" s="22" t="s">
        <v>2864</v>
      </c>
      <c r="E74" s="22" t="s">
        <v>3383</v>
      </c>
      <c r="F74" s="21" t="s">
        <v>2863</v>
      </c>
      <c r="G74" s="22" t="s">
        <v>1608</v>
      </c>
      <c r="H74" s="22" t="s">
        <v>1607</v>
      </c>
      <c r="I74" s="21" t="s">
        <v>70</v>
      </c>
      <c r="J74" s="21" t="str">
        <f>party!$A$32</f>
        <v>Vivek Arora</v>
      </c>
      <c r="K74" s="21" t="str">
        <f>party!$A$33</f>
        <v>Pierre Friedlingstein</v>
      </c>
      <c r="L74" s="21" t="str">
        <f>party!$A$34</f>
        <v>Chris Jones</v>
      </c>
      <c r="O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4" s="22" t="str">
        <f>references!$D$14</f>
        <v>Overview CMIP6-Endorsed MIPs</v>
      </c>
      <c r="V74" s="21" t="str">
        <f>party!$A$6</f>
        <v>Charlotte Pascoe</v>
      </c>
      <c r="W74" s="22" t="str">
        <f>$C$19</f>
        <v>ssp585</v>
      </c>
      <c r="X74" s="22" t="str">
        <f>$C$16</f>
        <v>esm-hist</v>
      </c>
      <c r="AG74" s="21" t="str">
        <f>TemporalConstraint!$A$36</f>
        <v xml:space="preserve">2015-2100 86yrs </v>
      </c>
      <c r="AI74" s="21" t="str">
        <f>EnsembleRequirement!$A$4</f>
        <v>SingleMember</v>
      </c>
      <c r="AJ74" s="21" t="str">
        <f>EnsembleRequirement!$A$6</f>
        <v>ESMHistoricalInitialisation</v>
      </c>
      <c r="AO74" s="181"/>
      <c r="AQ74" s="36" t="str">
        <f>requirement!$A$82</f>
        <v>AOGCM-BGC Configuration</v>
      </c>
      <c r="AV74" s="21" t="str">
        <f>ForcingConstraint!$A$159</f>
        <v>RCP85 Well Mixed GHG Emissions</v>
      </c>
      <c r="AW74" s="21" t="str">
        <f>ForcingConstraint!$A$160</f>
        <v>RCP85 Short Lived Gas Species Emissions</v>
      </c>
      <c r="AX74" s="21" t="str">
        <f>ForcingConstraint!$A$161</f>
        <v>RCP85 Aerosol Emissions</v>
      </c>
      <c r="AY74" s="21" t="str">
        <f>ForcingConstraint!$A$162</f>
        <v>RCP85 Aerosol Precursor Emissions</v>
      </c>
      <c r="AZ74" s="21" t="str">
        <f>ForcingConstraint!$A$84</f>
        <v>SSP5 RCP85 Land Use</v>
      </c>
      <c r="BA74" s="21" t="str">
        <f>ForcingConstraint!$A$425</f>
        <v>Future Solar Irradiance Forcing</v>
      </c>
      <c r="BB74" s="21" t="str">
        <f>requirement!$A$11</f>
        <v>Future Solar Particle Forcing</v>
      </c>
      <c r="BG74" s="43"/>
      <c r="BH74" s="43"/>
      <c r="BI74" s="43"/>
      <c r="BJ74" s="43"/>
      <c r="BK74" s="43"/>
      <c r="BL74" s="43"/>
      <c r="BM74" s="35"/>
      <c r="BO74" s="324" t="s">
        <v>8285</v>
      </c>
    </row>
    <row r="75" spans="1:67" ht="75">
      <c r="A75" s="22" t="s">
        <v>602</v>
      </c>
      <c r="B75" s="21" t="s">
        <v>2867</v>
      </c>
      <c r="C75" s="22" t="s">
        <v>1335</v>
      </c>
      <c r="E75" s="22" t="s">
        <v>3378</v>
      </c>
      <c r="F75" s="21" t="s">
        <v>2866</v>
      </c>
      <c r="G75" s="22" t="s">
        <v>1610</v>
      </c>
      <c r="H75" s="22" t="s">
        <v>1609</v>
      </c>
      <c r="I75" s="21" t="s">
        <v>70</v>
      </c>
      <c r="J75" s="21" t="str">
        <f>party!$A$32</f>
        <v>Vivek Arora</v>
      </c>
      <c r="K75" s="21" t="str">
        <f>party!$A$33</f>
        <v>Pierre Friedlingstein</v>
      </c>
      <c r="L75" s="21" t="str">
        <f>party!$A$34</f>
        <v>Chris Jones</v>
      </c>
      <c r="O7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5" s="22" t="str">
        <f>references!$D$14</f>
        <v>Overview CMIP6-Endorsed MIPs</v>
      </c>
      <c r="V75" s="21" t="str">
        <f>party!$A$6</f>
        <v>Charlotte Pascoe</v>
      </c>
      <c r="W75" s="22" t="str">
        <f>$C$3</f>
        <v>1pctCO2</v>
      </c>
      <c r="X75" s="22" t="str">
        <f>$C$9</f>
        <v>piControl</v>
      </c>
      <c r="AB75" s="22" t="str">
        <f>$C$73</f>
        <v>1pctCO2-bgc</v>
      </c>
      <c r="AD75" s="41"/>
      <c r="AE75" s="197"/>
      <c r="AF75" s="197"/>
      <c r="AG75" s="31" t="str">
        <f>TemporalConstraint!$A$69</f>
        <v>150yrs</v>
      </c>
      <c r="AH75" s="39"/>
      <c r="AI75" s="21" t="str">
        <f>EnsembleRequirement!$A$4</f>
        <v>SingleMember</v>
      </c>
      <c r="AJ75" s="31"/>
      <c r="AK75" s="39"/>
      <c r="AL75" s="82"/>
      <c r="AM75" s="82"/>
      <c r="AN75" s="82"/>
      <c r="AQ75" s="36" t="str">
        <f>requirement!$A$82</f>
        <v>AOGCM-BGC Configuration</v>
      </c>
      <c r="AV75" s="21" t="str">
        <f>ForcingConstraint!$A163</f>
        <v>1% per year CO2 for Radiation</v>
      </c>
      <c r="AW75" s="21" t="str">
        <f>ForcingConstraint!$A164</f>
        <v>1850 CO2 for Carbon Cycle</v>
      </c>
      <c r="AX75" s="21" t="str">
        <f>ForcingConstraint!$A$156</f>
        <v>1850 Nitrogen Deposition</v>
      </c>
      <c r="BG75" s="43"/>
      <c r="BH75" s="43"/>
      <c r="BI75" s="43"/>
      <c r="BJ75" s="43"/>
      <c r="BK75" s="43"/>
      <c r="BL75" s="43"/>
      <c r="BM75" s="35"/>
      <c r="BO75" s="324" t="s">
        <v>8285</v>
      </c>
    </row>
    <row r="76" spans="1:67" ht="90">
      <c r="A76" s="22" t="s">
        <v>611</v>
      </c>
      <c r="B76" s="21" t="s">
        <v>2869</v>
      </c>
      <c r="C76" s="22" t="s">
        <v>1333</v>
      </c>
      <c r="E76" s="22" t="s">
        <v>3379</v>
      </c>
      <c r="F76" s="21" t="s">
        <v>2873</v>
      </c>
      <c r="G76" s="22" t="s">
        <v>3384</v>
      </c>
      <c r="H76" s="22" t="s">
        <v>1611</v>
      </c>
      <c r="I76" s="21" t="s">
        <v>70</v>
      </c>
      <c r="J76" s="21" t="str">
        <f>party!$A$32</f>
        <v>Vivek Arora</v>
      </c>
      <c r="K76" s="21" t="str">
        <f>party!$A$33</f>
        <v>Pierre Friedlingstein</v>
      </c>
      <c r="L76" s="21" t="str">
        <f>party!$A$34</f>
        <v>Chris Jones</v>
      </c>
      <c r="O7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6" s="22" t="str">
        <f>references!$D$14</f>
        <v>Overview CMIP6-Endorsed MIPs</v>
      </c>
      <c r="V76" s="21" t="str">
        <f>party!$A$6</f>
        <v>Charlotte Pascoe</v>
      </c>
      <c r="W76" s="22" t="str">
        <f>$C$3</f>
        <v>1pctCO2</v>
      </c>
      <c r="X76" s="22" t="str">
        <f>$C$9</f>
        <v>piControl</v>
      </c>
      <c r="AC76" s="41"/>
      <c r="AD76" s="41"/>
      <c r="AE76" s="197"/>
      <c r="AF76" s="197"/>
      <c r="AG76" s="31" t="str">
        <f>TemporalConstraint!$A$69</f>
        <v>150yrs</v>
      </c>
      <c r="AH76" s="39"/>
      <c r="AI76" s="21" t="str">
        <f>EnsembleRequirement!$A$4</f>
        <v>SingleMember</v>
      </c>
      <c r="AO76" s="163"/>
      <c r="AP76" s="163"/>
      <c r="AQ76" s="36" t="str">
        <f>requirement!$A$82</f>
        <v>AOGCM-BGC Configuration</v>
      </c>
      <c r="AV76" s="21" t="str">
        <f>ForcingConstraint!$A$3</f>
        <v>1% per year CO2 Increase</v>
      </c>
      <c r="AW76" s="21" t="str">
        <f>ForcingConstraint!$A$165</f>
        <v>Anthropogenic Nitrogen Deposition</v>
      </c>
      <c r="BG76" s="43"/>
      <c r="BH76" s="43"/>
      <c r="BI76" s="43"/>
      <c r="BJ76" s="43"/>
      <c r="BK76" s="43"/>
      <c r="BL76" s="43"/>
      <c r="BM76" s="35"/>
      <c r="BO76" s="324" t="s">
        <v>8285</v>
      </c>
    </row>
    <row r="77" spans="1:67" ht="90">
      <c r="A77" s="22" t="s">
        <v>612</v>
      </c>
      <c r="B77" s="21" t="s">
        <v>2868</v>
      </c>
      <c r="C77" s="22" t="s">
        <v>1334</v>
      </c>
      <c r="E77" s="22" t="s">
        <v>3380</v>
      </c>
      <c r="F77" s="21" t="s">
        <v>2874</v>
      </c>
      <c r="G77" s="22" t="s">
        <v>3385</v>
      </c>
      <c r="H77" s="22" t="s">
        <v>1611</v>
      </c>
      <c r="I77" s="21" t="s">
        <v>70</v>
      </c>
      <c r="J77" s="21" t="str">
        <f>party!$A$32</f>
        <v>Vivek Arora</v>
      </c>
      <c r="K77" s="21" t="str">
        <f>party!$A$33</f>
        <v>Pierre Friedlingstein</v>
      </c>
      <c r="L77" s="21" t="str">
        <f>party!$A$34</f>
        <v>Chris Jones</v>
      </c>
      <c r="O7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7" s="22" t="str">
        <f>references!$D$14</f>
        <v>Overview CMIP6-Endorsed MIPs</v>
      </c>
      <c r="V77" s="21" t="str">
        <f>party!$A$6</f>
        <v>Charlotte Pascoe</v>
      </c>
      <c r="W77" s="41" t="str">
        <f>$C$76</f>
        <v>1pctCO2Ndep</v>
      </c>
      <c r="X77" s="22" t="str">
        <f>$C$9</f>
        <v>piControl</v>
      </c>
      <c r="AB77" s="22" t="str">
        <f>$C$3</f>
        <v>1pctCO2</v>
      </c>
      <c r="AE77" s="197"/>
      <c r="AF77" s="197"/>
      <c r="AG77" s="31" t="str">
        <f>TemporalConstraint!$A$69</f>
        <v>150yrs</v>
      </c>
      <c r="AH77" s="39"/>
      <c r="AI77" s="21" t="str">
        <f>EnsembleRequirement!$A$4</f>
        <v>SingleMember</v>
      </c>
      <c r="AO77" s="163"/>
      <c r="AP77" s="163"/>
      <c r="AQ77" s="36" t="str">
        <f>requirement!$A$82</f>
        <v>AOGCM-BGC Configuration</v>
      </c>
      <c r="AV77" s="21" t="str">
        <f>ForcingConstraint!$A$157</f>
        <v>1% per year CO2 for Carbon Cycle</v>
      </c>
      <c r="AW77" s="21" t="str">
        <f>ForcingConstraint!$A$158</f>
        <v>1850 CO2 for Radiation</v>
      </c>
      <c r="AX77" s="21" t="str">
        <f>ForcingConstraint!$A$165</f>
        <v>Anthropogenic Nitrogen Deposition</v>
      </c>
      <c r="BG77" s="43"/>
      <c r="BH77" s="43"/>
      <c r="BI77" s="43"/>
      <c r="BJ77" s="43"/>
      <c r="BK77" s="43"/>
      <c r="BL77" s="43"/>
      <c r="BM77" s="35"/>
      <c r="BO77" s="324" t="s">
        <v>8285</v>
      </c>
    </row>
    <row r="78" spans="1:67" ht="75">
      <c r="A78" s="22" t="s">
        <v>613</v>
      </c>
      <c r="B78" s="21" t="s">
        <v>2871</v>
      </c>
      <c r="C78" s="22" t="s">
        <v>2870</v>
      </c>
      <c r="E78" s="22" t="s">
        <v>3381</v>
      </c>
      <c r="F78" s="21" t="s">
        <v>2875</v>
      </c>
      <c r="G78" s="22" t="s">
        <v>1613</v>
      </c>
      <c r="H78" s="22" t="s">
        <v>1612</v>
      </c>
      <c r="I78" s="21" t="s">
        <v>70</v>
      </c>
      <c r="J78" s="21" t="str">
        <f>party!$A$32</f>
        <v>Vivek Arora</v>
      </c>
      <c r="K78" s="21" t="str">
        <f>party!$A$33</f>
        <v>Pierre Friedlingstein</v>
      </c>
      <c r="L78" s="21" t="str">
        <f>party!$A$34</f>
        <v>Chris Jones</v>
      </c>
      <c r="O7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8" s="22" t="str">
        <f>references!D11</f>
        <v xml:space="preserve">Meehl, G. A., R. Moss, K. E. Taylor, V. Eyring, R. J. Stouffer, S. Bony, B. Stevens (2014), Climate Model Intercomparisons: Preparing for the Next Phase, Eos Trans. AGU, 95(9), 77. </v>
      </c>
      <c r="Q78" s="22" t="str">
        <f>references!$D$14</f>
        <v>Overview CMIP6-Endorsed MIPs</v>
      </c>
      <c r="V78" s="21" t="str">
        <f>party!$A$6</f>
        <v>Charlotte Pascoe</v>
      </c>
      <c r="W78" s="22" t="str">
        <f>$C$14</f>
        <v>historical</v>
      </c>
      <c r="X78" s="22" t="str">
        <f>$C$9</f>
        <v>piControl</v>
      </c>
      <c r="AG78" s="21" t="str">
        <f>TemporalConstraint!A3</f>
        <v>1850-2014 165yrs</v>
      </c>
      <c r="AI78" s="21" t="str">
        <f>EnsembleRequirement!$A$4</f>
        <v>SingleMember</v>
      </c>
      <c r="AO78" s="163"/>
      <c r="AP78" s="163"/>
      <c r="AQ78" s="36" t="str">
        <f>requirement!$A$82</f>
        <v>AOGCM-BGC Configuration</v>
      </c>
      <c r="AR78" s="40"/>
      <c r="AS78" s="40"/>
      <c r="AT78" s="40"/>
      <c r="AU78" s="40"/>
      <c r="AV78" s="21" t="str">
        <f>ForcingConstraint!$A$158</f>
        <v>1850 CO2 for Radiation</v>
      </c>
      <c r="AW78" s="32" t="str">
        <f>requirement!$A$5</f>
        <v>Historical Aerosol Forcing</v>
      </c>
      <c r="AX78" s="32" t="str">
        <f>ForcingConstraint!$A$14</f>
        <v>Historical WMGHG Concentrations</v>
      </c>
      <c r="AY78" s="32" t="str">
        <f>ForcingConstraint!$A$16</f>
        <v>Historical Land Use</v>
      </c>
      <c r="AZ78" s="32" t="str">
        <f>requirement!$A$8</f>
        <v>Historical O3 and Stratospheric H2O Concentrations</v>
      </c>
      <c r="BA78" s="32" t="str">
        <f>ForcingConstraint!$A$21</f>
        <v>Historical Stratospheric Aerosol</v>
      </c>
      <c r="BB78" s="32" t="str">
        <f>ForcingConstraint!$A$20</f>
        <v>Historical Solar Irradiance Forcing</v>
      </c>
      <c r="BC78" s="32" t="str">
        <f>requirement!$A$10</f>
        <v xml:space="preserve">Historical Solar Particle Forcing </v>
      </c>
      <c r="BG78" s="43"/>
      <c r="BH78" s="43"/>
      <c r="BI78" s="43"/>
      <c r="BJ78" s="43"/>
      <c r="BK78" s="43"/>
      <c r="BL78" s="43"/>
      <c r="BM78" s="35"/>
      <c r="BO78" s="324" t="s">
        <v>8285</v>
      </c>
    </row>
    <row r="79" spans="1:67" ht="75">
      <c r="A79" s="22" t="s">
        <v>614</v>
      </c>
      <c r="B79" s="21" t="s">
        <v>2872</v>
      </c>
      <c r="C79" s="22" t="s">
        <v>2877</v>
      </c>
      <c r="E79" s="22" t="s">
        <v>3382</v>
      </c>
      <c r="F79" s="21" t="s">
        <v>2876</v>
      </c>
      <c r="G79" s="22" t="s">
        <v>1614</v>
      </c>
      <c r="H79" s="22" t="s">
        <v>1612</v>
      </c>
      <c r="I79" s="21" t="s">
        <v>70</v>
      </c>
      <c r="J79" s="21" t="str">
        <f>party!$A$32</f>
        <v>Vivek Arora</v>
      </c>
      <c r="K79" s="21" t="str">
        <f>party!$A$33</f>
        <v>Pierre Friedlingstein</v>
      </c>
      <c r="L79" s="21" t="str">
        <f>party!$A$34</f>
        <v>Chris Jones</v>
      </c>
      <c r="O7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9" s="22" t="str">
        <f>references!$D$14</f>
        <v>Overview CMIP6-Endorsed MIPs</v>
      </c>
      <c r="V79" s="21" t="str">
        <f>party!$A$6</f>
        <v>Charlotte Pascoe</v>
      </c>
      <c r="W79" s="22" t="str">
        <f>$C$19</f>
        <v>ssp585</v>
      </c>
      <c r="X79" s="22" t="str">
        <f>$C$78</f>
        <v>hist-bgc</v>
      </c>
      <c r="AB79" s="22" t="str">
        <f>$C$9</f>
        <v>piControl</v>
      </c>
      <c r="AG79" s="21" t="str">
        <f>TemporalConstraint!$A$36</f>
        <v xml:space="preserve">2015-2100 86yrs </v>
      </c>
      <c r="AI79" s="21" t="str">
        <f>EnsembleRequirement!$A$4</f>
        <v>SingleMember</v>
      </c>
      <c r="AJ79" s="21" t="str">
        <f>EnsembleRequirement!$A$89</f>
        <v>hist-bgc-Initialisation</v>
      </c>
      <c r="AO79" s="163"/>
      <c r="AP79" s="163"/>
      <c r="AQ79" s="36" t="str">
        <f>requirement!$A$82</f>
        <v>AOGCM-BGC Configuration</v>
      </c>
      <c r="AV79" s="21" t="str">
        <f>ForcingConstraint!$A$158</f>
        <v>1850 CO2 for Radiation</v>
      </c>
      <c r="AW79" s="21" t="str">
        <f>requirement!$A$31</f>
        <v>RCP85 Forcing</v>
      </c>
      <c r="AX79" s="135" t="str">
        <f>ForcingConstraint!$A$425</f>
        <v>Future Solar Irradiance Forcing</v>
      </c>
      <c r="AY79" s="132" t="str">
        <f>requirement!$A$11</f>
        <v>Future Solar Particle Forcing</v>
      </c>
      <c r="BG79" s="43"/>
      <c r="BH79" s="43"/>
      <c r="BI79" s="43"/>
      <c r="BJ79" s="43"/>
      <c r="BK79" s="43"/>
      <c r="BL79" s="43"/>
      <c r="BM79" s="35"/>
      <c r="BO79" s="324" t="s">
        <v>8285</v>
      </c>
    </row>
    <row r="80" spans="1:67" ht="75">
      <c r="A80" s="22" t="s">
        <v>615</v>
      </c>
      <c r="B80" s="21" t="s">
        <v>5592</v>
      </c>
      <c r="C80" s="22" t="s">
        <v>5591</v>
      </c>
      <c r="F80" s="21" t="s">
        <v>5590</v>
      </c>
      <c r="G80" s="22" t="s">
        <v>5593</v>
      </c>
      <c r="H80" s="22" t="s">
        <v>5446</v>
      </c>
      <c r="I80" s="21" t="s">
        <v>70</v>
      </c>
      <c r="J80" s="21" t="str">
        <f>party!$A$32</f>
        <v>Vivek Arora</v>
      </c>
      <c r="K80" s="21" t="str">
        <f>party!$A$33</f>
        <v>Pierre Friedlingstein</v>
      </c>
      <c r="L80" s="21" t="str">
        <f>party!$A$34</f>
        <v>Chris Jones</v>
      </c>
      <c r="O8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80" s="13" t="str">
        <f>references!$D$66</f>
        <v>O’Neill, B. C., C. Tebaldi, D. van Vuuren, V. Eyring, P. Fridelingstein, G. Hurtt, R. Knutti, E. Kriegler, J.-F. Lamarque, J. Lowe, J. Meehl, R. Moss, K. Riahi, B. M. Sanderson (2016),  The Scenario Model Intercomparison Project (ScenarioMIP) for CMIP6, Geosci. Model Dev., 9, 3461-3482</v>
      </c>
      <c r="Q80" s="13" t="str">
        <f>references!$D$26</f>
        <v>Boucher, 0., P. R. Halloran, E. J. Burke, M. Doutriaux-Boucher, C. D. Jones, J. Lowe, M. A. Ringer, E. Robertson, P. Wu (2012), Reversibility in an Earth System model in response to CO2 concentration changes, Environ. Res. Lett., 7, 024013</v>
      </c>
      <c r="S80" s="69"/>
      <c r="T80" s="69"/>
      <c r="U80" s="69"/>
      <c r="V80" s="21" t="str">
        <f>party!$A$6</f>
        <v>Charlotte Pascoe</v>
      </c>
      <c r="W80" s="22" t="str">
        <f>$C$28</f>
        <v>ssp534-over</v>
      </c>
      <c r="X80" s="22" t="str">
        <f>$C$79</f>
        <v>ssp585-bgc</v>
      </c>
      <c r="AG80" s="21" t="str">
        <f>TemporalConstraint!$A$65</f>
        <v>2040-2100 61 yrs min</v>
      </c>
      <c r="AI80" s="21" t="str">
        <f>EnsembleRequirement!$A$4</f>
        <v>SingleMember</v>
      </c>
      <c r="AJ80" s="21" t="str">
        <f>EnsembleRequirement!$A$10</f>
        <v>SSP585-bgc-Initialisation2040</v>
      </c>
      <c r="AO80" s="235"/>
      <c r="AP80" s="235"/>
      <c r="AQ80" s="36" t="str">
        <f>requirement!$A$82</f>
        <v>AOGCM-BGC Configuration</v>
      </c>
      <c r="AV80" s="74" t="str">
        <f>requirement!$A$41</f>
        <v>RCP34 overshoot Forcing</v>
      </c>
      <c r="AW80" s="135" t="str">
        <f>ForcingConstraint!$A$425</f>
        <v>Future Solar Irradiance Forcing</v>
      </c>
      <c r="AX80" s="132" t="str">
        <f>requirement!$A$11</f>
        <v>Future Solar Particle Forcing</v>
      </c>
      <c r="BG80" s="43"/>
      <c r="BH80" s="43"/>
      <c r="BI80" s="43"/>
      <c r="BJ80" s="43"/>
      <c r="BK80" s="43"/>
      <c r="BL80" s="43"/>
      <c r="BM80" s="35"/>
      <c r="BO80" s="324" t="s">
        <v>8285</v>
      </c>
    </row>
    <row r="81" spans="1:67" s="271" customFormat="1" ht="90">
      <c r="A81" s="264" t="s">
        <v>87</v>
      </c>
      <c r="B81" s="265" t="s">
        <v>2878</v>
      </c>
      <c r="C81" s="264" t="s">
        <v>3398</v>
      </c>
      <c r="D81" s="264"/>
      <c r="E81" s="264" t="s">
        <v>6231</v>
      </c>
      <c r="F81" s="265" t="s">
        <v>2879</v>
      </c>
      <c r="G81" s="264" t="s">
        <v>1616</v>
      </c>
      <c r="H81" s="264" t="s">
        <v>1615</v>
      </c>
      <c r="I81" s="265" t="s">
        <v>70</v>
      </c>
      <c r="J81" s="265" t="str">
        <f>party!$A$32</f>
        <v>Vivek Arora</v>
      </c>
      <c r="K81" s="265" t="str">
        <f>party!$A$33</f>
        <v>Pierre Friedlingstein</v>
      </c>
      <c r="L81" s="265" t="str">
        <f>party!$A$34</f>
        <v>Chris Jones</v>
      </c>
      <c r="M81" s="265"/>
      <c r="N81" s="265"/>
      <c r="O81"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81" s="264" t="str">
        <f>references!$D$14</f>
        <v>Overview CMIP6-Endorsed MIPs</v>
      </c>
      <c r="R81" s="264"/>
      <c r="S81" s="264"/>
      <c r="T81" s="264"/>
      <c r="U81" s="264"/>
      <c r="V81" s="265" t="str">
        <f>party!$A$6</f>
        <v>Charlotte Pascoe</v>
      </c>
      <c r="W81" s="264"/>
      <c r="X81" s="264" t="str">
        <f>$C$79</f>
        <v>ssp585-bgc</v>
      </c>
      <c r="Y81" s="264"/>
      <c r="Z81" s="264"/>
      <c r="AA81" s="264"/>
      <c r="AB81" s="264"/>
      <c r="AC81" s="264"/>
      <c r="AD81" s="264"/>
      <c r="AE81" s="264"/>
      <c r="AF81" s="264"/>
      <c r="AG81" s="265" t="str">
        <f>TemporalConstraint!$A$71</f>
        <v>2101-2300 200yrs</v>
      </c>
      <c r="AH81" s="265"/>
      <c r="AI81" s="265" t="str">
        <f>EnsembleRequirement!$A$4</f>
        <v>SingleMember</v>
      </c>
      <c r="AJ81" s="265" t="str">
        <f>EnsembleRequirement!$A$12</f>
        <v>SSP585-bgc-Initialisation</v>
      </c>
      <c r="AK81" s="265"/>
      <c r="AL81" s="265"/>
      <c r="AM81" s="265"/>
      <c r="AN81" s="265"/>
      <c r="AO81" s="266"/>
      <c r="AP81" s="266"/>
      <c r="AQ81" s="36" t="str">
        <f>requirement!$A$82</f>
        <v>AOGCM-BGC Configuration</v>
      </c>
      <c r="AR81" s="265"/>
      <c r="AS81" s="265"/>
      <c r="AT81" s="265"/>
      <c r="AU81" s="265"/>
      <c r="AV81" s="265" t="str">
        <f>ForcingConstraint!$A$158</f>
        <v>1850 CO2 for Radiation</v>
      </c>
      <c r="AW81" s="265" t="str">
        <f>requirement!$A$38</f>
        <v>RCP85 extension Forcing</v>
      </c>
      <c r="AX81" s="135" t="str">
        <f>ForcingConstraint!$A$425</f>
        <v>Future Solar Irradiance Forcing</v>
      </c>
      <c r="AY81" s="132" t="str">
        <f>requirement!$A$11</f>
        <v>Future Solar Particle Forcing</v>
      </c>
      <c r="AZ81" s="265"/>
      <c r="BA81" s="265"/>
      <c r="BB81" s="265"/>
      <c r="BC81" s="267"/>
      <c r="BD81" s="268"/>
      <c r="BE81" s="269"/>
      <c r="BF81" s="270"/>
      <c r="BG81" s="269"/>
      <c r="BH81" s="269"/>
      <c r="BI81" s="269"/>
      <c r="BJ81" s="269"/>
      <c r="BK81" s="269"/>
      <c r="BL81" s="269"/>
      <c r="BM81" s="270"/>
      <c r="BO81" s="324" t="s">
        <v>8285</v>
      </c>
    </row>
    <row r="82" spans="1:67" s="271" customFormat="1" ht="90">
      <c r="A82" s="264" t="s">
        <v>87</v>
      </c>
      <c r="B82" s="265" t="s">
        <v>5880</v>
      </c>
      <c r="C82" s="284" t="s">
        <v>3398</v>
      </c>
      <c r="D82" s="284"/>
      <c r="E82" s="264" t="s">
        <v>5879</v>
      </c>
      <c r="F82" s="265" t="s">
        <v>5877</v>
      </c>
      <c r="G82" s="264" t="s">
        <v>3231</v>
      </c>
      <c r="H82" s="264" t="s">
        <v>3220</v>
      </c>
      <c r="I82" s="265" t="s">
        <v>70</v>
      </c>
      <c r="J82" s="265" t="str">
        <f>party!$A$32</f>
        <v>Vivek Arora</v>
      </c>
      <c r="K82" s="265" t="str">
        <f>party!$A$33</f>
        <v>Pierre Friedlingstein</v>
      </c>
      <c r="L82" s="265" t="str">
        <f>party!$A$34</f>
        <v>Chris Jones</v>
      </c>
      <c r="M82" s="265"/>
      <c r="N82" s="265"/>
      <c r="O82"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82" s="264"/>
      <c r="Q82" s="264"/>
      <c r="R82" s="264"/>
      <c r="S82" s="264"/>
      <c r="T82" s="264"/>
      <c r="U82" s="264"/>
      <c r="V82" s="265" t="str">
        <f>party!$A$6</f>
        <v>Charlotte Pascoe</v>
      </c>
      <c r="X82" s="264" t="str">
        <f>$C$80</f>
        <v>ssp534-over-bgc</v>
      </c>
      <c r="Y82" s="264"/>
      <c r="Z82" s="264"/>
      <c r="AA82" s="264"/>
      <c r="AB82" s="264"/>
      <c r="AC82" s="272"/>
      <c r="AD82" s="272"/>
      <c r="AE82" s="272"/>
      <c r="AF82" s="272"/>
      <c r="AG82" s="265" t="str">
        <f>TemporalConstraint!$A$71</f>
        <v>2101-2300 200yrs</v>
      </c>
      <c r="AH82" s="273"/>
      <c r="AI82" s="265" t="str">
        <f>EnsembleRequirement!$A$4</f>
        <v>SingleMember</v>
      </c>
      <c r="AJ82" s="21" t="str">
        <f>EnsembleRequirement!$A$11</f>
        <v>SSP534-over-bgc-Initialisation</v>
      </c>
      <c r="AK82" s="273"/>
      <c r="AL82" s="273"/>
      <c r="AM82" s="273"/>
      <c r="AN82" s="273"/>
      <c r="AO82" s="266"/>
      <c r="AP82" s="266"/>
      <c r="AQ82" s="36" t="str">
        <f>requirement!$A$82</f>
        <v>AOGCM-BGC Configuration</v>
      </c>
      <c r="AR82" s="273"/>
      <c r="AS82" s="273"/>
      <c r="AT82" s="273"/>
      <c r="AU82" s="273"/>
      <c r="AV82" s="273" t="str">
        <f>requirement!$A$40</f>
        <v>RCP34 extension overshoot Forcing</v>
      </c>
      <c r="AW82" s="135" t="str">
        <f>ForcingConstraint!$A$425</f>
        <v>Future Solar Irradiance Forcing</v>
      </c>
      <c r="AX82" s="132" t="str">
        <f>requirement!$A$11</f>
        <v>Future Solar Particle Forcing</v>
      </c>
      <c r="AY82" s="273"/>
      <c r="AZ82" s="273"/>
      <c r="BA82" s="273"/>
      <c r="BB82" s="273"/>
      <c r="BC82" s="275"/>
      <c r="BD82" s="276"/>
      <c r="BE82" s="269"/>
      <c r="BF82" s="270"/>
      <c r="BG82" s="269"/>
      <c r="BH82" s="269"/>
      <c r="BI82" s="269"/>
      <c r="BJ82" s="269"/>
      <c r="BK82" s="269"/>
      <c r="BL82" s="269"/>
      <c r="BM82" s="270"/>
      <c r="BO82" s="324" t="s">
        <v>8285</v>
      </c>
    </row>
    <row r="83" spans="1:67" s="271" customFormat="1" ht="105">
      <c r="A83" s="284" t="s">
        <v>7888</v>
      </c>
      <c r="B83" s="265" t="s">
        <v>7870</v>
      </c>
      <c r="C83" s="264" t="s">
        <v>7869</v>
      </c>
      <c r="D83" s="284" t="s">
        <v>7831</v>
      </c>
      <c r="E83" s="284"/>
      <c r="F83" s="265" t="s">
        <v>7877</v>
      </c>
      <c r="G83" s="264" t="s">
        <v>7860</v>
      </c>
      <c r="H83" s="264" t="s">
        <v>7863</v>
      </c>
      <c r="I83" s="21" t="s">
        <v>70</v>
      </c>
      <c r="J83" s="265" t="str">
        <f>party!$A$34</f>
        <v>Chris Jones</v>
      </c>
      <c r="K83" s="265"/>
      <c r="L83" s="265"/>
      <c r="M83" s="265"/>
      <c r="N83" s="265"/>
      <c r="O83" s="264" t="str">
        <f>references!$D$133</f>
        <v>ZEC-MIP Protocol</v>
      </c>
      <c r="P83" s="264" t="str">
        <f>references!$D$134</f>
        <v>Jones, C., T. Frölicher, C. Koven, A. MacDougall, D. Matthews, K. Zickfeld, J. Rogelj, K. Tokarska (2019), ZEC-MIP: Quantifying the Zero Emissions Commitment</v>
      </c>
      <c r="Q83" s="264" t="str">
        <f>references!$D$135</f>
        <v>Earth sytem Models of Intermediate Complexity (EMICs)</v>
      </c>
      <c r="R83" s="264" t="str">
        <f>references!$D$108</f>
        <v>C4MIP homepage</v>
      </c>
      <c r="S83" s="264" t="str">
        <f>references!$D$129</f>
        <v>Carbon Dioxide Removal Intercomparison Project (CDRMIP) website</v>
      </c>
      <c r="T83" s="264"/>
      <c r="U83" s="264"/>
      <c r="V83" s="265" t="str">
        <f>party!$A$6</f>
        <v>Charlotte Pascoe</v>
      </c>
      <c r="X83" s="264" t="str">
        <f>$C$3</f>
        <v>1pctCO2</v>
      </c>
      <c r="Y83" s="264" t="str">
        <f>$C$86</f>
        <v>esm-1pctCO2</v>
      </c>
      <c r="Z83" s="264"/>
      <c r="AA83" s="264"/>
      <c r="AB83" s="264" t="str">
        <f>$C$87</f>
        <v>esm-bell-1000PgC</v>
      </c>
      <c r="AC83" s="272"/>
      <c r="AD83" s="272"/>
      <c r="AE83" s="272"/>
      <c r="AF83" s="272"/>
      <c r="AG83" s="265" t="str">
        <f>TemporalConstraint!$A$95</f>
        <v>100yrs min</v>
      </c>
      <c r="AH83" s="273"/>
      <c r="AI83" s="31" t="str">
        <f>EnsembleRequirement!$A$4</f>
        <v>SingleMember</v>
      </c>
      <c r="AJ83" s="31" t="str">
        <f>EnsembleRequirement!$A$90</f>
        <v>1000PgC-Initialisation</v>
      </c>
      <c r="AK83" s="273"/>
      <c r="AL83" s="273"/>
      <c r="AM83" s="273"/>
      <c r="AN83" s="273"/>
      <c r="AO83" s="266"/>
      <c r="AP83" s="266"/>
      <c r="AQ83" s="35" t="str">
        <f>requirement!$A$82</f>
        <v>AOGCM-BGC Configuration</v>
      </c>
      <c r="AR83" s="21" t="str">
        <f>requirement!$A$161</f>
        <v>EMIC Configuration</v>
      </c>
      <c r="AS83" s="273"/>
      <c r="AT83" s="273"/>
      <c r="AU83" s="273"/>
      <c r="AV83" s="273" t="str">
        <f>ForcingConstraint!$A$510</f>
        <v xml:space="preserve">Zero CO2 emissions </v>
      </c>
      <c r="AW83" s="314" t="str">
        <f>requirement!$A$43</f>
        <v>Pre-Industrial Forcing Excluding CO2</v>
      </c>
      <c r="AX83" s="35" t="str">
        <f>requirement!$A$12</f>
        <v>Pre-Industrial Solar Particle Forcing</v>
      </c>
      <c r="AY83" s="273"/>
      <c r="AZ83" s="273"/>
      <c r="BA83" s="273"/>
      <c r="BB83" s="273"/>
      <c r="BC83" s="276"/>
      <c r="BD83" s="276"/>
      <c r="BE83" s="315"/>
      <c r="BF83" s="270"/>
      <c r="BG83" s="269"/>
      <c r="BH83" s="269"/>
      <c r="BI83" s="269"/>
      <c r="BJ83" s="269"/>
      <c r="BK83" s="269"/>
      <c r="BL83" s="269"/>
      <c r="BM83" s="270"/>
      <c r="BO83" s="324" t="s">
        <v>8285</v>
      </c>
    </row>
    <row r="84" spans="1:67" s="271" customFormat="1" ht="105">
      <c r="A84" s="284" t="s">
        <v>7889</v>
      </c>
      <c r="B84" s="265" t="s">
        <v>7876</v>
      </c>
      <c r="C84" s="264" t="s">
        <v>7871</v>
      </c>
      <c r="D84" s="284" t="s">
        <v>7832</v>
      </c>
      <c r="E84" s="284"/>
      <c r="F84" s="265" t="s">
        <v>7878</v>
      </c>
      <c r="G84" s="264" t="s">
        <v>7861</v>
      </c>
      <c r="H84" s="264" t="s">
        <v>7864</v>
      </c>
      <c r="I84" s="21" t="s">
        <v>70</v>
      </c>
      <c r="J84" s="265" t="str">
        <f>party!$A$34</f>
        <v>Chris Jones</v>
      </c>
      <c r="K84" s="265"/>
      <c r="L84" s="265"/>
      <c r="M84" s="265"/>
      <c r="N84" s="265"/>
      <c r="O84" s="264" t="str">
        <f>references!$D$133</f>
        <v>ZEC-MIP Protocol</v>
      </c>
      <c r="P84" s="264" t="str">
        <f>references!$D$134</f>
        <v>Jones, C., T. Frölicher, C. Koven, A. MacDougall, D. Matthews, K. Zickfeld, J. Rogelj, K. Tokarska (2019), ZEC-MIP: Quantifying the Zero Emissions Commitment</v>
      </c>
      <c r="Q84" s="264" t="str">
        <f>references!$D$135</f>
        <v>Earth sytem Models of Intermediate Complexity (EMICs)</v>
      </c>
      <c r="R84" s="264" t="str">
        <f>references!$D$108</f>
        <v>C4MIP homepage</v>
      </c>
      <c r="S84" s="264" t="str">
        <f>references!$D$129</f>
        <v>Carbon Dioxide Removal Intercomparison Project (CDRMIP) website</v>
      </c>
      <c r="T84" s="264"/>
      <c r="U84" s="264"/>
      <c r="V84" s="265" t="str">
        <f>party!$A$6</f>
        <v>Charlotte Pascoe</v>
      </c>
      <c r="X84" s="264" t="str">
        <f>$C$3</f>
        <v>1pctCO2</v>
      </c>
      <c r="Y84" s="264" t="str">
        <f>$C$86</f>
        <v>esm-1pctCO2</v>
      </c>
      <c r="Z84" s="264"/>
      <c r="AA84" s="264"/>
      <c r="AB84" s="264" t="str">
        <f>$C$88</f>
        <v>esm-bell-750PgC</v>
      </c>
      <c r="AC84" s="272"/>
      <c r="AD84" s="272"/>
      <c r="AE84" s="272"/>
      <c r="AF84" s="272"/>
      <c r="AG84" s="265" t="str">
        <f>TemporalConstraint!$A$95</f>
        <v>100yrs min</v>
      </c>
      <c r="AH84" s="273"/>
      <c r="AI84" s="31" t="str">
        <f>EnsembleRequirement!$A$4</f>
        <v>SingleMember</v>
      </c>
      <c r="AJ84" s="31" t="str">
        <f>EnsembleRequirement!$A$91</f>
        <v>750PgC-Initialisation</v>
      </c>
      <c r="AK84" s="273"/>
      <c r="AL84" s="273"/>
      <c r="AM84" s="273"/>
      <c r="AN84" s="273"/>
      <c r="AO84" s="266"/>
      <c r="AP84" s="266"/>
      <c r="AQ84" s="72" t="str">
        <f>requirement!$A$82</f>
        <v>AOGCM-BGC Configuration</v>
      </c>
      <c r="AR84" s="21" t="str">
        <f>requirement!$A$161</f>
        <v>EMIC Configuration</v>
      </c>
      <c r="AS84" s="273"/>
      <c r="AT84" s="273"/>
      <c r="AU84" s="273"/>
      <c r="AV84" s="273" t="str">
        <f>ForcingConstraint!$A$510</f>
        <v xml:space="preserve">Zero CO2 emissions </v>
      </c>
      <c r="AW84" s="314" t="str">
        <f>requirement!$A$43</f>
        <v>Pre-Industrial Forcing Excluding CO2</v>
      </c>
      <c r="AX84" s="35" t="str">
        <f>requirement!$A$12</f>
        <v>Pre-Industrial Solar Particle Forcing</v>
      </c>
      <c r="AY84" s="273"/>
      <c r="AZ84" s="273"/>
      <c r="BA84" s="273"/>
      <c r="BB84" s="273"/>
      <c r="BC84" s="276"/>
      <c r="BD84" s="276"/>
      <c r="BE84" s="315"/>
      <c r="BF84" s="270"/>
      <c r="BG84" s="269"/>
      <c r="BH84" s="269"/>
      <c r="BI84" s="269"/>
      <c r="BJ84" s="269"/>
      <c r="BK84" s="269"/>
      <c r="BL84" s="269"/>
      <c r="BM84" s="270"/>
      <c r="BO84" s="324" t="s">
        <v>8285</v>
      </c>
    </row>
    <row r="85" spans="1:67" s="271" customFormat="1" ht="105">
      <c r="A85" s="284" t="s">
        <v>7890</v>
      </c>
      <c r="B85" s="265" t="s">
        <v>7875</v>
      </c>
      <c r="C85" s="46" t="s">
        <v>7872</v>
      </c>
      <c r="D85" s="284" t="s">
        <v>7833</v>
      </c>
      <c r="E85" s="284"/>
      <c r="F85" s="265" t="s">
        <v>7879</v>
      </c>
      <c r="G85" s="264" t="s">
        <v>7862</v>
      </c>
      <c r="H85" s="264" t="s">
        <v>7865</v>
      </c>
      <c r="I85" s="21" t="s">
        <v>70</v>
      </c>
      <c r="J85" s="265" t="str">
        <f>party!$A$34</f>
        <v>Chris Jones</v>
      </c>
      <c r="K85" s="265"/>
      <c r="L85" s="265"/>
      <c r="M85" s="265"/>
      <c r="N85" s="265"/>
      <c r="O85" s="264" t="str">
        <f>references!$D$133</f>
        <v>ZEC-MIP Protocol</v>
      </c>
      <c r="P85" s="264" t="str">
        <f>references!$D$134</f>
        <v>Jones, C., T. Frölicher, C. Koven, A. MacDougall, D. Matthews, K. Zickfeld, J. Rogelj, K. Tokarska (2019), ZEC-MIP: Quantifying the Zero Emissions Commitment</v>
      </c>
      <c r="Q85" s="264" t="str">
        <f>references!$D$135</f>
        <v>Earth sytem Models of Intermediate Complexity (EMICs)</v>
      </c>
      <c r="R85" s="264" t="str">
        <f>references!$D$108</f>
        <v>C4MIP homepage</v>
      </c>
      <c r="S85" s="264" t="str">
        <f>references!$D$129</f>
        <v>Carbon Dioxide Removal Intercomparison Project (CDRMIP) website</v>
      </c>
      <c r="T85" s="264"/>
      <c r="U85" s="264"/>
      <c r="V85" s="265" t="str">
        <f>party!$A$6</f>
        <v>Charlotte Pascoe</v>
      </c>
      <c r="X85" s="264" t="str">
        <f>$C$3</f>
        <v>1pctCO2</v>
      </c>
      <c r="Y85" s="264" t="str">
        <f>$C$86</f>
        <v>esm-1pctCO2</v>
      </c>
      <c r="Z85" s="264"/>
      <c r="AA85" s="264"/>
      <c r="AB85" s="264" t="str">
        <f>$C$89</f>
        <v>esm-bell-2000PgC</v>
      </c>
      <c r="AC85" s="272"/>
      <c r="AD85" s="272"/>
      <c r="AE85" s="272"/>
      <c r="AF85" s="272"/>
      <c r="AG85" s="265" t="str">
        <f>TemporalConstraint!$A$95</f>
        <v>100yrs min</v>
      </c>
      <c r="AH85" s="273"/>
      <c r="AI85" s="31" t="str">
        <f>EnsembleRequirement!$A$4</f>
        <v>SingleMember</v>
      </c>
      <c r="AJ85" s="31" t="str">
        <f>EnsembleRequirement!$A$92</f>
        <v>2000PgC-Initialisation</v>
      </c>
      <c r="AK85" s="273"/>
      <c r="AL85" s="273"/>
      <c r="AM85" s="273"/>
      <c r="AN85" s="273"/>
      <c r="AO85" s="266"/>
      <c r="AP85" s="266"/>
      <c r="AQ85" s="72" t="str">
        <f>requirement!$A$82</f>
        <v>AOGCM-BGC Configuration</v>
      </c>
      <c r="AR85" s="21" t="str">
        <f>requirement!$A$161</f>
        <v>EMIC Configuration</v>
      </c>
      <c r="AS85" s="273"/>
      <c r="AT85" s="273"/>
      <c r="AU85" s="273"/>
      <c r="AV85" s="273" t="str">
        <f>ForcingConstraint!$A$510</f>
        <v xml:space="preserve">Zero CO2 emissions </v>
      </c>
      <c r="AW85" s="314" t="str">
        <f>requirement!$A$43</f>
        <v>Pre-Industrial Forcing Excluding CO2</v>
      </c>
      <c r="AX85" s="35" t="str">
        <f>requirement!$A$12</f>
        <v>Pre-Industrial Solar Particle Forcing</v>
      </c>
      <c r="AY85" s="273"/>
      <c r="AZ85" s="273"/>
      <c r="BA85" s="273"/>
      <c r="BB85" s="273"/>
      <c r="BC85" s="276"/>
      <c r="BD85" s="276"/>
      <c r="BE85" s="315"/>
      <c r="BF85" s="270"/>
      <c r="BG85" s="269"/>
      <c r="BH85" s="269"/>
      <c r="BI85" s="269"/>
      <c r="BJ85" s="269"/>
      <c r="BK85" s="269"/>
      <c r="BL85" s="269"/>
      <c r="BM85" s="270"/>
      <c r="BO85" s="324" t="s">
        <v>8285</v>
      </c>
    </row>
    <row r="86" spans="1:67" s="271" customFormat="1" ht="75">
      <c r="A86" s="284" t="s">
        <v>7891</v>
      </c>
      <c r="B86" s="265" t="s">
        <v>7874</v>
      </c>
      <c r="C86" s="264" t="s">
        <v>7873</v>
      </c>
      <c r="D86" s="284"/>
      <c r="E86" s="284"/>
      <c r="F86" s="265" t="s">
        <v>7880</v>
      </c>
      <c r="G86" s="301" t="s">
        <v>7856</v>
      </c>
      <c r="H86" s="264" t="s">
        <v>7855</v>
      </c>
      <c r="I86" s="21" t="s">
        <v>70</v>
      </c>
      <c r="J86" s="265" t="str">
        <f>party!$A$34</f>
        <v>Chris Jones</v>
      </c>
      <c r="K86" s="265"/>
      <c r="L86" s="265"/>
      <c r="M86" s="265"/>
      <c r="N86" s="265"/>
      <c r="O86" s="264" t="str">
        <f>references!$D$133</f>
        <v>ZEC-MIP Protocol</v>
      </c>
      <c r="P86" s="264" t="str">
        <f>references!$D$134</f>
        <v>Jones, C., T. Frölicher, C. Koven, A. MacDougall, D. Matthews, K. Zickfeld, J. Rogelj, K. Tokarska (2019), ZEC-MIP: Quantifying the Zero Emissions Commitment</v>
      </c>
      <c r="Q86" s="264" t="str">
        <f>references!$D$135</f>
        <v>Earth sytem Models of Intermediate Complexity (EMICs)</v>
      </c>
      <c r="R86" s="264" t="str">
        <f>references!$D$108</f>
        <v>C4MIP homepage</v>
      </c>
      <c r="S86" s="264" t="str">
        <f>references!$D$129</f>
        <v>Carbon Dioxide Removal Intercomparison Project (CDRMIP) website</v>
      </c>
      <c r="T86" s="264"/>
      <c r="U86" s="264"/>
      <c r="V86" s="265" t="str">
        <f>party!$A$6</f>
        <v>Charlotte Pascoe</v>
      </c>
      <c r="X86" s="264" t="str">
        <f>$C$11</f>
        <v>esm-piControl</v>
      </c>
      <c r="Y86" s="264"/>
      <c r="Z86" s="264"/>
      <c r="AA86" s="264"/>
      <c r="AB86" s="264"/>
      <c r="AC86" s="272"/>
      <c r="AD86" s="272"/>
      <c r="AE86" s="272"/>
      <c r="AF86" s="272"/>
      <c r="AG86" s="265" t="str">
        <f>TemporalConstraint!$A$69</f>
        <v>150yrs</v>
      </c>
      <c r="AH86" s="273"/>
      <c r="AI86" s="31" t="str">
        <f>EnsembleRequirement!$A$4</f>
        <v>SingleMember</v>
      </c>
      <c r="AJ86" s="31" t="str">
        <f>EnsembleRequirement!$A$93</f>
        <v>esm-piControl Initialisation</v>
      </c>
      <c r="AK86" s="273"/>
      <c r="AL86" s="273"/>
      <c r="AM86" s="273"/>
      <c r="AN86" s="273"/>
      <c r="AO86" s="266"/>
      <c r="AP86" s="266"/>
      <c r="AQ86" s="36" t="str">
        <f>requirement!$A$82</f>
        <v>AOGCM-BGC Configuration</v>
      </c>
      <c r="AR86" s="273"/>
      <c r="AS86" s="273"/>
      <c r="AT86" s="273"/>
      <c r="AU86" s="273"/>
      <c r="AV86" s="273" t="str">
        <f>ForcingConstraint!$A$514</f>
        <v>esm 1% per year CO2 increase</v>
      </c>
      <c r="AW86" s="314" t="str">
        <f>requirement!$A$43</f>
        <v>Pre-Industrial Forcing Excluding CO2</v>
      </c>
      <c r="AX86" s="35" t="str">
        <f>requirement!$A$12</f>
        <v>Pre-Industrial Solar Particle Forcing</v>
      </c>
      <c r="AY86" s="273"/>
      <c r="AZ86" s="273"/>
      <c r="BA86" s="273"/>
      <c r="BB86" s="273"/>
      <c r="BC86" s="276"/>
      <c r="BD86" s="276"/>
      <c r="BE86" s="315"/>
      <c r="BF86" s="270"/>
      <c r="BG86" s="269"/>
      <c r="BH86" s="269"/>
      <c r="BI86" s="269"/>
      <c r="BJ86" s="269"/>
      <c r="BK86" s="269"/>
      <c r="BL86" s="269"/>
      <c r="BM86" s="270"/>
      <c r="BO86" s="324" t="s">
        <v>8285</v>
      </c>
    </row>
    <row r="87" spans="1:67" s="271" customFormat="1" ht="120">
      <c r="A87" s="264" t="s">
        <v>7892</v>
      </c>
      <c r="B87" s="265" t="s">
        <v>7882</v>
      </c>
      <c r="C87" s="264" t="s">
        <v>7881</v>
      </c>
      <c r="D87" s="284" t="s">
        <v>7834</v>
      </c>
      <c r="E87" s="284"/>
      <c r="F87" s="265" t="s">
        <v>7883</v>
      </c>
      <c r="G87" s="264" t="s">
        <v>7868</v>
      </c>
      <c r="H87" s="264" t="s">
        <v>7857</v>
      </c>
      <c r="I87" s="21" t="s">
        <v>70</v>
      </c>
      <c r="J87" s="265" t="str">
        <f>party!$A$34</f>
        <v>Chris Jones</v>
      </c>
      <c r="K87" s="265"/>
      <c r="L87" s="265"/>
      <c r="M87" s="265"/>
      <c r="N87" s="265"/>
      <c r="O87" s="264" t="str">
        <f>references!$D$133</f>
        <v>ZEC-MIP Protocol</v>
      </c>
      <c r="P87" s="264" t="str">
        <f>references!$D$134</f>
        <v>Jones, C., T. Frölicher, C. Koven, A. MacDougall, D. Matthews, K. Zickfeld, J. Rogelj, K. Tokarska (2019), ZEC-MIP: Quantifying the Zero Emissions Commitment</v>
      </c>
      <c r="Q87" s="264" t="str">
        <f>references!$D$135</f>
        <v>Earth sytem Models of Intermediate Complexity (EMICs)</v>
      </c>
      <c r="R87" s="264" t="str">
        <f>references!$D$108</f>
        <v>C4MIP homepage</v>
      </c>
      <c r="S87" s="264" t="str">
        <f>references!$D$129</f>
        <v>Carbon Dioxide Removal Intercomparison Project (CDRMIP) website</v>
      </c>
      <c r="T87" s="264"/>
      <c r="U87" s="264"/>
      <c r="V87" s="265" t="str">
        <f>party!$A$6</f>
        <v>Charlotte Pascoe</v>
      </c>
      <c r="X87" s="264" t="str">
        <f>$C$11</f>
        <v>esm-piControl</v>
      </c>
      <c r="Y87" s="264"/>
      <c r="Z87" s="264"/>
      <c r="AA87" s="264"/>
      <c r="AB87" s="264" t="str">
        <f>$C$83</f>
        <v>esm-1pct-brch-1000PgC</v>
      </c>
      <c r="AC87" s="272"/>
      <c r="AD87" s="272"/>
      <c r="AE87" s="272"/>
      <c r="AF87" s="272"/>
      <c r="AG87" s="265" t="str">
        <f>TemporalConstraint!$A$92</f>
        <v>200yrs min</v>
      </c>
      <c r="AH87" s="273"/>
      <c r="AI87" s="31" t="str">
        <f>EnsembleRequirement!$A$4</f>
        <v>SingleMember</v>
      </c>
      <c r="AJ87" s="31" t="str">
        <f>EnsembleRequirement!$A$93</f>
        <v>esm-piControl Initialisation</v>
      </c>
      <c r="AK87" s="273"/>
      <c r="AL87" s="273"/>
      <c r="AM87" s="273"/>
      <c r="AN87" s="273"/>
      <c r="AO87" s="266"/>
      <c r="AP87" s="266"/>
      <c r="AQ87" s="21" t="str">
        <f>requirement!$A$161</f>
        <v>EMIC Configuration</v>
      </c>
      <c r="AR87" s="36" t="str">
        <f>requirement!$A$82</f>
        <v>AOGCM-BGC Configuration</v>
      </c>
      <c r="AS87" s="273"/>
      <c r="AT87" s="273"/>
      <c r="AU87" s="273"/>
      <c r="AV87" s="273" t="str">
        <f>ForcingConstraint!$A$511</f>
        <v>CO2 bell 1000 PgC</v>
      </c>
      <c r="AW87" s="314" t="str">
        <f>requirement!$A$43</f>
        <v>Pre-Industrial Forcing Excluding CO2</v>
      </c>
      <c r="AX87" s="35" t="str">
        <f>requirement!$A$12</f>
        <v>Pre-Industrial Solar Particle Forcing</v>
      </c>
      <c r="AY87" s="273"/>
      <c r="AZ87" s="273"/>
      <c r="BA87" s="273"/>
      <c r="BB87" s="273"/>
      <c r="BC87" s="276"/>
      <c r="BD87" s="276"/>
      <c r="BE87" s="315"/>
      <c r="BF87" s="270"/>
      <c r="BG87" s="269"/>
      <c r="BH87" s="269"/>
      <c r="BI87" s="269"/>
      <c r="BJ87" s="269"/>
      <c r="BK87" s="269"/>
      <c r="BL87" s="269"/>
      <c r="BM87" s="270"/>
      <c r="BO87" s="324" t="s">
        <v>8285</v>
      </c>
    </row>
    <row r="88" spans="1:67" s="271" customFormat="1" ht="120">
      <c r="A88" s="264" t="s">
        <v>7893</v>
      </c>
      <c r="B88" s="265" t="s">
        <v>7887</v>
      </c>
      <c r="C88" s="284" t="s">
        <v>7886</v>
      </c>
      <c r="D88" s="284" t="s">
        <v>7835</v>
      </c>
      <c r="E88" s="284"/>
      <c r="F88" s="265" t="s">
        <v>7883</v>
      </c>
      <c r="G88" s="264" t="s">
        <v>7867</v>
      </c>
      <c r="H88" s="264" t="s">
        <v>7858</v>
      </c>
      <c r="I88" s="21" t="s">
        <v>70</v>
      </c>
      <c r="J88" s="265" t="str">
        <f>party!$A$34</f>
        <v>Chris Jones</v>
      </c>
      <c r="K88" s="265"/>
      <c r="L88" s="265"/>
      <c r="M88" s="265"/>
      <c r="N88" s="265"/>
      <c r="O88" s="264" t="str">
        <f>references!$D$133</f>
        <v>ZEC-MIP Protocol</v>
      </c>
      <c r="P88" s="264" t="str">
        <f>references!$D$134</f>
        <v>Jones, C., T. Frölicher, C. Koven, A. MacDougall, D. Matthews, K. Zickfeld, J. Rogelj, K. Tokarska (2019), ZEC-MIP: Quantifying the Zero Emissions Commitment</v>
      </c>
      <c r="Q88" s="264" t="str">
        <f>references!$D$135</f>
        <v>Earth sytem Models of Intermediate Complexity (EMICs)</v>
      </c>
      <c r="R88" s="264" t="str">
        <f>references!$D$108</f>
        <v>C4MIP homepage</v>
      </c>
      <c r="S88" s="264" t="str">
        <f>references!$D$129</f>
        <v>Carbon Dioxide Removal Intercomparison Project (CDRMIP) website</v>
      </c>
      <c r="T88" s="264"/>
      <c r="U88" s="264"/>
      <c r="V88" s="265" t="str">
        <f>party!$A$6</f>
        <v>Charlotte Pascoe</v>
      </c>
      <c r="X88" s="264" t="str">
        <f>$C$11</f>
        <v>esm-piControl</v>
      </c>
      <c r="Y88" s="264"/>
      <c r="Z88" s="264"/>
      <c r="AA88" s="264"/>
      <c r="AB88" s="264" t="str">
        <f>$C$84</f>
        <v>esm-1pct-brch-750PgC</v>
      </c>
      <c r="AC88" s="272"/>
      <c r="AD88" s="272"/>
      <c r="AE88" s="272"/>
      <c r="AF88" s="272"/>
      <c r="AG88" s="265" t="str">
        <f>TemporalConstraint!$A$92</f>
        <v>200yrs min</v>
      </c>
      <c r="AH88" s="273"/>
      <c r="AI88" s="31" t="str">
        <f>EnsembleRequirement!$A$4</f>
        <v>SingleMember</v>
      </c>
      <c r="AJ88" s="31" t="str">
        <f>EnsembleRequirement!$A$93</f>
        <v>esm-piControl Initialisation</v>
      </c>
      <c r="AK88" s="273"/>
      <c r="AL88" s="273"/>
      <c r="AM88" s="273"/>
      <c r="AN88" s="273"/>
      <c r="AO88" s="266"/>
      <c r="AP88" s="266"/>
      <c r="AQ88" s="21" t="str">
        <f>requirement!$A$161</f>
        <v>EMIC Configuration</v>
      </c>
      <c r="AR88" s="36" t="str">
        <f>requirement!$A$82</f>
        <v>AOGCM-BGC Configuration</v>
      </c>
      <c r="AS88" s="273"/>
      <c r="AT88" s="273"/>
      <c r="AU88" s="273"/>
      <c r="AV88" s="273" t="str">
        <f>ForcingConstraint!$A$512</f>
        <v>CO2 bell 750 PgC</v>
      </c>
      <c r="AW88" s="314" t="str">
        <f>requirement!$A$43</f>
        <v>Pre-Industrial Forcing Excluding CO2</v>
      </c>
      <c r="AX88" s="35" t="str">
        <f>requirement!$A$12</f>
        <v>Pre-Industrial Solar Particle Forcing</v>
      </c>
      <c r="AY88" s="273"/>
      <c r="AZ88" s="273"/>
      <c r="BA88" s="273"/>
      <c r="BB88" s="273"/>
      <c r="BC88" s="276"/>
      <c r="BD88" s="276"/>
      <c r="BE88" s="315"/>
      <c r="BF88" s="270"/>
      <c r="BG88" s="269"/>
      <c r="BH88" s="269"/>
      <c r="BI88" s="269"/>
      <c r="BJ88" s="269"/>
      <c r="BK88" s="269"/>
      <c r="BL88" s="269"/>
      <c r="BM88" s="270"/>
      <c r="BO88" s="324" t="s">
        <v>8285</v>
      </c>
    </row>
    <row r="89" spans="1:67" s="271" customFormat="1" ht="120">
      <c r="A89" s="284" t="s">
        <v>7894</v>
      </c>
      <c r="B89" s="265" t="s">
        <v>7885</v>
      </c>
      <c r="C89" s="264" t="s">
        <v>7884</v>
      </c>
      <c r="D89" s="284" t="s">
        <v>7836</v>
      </c>
      <c r="E89" s="284"/>
      <c r="F89" s="265" t="s">
        <v>7883</v>
      </c>
      <c r="G89" s="264" t="s">
        <v>7866</v>
      </c>
      <c r="H89" s="264" t="s">
        <v>7859</v>
      </c>
      <c r="I89" s="21" t="s">
        <v>70</v>
      </c>
      <c r="J89" s="265" t="str">
        <f>party!$A$34</f>
        <v>Chris Jones</v>
      </c>
      <c r="K89" s="265"/>
      <c r="L89" s="265"/>
      <c r="M89" s="265"/>
      <c r="N89" s="265"/>
      <c r="O89" s="264" t="str">
        <f>references!$D$133</f>
        <v>ZEC-MIP Protocol</v>
      </c>
      <c r="P89" s="264" t="str">
        <f>references!$D$134</f>
        <v>Jones, C., T. Frölicher, C. Koven, A. MacDougall, D. Matthews, K. Zickfeld, J. Rogelj, K. Tokarska (2019), ZEC-MIP: Quantifying the Zero Emissions Commitment</v>
      </c>
      <c r="Q89" s="264" t="str">
        <f>references!$D$135</f>
        <v>Earth sytem Models of Intermediate Complexity (EMICs)</v>
      </c>
      <c r="R89" s="264" t="str">
        <f>references!$D$108</f>
        <v>C4MIP homepage</v>
      </c>
      <c r="S89" s="264" t="str">
        <f>references!$D$129</f>
        <v>Carbon Dioxide Removal Intercomparison Project (CDRMIP) website</v>
      </c>
      <c r="T89" s="264"/>
      <c r="U89" s="264"/>
      <c r="V89" s="265" t="str">
        <f>party!$A$6</f>
        <v>Charlotte Pascoe</v>
      </c>
      <c r="X89" s="264" t="str">
        <f>$C$11</f>
        <v>esm-piControl</v>
      </c>
      <c r="Y89" s="264"/>
      <c r="Z89" s="264"/>
      <c r="AA89" s="264"/>
      <c r="AB89" s="264" t="str">
        <f>$C$85</f>
        <v>esm-1pct-brch-2000PgC</v>
      </c>
      <c r="AC89" s="272"/>
      <c r="AD89" s="272"/>
      <c r="AE89" s="272"/>
      <c r="AF89" s="272"/>
      <c r="AG89" s="265" t="str">
        <f>TemporalConstraint!$A$92</f>
        <v>200yrs min</v>
      </c>
      <c r="AH89" s="273"/>
      <c r="AI89" s="31" t="str">
        <f>EnsembleRequirement!$A$4</f>
        <v>SingleMember</v>
      </c>
      <c r="AJ89" s="31" t="str">
        <f>EnsembleRequirement!$A$93</f>
        <v>esm-piControl Initialisation</v>
      </c>
      <c r="AK89" s="273"/>
      <c r="AL89" s="273"/>
      <c r="AM89" s="273"/>
      <c r="AN89" s="273"/>
      <c r="AO89" s="274"/>
      <c r="AP89" s="274"/>
      <c r="AQ89" s="21" t="str">
        <f>requirement!$A$161</f>
        <v>EMIC Configuration</v>
      </c>
      <c r="AR89" s="36" t="str">
        <f>requirement!$A$82</f>
        <v>AOGCM-BGC Configuration</v>
      </c>
      <c r="AS89" s="273"/>
      <c r="AT89" s="273"/>
      <c r="AU89" s="273"/>
      <c r="AV89" s="273" t="str">
        <f>ForcingConstraint!$A$513</f>
        <v>CO2 bell 2000 PgC</v>
      </c>
      <c r="AW89" s="314" t="str">
        <f>requirement!$A$43</f>
        <v>Pre-Industrial Forcing Excluding CO2</v>
      </c>
      <c r="AX89" s="35" t="str">
        <f>requirement!$A$12</f>
        <v>Pre-Industrial Solar Particle Forcing</v>
      </c>
      <c r="AY89" s="273"/>
      <c r="AZ89" s="273"/>
      <c r="BA89" s="273"/>
      <c r="BB89" s="273"/>
      <c r="BC89" s="276"/>
      <c r="BD89" s="276"/>
      <c r="BE89" s="315"/>
      <c r="BF89" s="270"/>
      <c r="BG89" s="269"/>
      <c r="BH89" s="269"/>
      <c r="BI89" s="269"/>
      <c r="BJ89" s="269"/>
      <c r="BK89" s="269"/>
      <c r="BL89" s="269"/>
      <c r="BM89" s="270"/>
      <c r="BO89" s="324" t="s">
        <v>8285</v>
      </c>
    </row>
    <row r="90" spans="1:67" ht="90">
      <c r="A90" s="22" t="s">
        <v>656</v>
      </c>
      <c r="B90" s="21" t="s">
        <v>5907</v>
      </c>
      <c r="C90" s="22" t="s">
        <v>1332</v>
      </c>
      <c r="E90" s="22" t="s">
        <v>2881</v>
      </c>
      <c r="F90" s="21" t="s">
        <v>666</v>
      </c>
      <c r="G90" s="22" t="s">
        <v>3388</v>
      </c>
      <c r="H90" s="22" t="s">
        <v>1617</v>
      </c>
      <c r="I90" s="21" t="s">
        <v>70</v>
      </c>
      <c r="J90" s="21" t="str">
        <f>party!$A$35</f>
        <v>Mark Webb</v>
      </c>
      <c r="K90" s="21" t="str">
        <f>party!$A$36</f>
        <v>Chris Bretherton</v>
      </c>
      <c r="O9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0" s="22" t="str">
        <f>references!$D$15</f>
        <v>McAvaney BJ, Le Treut H (2003), The cloud feedback intercomparison project: (CFMIP). In: CLIVAR Exchanges - supplementary contributions. 26: March 2003.</v>
      </c>
      <c r="Q90" s="22" t="str">
        <f>references!$D$16</f>
        <v>Karl E. Taylor, Ronald J. Stouffer, Gerald A. Meehl (2009) A Summary of the CMIP5 Experiment Design</v>
      </c>
      <c r="R90" s="22" t="str">
        <f>references!$D$14</f>
        <v>Overview CMIP6-Endorsed MIPs</v>
      </c>
      <c r="V90" s="21" t="str">
        <f>party!$A$6</f>
        <v>Charlotte Pascoe</v>
      </c>
      <c r="W90" s="22" t="str">
        <f>$C$7</f>
        <v>amip</v>
      </c>
      <c r="AB90" s="22" t="str">
        <f>$C$14</f>
        <v>historical</v>
      </c>
      <c r="AC90" s="41"/>
      <c r="AD90" s="41"/>
      <c r="AE90" s="197"/>
      <c r="AF90" s="197"/>
      <c r="AG90" s="31" t="str">
        <f>TemporalConstraint!$A$7</f>
        <v>1979-2014 36yrs</v>
      </c>
      <c r="AH90" s="31"/>
      <c r="AI90" s="31" t="str">
        <f>EnsembleRequirement!$A$4</f>
        <v>SingleMember</v>
      </c>
      <c r="AJ90" s="31"/>
      <c r="AK90" s="31"/>
      <c r="AL90" s="31"/>
      <c r="AM90" s="31"/>
      <c r="AN90" s="31"/>
      <c r="AO90" s="31"/>
      <c r="AP90" s="31"/>
      <c r="AQ90" s="31" t="str">
        <f>requirement!$A$3</f>
        <v>AGCM Configuration</v>
      </c>
      <c r="AR90" s="31"/>
      <c r="AS90" s="31"/>
      <c r="AT90" s="31"/>
      <c r="AU90" s="31"/>
      <c r="AV90" s="31" t="str">
        <f>ForcingConstraint!$A$166</f>
        <v>AMIP SST Plus Uniform 4K</v>
      </c>
      <c r="AW90" s="31" t="str">
        <f>ForcingConstraint!$A$22</f>
        <v>AMIP SIC</v>
      </c>
      <c r="AX90" s="31" t="str">
        <f>requirement!$A$5</f>
        <v>Historical Aerosol Forcing</v>
      </c>
      <c r="AY90" s="31" t="str">
        <f>ForcingConstraint!$A$14</f>
        <v>Historical WMGHG Concentrations</v>
      </c>
      <c r="AZ90" s="31" t="str">
        <f>requirement!$A$7</f>
        <v>Historical Emissions</v>
      </c>
      <c r="BA90" s="31" t="str">
        <f>ForcingConstraint!$A$16</f>
        <v>Historical Land Use</v>
      </c>
      <c r="BB90" s="31" t="str">
        <f>requirement!$A$8</f>
        <v>Historical O3 and Stratospheric H2O Concentrations</v>
      </c>
      <c r="BC90" s="37" t="str">
        <f>ForcingConstraint!$A$21</f>
        <v>Historical Stratospheric Aerosol</v>
      </c>
      <c r="BD90" s="32" t="str">
        <f>ForcingConstraint!$A$20</f>
        <v>Historical Solar Irradiance Forcing</v>
      </c>
      <c r="BE90" s="32" t="str">
        <f>requirement!$A$10</f>
        <v xml:space="preserve">Historical Solar Particle Forcing </v>
      </c>
      <c r="BG90" s="43"/>
      <c r="BH90" s="43"/>
      <c r="BI90" s="43"/>
      <c r="BJ90" s="43"/>
      <c r="BK90" s="43"/>
      <c r="BL90" s="43"/>
      <c r="BM90" s="35"/>
      <c r="BO90" s="324" t="s">
        <v>8285</v>
      </c>
    </row>
    <row r="91" spans="1:67" ht="136" customHeight="1">
      <c r="A91" s="22" t="s">
        <v>657</v>
      </c>
      <c r="B91" s="21" t="s">
        <v>2883</v>
      </c>
      <c r="C91" s="22" t="s">
        <v>1331</v>
      </c>
      <c r="E91" s="22" t="s">
        <v>2882</v>
      </c>
      <c r="F91" s="21" t="s">
        <v>665</v>
      </c>
      <c r="G91" s="22" t="s">
        <v>3392</v>
      </c>
      <c r="H91" s="22" t="s">
        <v>1618</v>
      </c>
      <c r="I91" s="21" t="s">
        <v>70</v>
      </c>
      <c r="J91" s="21" t="str">
        <f>party!$A$35</f>
        <v>Mark Webb</v>
      </c>
      <c r="K91" s="21" t="str">
        <f>party!$A$36</f>
        <v>Chris Bretherton</v>
      </c>
      <c r="O9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1" s="22" t="str">
        <f>references!$D$15</f>
        <v>McAvaney BJ, Le Treut H (2003), The cloud feedback intercomparison project: (CFMIP). In: CLIVAR Exchanges - supplementary contributions. 26: March 2003.</v>
      </c>
      <c r="Q91" s="22" t="str">
        <f>references!$D$16</f>
        <v>Karl E. Taylor, Ronald J. Stouffer, Gerald A. Meehl (2009) A Summary of the CMIP5 Experiment Design</v>
      </c>
      <c r="R91" s="22" t="str">
        <f>references!$D$14</f>
        <v>Overview CMIP6-Endorsed MIPs</v>
      </c>
      <c r="V91" s="21" t="str">
        <f>party!$A$6</f>
        <v>Charlotte Pascoe</v>
      </c>
      <c r="W91" s="22" t="str">
        <f>$C$7</f>
        <v>amip</v>
      </c>
      <c r="AB91" s="22" t="str">
        <f>$C$14</f>
        <v>historical</v>
      </c>
      <c r="AC91" s="41"/>
      <c r="AD91" s="41"/>
      <c r="AE91" s="197"/>
      <c r="AF91" s="197"/>
      <c r="AG91" s="31" t="str">
        <f>TemporalConstraint!$A$7</f>
        <v>1979-2014 36yrs</v>
      </c>
      <c r="AH91" s="31"/>
      <c r="AI91" s="31" t="str">
        <f>EnsembleRequirement!$A$4</f>
        <v>SingleMember</v>
      </c>
      <c r="AJ91" s="36"/>
      <c r="AK91" s="71"/>
      <c r="AL91" s="71"/>
      <c r="AM91" s="71"/>
      <c r="AN91" s="71"/>
      <c r="AO91" s="71"/>
      <c r="AP91" s="71"/>
      <c r="AQ91" s="31" t="str">
        <f>requirement!$A$3</f>
        <v>AGCM Configuration</v>
      </c>
      <c r="AR91" s="72"/>
      <c r="AS91" s="72"/>
      <c r="AT91" s="72"/>
      <c r="AU91" s="72"/>
      <c r="AV91" s="36" t="str">
        <f>ForcingConstraint!$A$23</f>
        <v>AMIP SST</v>
      </c>
      <c r="AW91" s="31" t="str">
        <f>ForcingConstraint!$A$22</f>
        <v>AMIP SIC</v>
      </c>
      <c r="AX91" s="44" t="str">
        <f>ForcingConstraint!$A$167</f>
        <v>AMIP CO2 x4 for Radiation</v>
      </c>
      <c r="AY91" s="31" t="str">
        <f>requirement!$A$5</f>
        <v>Historical Aerosol Forcing</v>
      </c>
      <c r="AZ91" s="31" t="str">
        <f>ForcingConstraint!$A$14</f>
        <v>Historical WMGHG Concentrations</v>
      </c>
      <c r="BA91" s="31" t="str">
        <f>requirement!$A$7</f>
        <v>Historical Emissions</v>
      </c>
      <c r="BB91" s="31" t="str">
        <f>ForcingConstraint!$A$16</f>
        <v>Historical Land Use</v>
      </c>
      <c r="BC91" s="31" t="str">
        <f>requirement!$A$8</f>
        <v>Historical O3 and Stratospheric H2O Concentrations</v>
      </c>
      <c r="BD91" s="37" t="str">
        <f>ForcingConstraint!$A$21</f>
        <v>Historical Stratospheric Aerosol</v>
      </c>
      <c r="BE91" s="32" t="str">
        <f>ForcingConstraint!$A$20</f>
        <v>Historical Solar Irradiance Forcing</v>
      </c>
      <c r="BF91" s="32" t="str">
        <f>requirement!$A$10</f>
        <v xml:space="preserve">Historical Solar Particle Forcing </v>
      </c>
      <c r="BG91" s="43"/>
      <c r="BH91" s="43"/>
      <c r="BI91" s="43"/>
      <c r="BJ91" s="43"/>
      <c r="BK91" s="43"/>
      <c r="BL91" s="43"/>
      <c r="BM91" s="35"/>
      <c r="BO91" s="324" t="s">
        <v>8285</v>
      </c>
    </row>
    <row r="92" spans="1:67" ht="105">
      <c r="A92" s="22" t="s">
        <v>658</v>
      </c>
      <c r="B92" s="21" t="s">
        <v>2884</v>
      </c>
      <c r="C92" s="22" t="s">
        <v>5515</v>
      </c>
      <c r="E92" s="22" t="s">
        <v>5516</v>
      </c>
      <c r="F92" s="21" t="s">
        <v>684</v>
      </c>
      <c r="G92" s="22" t="s">
        <v>3391</v>
      </c>
      <c r="H92" s="22" t="s">
        <v>1619</v>
      </c>
      <c r="I92" s="21" t="s">
        <v>70</v>
      </c>
      <c r="J92" s="21" t="str">
        <f>party!$A$35</f>
        <v>Mark Webb</v>
      </c>
      <c r="K92" s="21" t="str">
        <f>party!$A$36</f>
        <v>Chris Bretherton</v>
      </c>
      <c r="O9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2" s="22" t="str">
        <f>references!$D$15</f>
        <v>McAvaney BJ, Le Treut H (2003), The cloud feedback intercomparison project: (CFMIP). In: CLIVAR Exchanges - supplementary contributions. 26: March 2003.</v>
      </c>
      <c r="Q92" s="22" t="str">
        <f>references!$D$16</f>
        <v>Karl E. Taylor, Ronald J. Stouffer, Gerald A. Meehl (2009) A Summary of the CMIP5 Experiment Design</v>
      </c>
      <c r="R92" s="22" t="str">
        <f>references!$D$14</f>
        <v>Overview CMIP6-Endorsed MIPs</v>
      </c>
      <c r="V92" s="21" t="str">
        <f>party!$A$6</f>
        <v>Charlotte Pascoe</v>
      </c>
      <c r="W92" s="22" t="str">
        <f>$C$7</f>
        <v>amip</v>
      </c>
      <c r="AB92" s="22" t="str">
        <f>$C$14</f>
        <v>historical</v>
      </c>
      <c r="AC92" s="41"/>
      <c r="AD92" s="41"/>
      <c r="AE92" s="197"/>
      <c r="AF92" s="197"/>
      <c r="AG92" s="31" t="str">
        <f>TemporalConstraint!$A$7</f>
        <v>1979-2014 36yrs</v>
      </c>
      <c r="AH92" s="31"/>
      <c r="AI92" s="31" t="str">
        <f>EnsembleRequirement!$A$4</f>
        <v>SingleMember</v>
      </c>
      <c r="AK92" s="40"/>
      <c r="AL92" s="83"/>
      <c r="AM92" s="83"/>
      <c r="AN92" s="83"/>
      <c r="AO92" s="162"/>
      <c r="AP92" s="162"/>
      <c r="AQ92" s="31" t="str">
        <f>requirement!$A$3</f>
        <v>AGCM Configuration</v>
      </c>
      <c r="AR92" s="72"/>
      <c r="AS92" s="72"/>
      <c r="AT92" s="72"/>
      <c r="AU92" s="72"/>
      <c r="AV92" s="36" t="str">
        <f>ForcingConstraint!$A$168</f>
        <v>AMIP SST plus patterned 4K</v>
      </c>
      <c r="AW92" s="31" t="str">
        <f>ForcingConstraint!$A$22</f>
        <v>AMIP SIC</v>
      </c>
      <c r="AX92" s="31" t="str">
        <f>requirement!$A$5</f>
        <v>Historical Aerosol Forcing</v>
      </c>
      <c r="AY92" s="31" t="str">
        <f>ForcingConstraint!$A$14</f>
        <v>Historical WMGHG Concentrations</v>
      </c>
      <c r="AZ92" s="31" t="str">
        <f>requirement!$A$7</f>
        <v>Historical Emissions</v>
      </c>
      <c r="BA92" s="31" t="str">
        <f>ForcingConstraint!$A$16</f>
        <v>Historical Land Use</v>
      </c>
      <c r="BB92" s="31" t="str">
        <f>requirement!$A$8</f>
        <v>Historical O3 and Stratospheric H2O Concentrations</v>
      </c>
      <c r="BC92" s="37" t="str">
        <f>ForcingConstraint!$A$21</f>
        <v>Historical Stratospheric Aerosol</v>
      </c>
      <c r="BD92" s="32" t="str">
        <f>ForcingConstraint!$A$20</f>
        <v>Historical Solar Irradiance Forcing</v>
      </c>
      <c r="BE92" s="32" t="str">
        <f>requirement!$A$10</f>
        <v xml:space="preserve">Historical Solar Particle Forcing </v>
      </c>
      <c r="BG92" s="43"/>
      <c r="BH92" s="43"/>
      <c r="BI92" s="43"/>
      <c r="BJ92" s="43"/>
      <c r="BK92" s="43"/>
      <c r="BL92" s="43"/>
      <c r="BM92" s="35"/>
      <c r="BO92" s="324" t="s">
        <v>8285</v>
      </c>
    </row>
    <row r="93" spans="1:67" ht="105">
      <c r="A93" s="22" t="s">
        <v>659</v>
      </c>
      <c r="B93" s="21" t="s">
        <v>2886</v>
      </c>
      <c r="C93" s="22" t="s">
        <v>1330</v>
      </c>
      <c r="E93" s="22" t="s">
        <v>2885</v>
      </c>
      <c r="F93" s="21" t="s">
        <v>689</v>
      </c>
      <c r="G93" s="22" t="s">
        <v>1621</v>
      </c>
      <c r="H93" s="22" t="s">
        <v>1620</v>
      </c>
      <c r="I93" s="21" t="s">
        <v>70</v>
      </c>
      <c r="J93" s="21" t="str">
        <f>party!$A$35</f>
        <v>Mark Webb</v>
      </c>
      <c r="K93" s="21" t="str">
        <f>party!$A$36</f>
        <v>Chris Bretherton</v>
      </c>
      <c r="O9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3" s="22" t="str">
        <f>references!$D$15</f>
        <v>McAvaney BJ, Le Treut H (2003), The cloud feedback intercomparison project: (CFMIP). In: CLIVAR Exchanges - supplementary contributions. 26: March 2003.</v>
      </c>
      <c r="Q93" s="22" t="str">
        <f>references!$D$16</f>
        <v>Karl E. Taylor, Ronald J. Stouffer, Gerald A. Meehl (2009) A Summary of the CMIP5 Experiment Design</v>
      </c>
      <c r="R93" s="22" t="str">
        <f>references!$D$14</f>
        <v>Overview CMIP6-Endorsed MIPs</v>
      </c>
      <c r="S93"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3" s="21" t="str">
        <f>party!$A$6</f>
        <v>Charlotte Pascoe</v>
      </c>
      <c r="AB93" s="22" t="str">
        <f>$C$94</f>
        <v>aqua-4xCO2</v>
      </c>
      <c r="AC93" s="22" t="str">
        <f>$C$95</f>
        <v>aqua-p4K</v>
      </c>
      <c r="AE93" s="197"/>
      <c r="AF93" s="197"/>
      <c r="AG93" s="31" t="str">
        <f>TemporalConstraint!$A$68</f>
        <v>1979-1988 10yrs</v>
      </c>
      <c r="AH93" s="31"/>
      <c r="AI93" s="31" t="str">
        <f>EnsembleRequirement!$A$4</f>
        <v>SingleMember</v>
      </c>
      <c r="AK93" s="40"/>
      <c r="AL93" s="83"/>
      <c r="AM93" s="83"/>
      <c r="AN93" s="83"/>
      <c r="AO93" s="162"/>
      <c r="AP93" s="162"/>
      <c r="AQ93" s="31" t="str">
        <f>requirement!$A$83</f>
        <v>Aquaplanet Configuration</v>
      </c>
      <c r="AS93" s="72"/>
      <c r="AT93" s="72"/>
      <c r="AU93" s="72"/>
      <c r="AV93" s="36" t="str">
        <f>ForcingConstraint!$A$169</f>
        <v>Zonally Uniform SST</v>
      </c>
      <c r="AW93" s="36" t="str">
        <f>ForcingConstraint!$A$170</f>
        <v>No Sea Ice</v>
      </c>
      <c r="AX93" s="36" t="str">
        <f>ForcingConstraint!$A$172</f>
        <v>AMIP II GHG</v>
      </c>
      <c r="AY93" s="36" t="str">
        <f>ForcingConstraint!$A$174</f>
        <v>AMIP II Ozone</v>
      </c>
      <c r="AZ93" s="36" t="str">
        <f>ForcingConstraint!$A$171</f>
        <v>perpetual Equinox</v>
      </c>
      <c r="BG93" s="43"/>
      <c r="BH93" s="43"/>
      <c r="BI93" s="43"/>
      <c r="BJ93" s="43"/>
      <c r="BK93" s="43"/>
      <c r="BL93" s="43"/>
      <c r="BM93" s="35"/>
      <c r="BO93" s="324" t="s">
        <v>8285</v>
      </c>
    </row>
    <row r="94" spans="1:67" ht="105">
      <c r="A94" s="22" t="s">
        <v>660</v>
      </c>
      <c r="B94" s="21" t="s">
        <v>2888</v>
      </c>
      <c r="C94" s="22" t="s">
        <v>1329</v>
      </c>
      <c r="E94" s="22" t="s">
        <v>2887</v>
      </c>
      <c r="F94" s="21" t="s">
        <v>690</v>
      </c>
      <c r="G94" s="22" t="s">
        <v>1623</v>
      </c>
      <c r="H94" s="22" t="s">
        <v>1622</v>
      </c>
      <c r="I94" s="21" t="s">
        <v>70</v>
      </c>
      <c r="J94" s="21" t="str">
        <f>party!$A$35</f>
        <v>Mark Webb</v>
      </c>
      <c r="K94" s="21" t="str">
        <f>party!$A$36</f>
        <v>Chris Bretherton</v>
      </c>
      <c r="O9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4" s="22" t="str">
        <f>references!$D$15</f>
        <v>McAvaney BJ, Le Treut H (2003), The cloud feedback intercomparison project: (CFMIP). In: CLIVAR Exchanges - supplementary contributions. 26: March 2003.</v>
      </c>
      <c r="Q94" s="22" t="str">
        <f>references!$D$16</f>
        <v>Karl E. Taylor, Ronald J. Stouffer, Gerald A. Meehl (2009) A Summary of the CMIP5 Experiment Design</v>
      </c>
      <c r="R94" s="22" t="str">
        <f>references!$D$14</f>
        <v>Overview CMIP6-Endorsed MIPs</v>
      </c>
      <c r="S94"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4" s="21" t="str">
        <f>party!$A$6</f>
        <v>Charlotte Pascoe</v>
      </c>
      <c r="W94" s="22" t="str">
        <f>$C$93</f>
        <v>aqua-control</v>
      </c>
      <c r="AC94" s="41"/>
      <c r="AD94" s="41"/>
      <c r="AE94" s="197"/>
      <c r="AF94" s="197"/>
      <c r="AG94" s="31" t="str">
        <f>TemporalConstraint!$A$68</f>
        <v>1979-1988 10yrs</v>
      </c>
      <c r="AH94" s="31"/>
      <c r="AI94" s="31" t="str">
        <f>EnsembleRequirement!$A$4</f>
        <v>SingleMember</v>
      </c>
      <c r="AK94" s="40"/>
      <c r="AL94" s="83"/>
      <c r="AM94" s="83"/>
      <c r="AN94" s="83"/>
      <c r="AO94" s="162"/>
      <c r="AP94" s="162"/>
      <c r="AQ94" s="31" t="str">
        <f>requirement!$A$83</f>
        <v>Aquaplanet Configuration</v>
      </c>
      <c r="AS94" s="72"/>
      <c r="AT94" s="72"/>
      <c r="AU94" s="72"/>
      <c r="AV94" s="36" t="str">
        <f>ForcingConstraint!$A$169</f>
        <v>Zonally Uniform SST</v>
      </c>
      <c r="AW94" s="36" t="str">
        <f>ForcingConstraint!$A$170</f>
        <v>No Sea Ice</v>
      </c>
      <c r="AX94" s="36" t="str">
        <f>ForcingConstraint!$A$173</f>
        <v>AMIP II GHG with 4xCO2</v>
      </c>
      <c r="AY94" s="36" t="str">
        <f>ForcingConstraint!$A$174</f>
        <v>AMIP II Ozone</v>
      </c>
      <c r="AZ94" s="36" t="str">
        <f>ForcingConstraint!$A$171</f>
        <v>perpetual Equinox</v>
      </c>
      <c r="BG94" s="43"/>
      <c r="BH94" s="43"/>
      <c r="BI94" s="43"/>
      <c r="BJ94" s="43"/>
      <c r="BK94" s="43"/>
      <c r="BL94" s="43"/>
      <c r="BM94" s="35"/>
      <c r="BO94" s="324" t="s">
        <v>8285</v>
      </c>
    </row>
    <row r="95" spans="1:67" ht="105">
      <c r="A95" s="22" t="s">
        <v>661</v>
      </c>
      <c r="B95" s="21" t="s">
        <v>2890</v>
      </c>
      <c r="C95" s="22" t="s">
        <v>1328</v>
      </c>
      <c r="E95" s="22" t="s">
        <v>2889</v>
      </c>
      <c r="F95" s="21" t="s">
        <v>694</v>
      </c>
      <c r="G95" s="22" t="s">
        <v>1625</v>
      </c>
      <c r="H95" s="22" t="s">
        <v>1624</v>
      </c>
      <c r="I95" s="21" t="s">
        <v>70</v>
      </c>
      <c r="J95" s="21" t="str">
        <f>party!$A$35</f>
        <v>Mark Webb</v>
      </c>
      <c r="K95" s="21" t="str">
        <f>party!$A$36</f>
        <v>Chris Bretherton</v>
      </c>
      <c r="O9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5" s="22" t="str">
        <f>references!$D$15</f>
        <v>McAvaney BJ, Le Treut H (2003), The cloud feedback intercomparison project: (CFMIP). In: CLIVAR Exchanges - supplementary contributions. 26: March 2003.</v>
      </c>
      <c r="Q95" s="22" t="str">
        <f>references!$D$16</f>
        <v>Karl E. Taylor, Ronald J. Stouffer, Gerald A. Meehl (2009) A Summary of the CMIP5 Experiment Design</v>
      </c>
      <c r="R95" s="22" t="str">
        <f>references!$D$14</f>
        <v>Overview CMIP6-Endorsed MIPs</v>
      </c>
      <c r="S95"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5" s="21" t="str">
        <f>party!$A$6</f>
        <v>Charlotte Pascoe</v>
      </c>
      <c r="W95" s="22" t="str">
        <f>$C$93</f>
        <v>aqua-control</v>
      </c>
      <c r="AC95" s="41"/>
      <c r="AD95" s="41"/>
      <c r="AE95" s="197"/>
      <c r="AF95" s="197"/>
      <c r="AG95" s="31" t="str">
        <f>TemporalConstraint!$A$68</f>
        <v>1979-1988 10yrs</v>
      </c>
      <c r="AH95" s="31"/>
      <c r="AI95" s="31" t="str">
        <f>EnsembleRequirement!$A$4</f>
        <v>SingleMember</v>
      </c>
      <c r="AK95" s="40"/>
      <c r="AL95" s="83"/>
      <c r="AM95" s="83"/>
      <c r="AN95" s="83"/>
      <c r="AO95" s="162"/>
      <c r="AP95" s="162"/>
      <c r="AQ95" s="31" t="str">
        <f>requirement!$A$83</f>
        <v>Aquaplanet Configuration</v>
      </c>
      <c r="AS95" s="72"/>
      <c r="AT95" s="72"/>
      <c r="AU95" s="72"/>
      <c r="AV95" s="36" t="str">
        <f>ForcingConstraint!$A$175</f>
        <v>Zonally Uniform SST +4K</v>
      </c>
      <c r="AW95" s="36" t="str">
        <f>ForcingConstraint!$A$170</f>
        <v>No Sea Ice</v>
      </c>
      <c r="AX95" s="36" t="str">
        <f>ForcingConstraint!$A$172</f>
        <v>AMIP II GHG</v>
      </c>
      <c r="AY95" s="36" t="str">
        <f>ForcingConstraint!$A$174</f>
        <v>AMIP II Ozone</v>
      </c>
      <c r="AZ95" s="36" t="str">
        <f>ForcingConstraint!$A$171</f>
        <v>perpetual Equinox</v>
      </c>
      <c r="BG95" s="43"/>
      <c r="BH95" s="43"/>
      <c r="BI95" s="43"/>
      <c r="BJ95" s="43"/>
      <c r="BK95" s="43"/>
      <c r="BL95" s="43"/>
      <c r="BM95" s="35"/>
      <c r="BO95" s="324" t="s">
        <v>8285</v>
      </c>
    </row>
    <row r="96" spans="1:67" s="124" customFormat="1" ht="90">
      <c r="A96" s="106" t="s">
        <v>3398</v>
      </c>
      <c r="B96" s="84" t="s">
        <v>2748</v>
      </c>
      <c r="C96" s="106" t="s">
        <v>5522</v>
      </c>
      <c r="D96" s="106"/>
      <c r="E96" s="106" t="s">
        <v>5521</v>
      </c>
      <c r="F96" s="84" t="s">
        <v>695</v>
      </c>
      <c r="G96" s="106" t="s">
        <v>1627</v>
      </c>
      <c r="H96" s="106" t="s">
        <v>1626</v>
      </c>
      <c r="I96" s="84" t="s">
        <v>70</v>
      </c>
      <c r="J96" s="84" t="str">
        <f>party!$A$35</f>
        <v>Mark Webb</v>
      </c>
      <c r="K96" s="84" t="str">
        <f>party!$A$36</f>
        <v>Chris Bretherton</v>
      </c>
      <c r="L96" s="84"/>
      <c r="M96" s="84"/>
      <c r="N96" s="84"/>
      <c r="O96" s="106" t="str">
        <f>references!$D$14</f>
        <v>Overview CMIP6-Endorsed MIPs</v>
      </c>
      <c r="P96" s="106" t="str">
        <f>references!$D$15</f>
        <v>McAvaney BJ, Le Treut H (2003), The cloud feedback intercomparison project: (CFMIP). In: CLIVAR Exchanges - supplementary contributions. 26: March 2003.</v>
      </c>
      <c r="Q96"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96" s="106"/>
      <c r="S96" s="106"/>
      <c r="T96" s="106"/>
      <c r="U96" s="106"/>
      <c r="V96" s="84" t="str">
        <f>party!$A$6</f>
        <v>Charlotte Pascoe</v>
      </c>
      <c r="W96" s="106" t="str">
        <f>$C$7</f>
        <v>amip</v>
      </c>
      <c r="X96" s="106"/>
      <c r="Y96" s="106"/>
      <c r="Z96" s="106"/>
      <c r="AA96" s="106"/>
      <c r="AB96" s="106" t="str">
        <f>$C$90</f>
        <v>amip-p4K</v>
      </c>
      <c r="AC96" s="106" t="str">
        <f>$C$91</f>
        <v>amip-4xCO2</v>
      </c>
      <c r="AD96" s="106" t="str">
        <f>$C$92</f>
        <v>amip-future4K</v>
      </c>
      <c r="AE96" s="106" t="str">
        <f>$C$115</f>
        <v>amip-lwoff</v>
      </c>
      <c r="AF96" s="213"/>
      <c r="AG96" s="178" t="str">
        <f>TemporalConstraint!$A$7</f>
        <v>1979-2014 36yrs</v>
      </c>
      <c r="AH96" s="178"/>
      <c r="AI96" s="178" t="str">
        <f>EnsembleRequirement!$A$4</f>
        <v>SingleMember</v>
      </c>
      <c r="AJ96" s="237"/>
      <c r="AK96" s="84"/>
      <c r="AL96" s="84"/>
      <c r="AM96" s="84"/>
      <c r="AN96" s="84"/>
      <c r="AO96" s="238"/>
      <c r="AP96" s="238"/>
      <c r="AQ96" s="178" t="str">
        <f>requirement!$A$3</f>
        <v>AGCM Configuration</v>
      </c>
      <c r="AR96" s="237"/>
      <c r="AS96" s="237"/>
      <c r="AT96" s="237"/>
      <c r="AU96" s="237"/>
      <c r="AV96" s="237" t="str">
        <f>ForcingConstraint!$A$23</f>
        <v>AMIP SST</v>
      </c>
      <c r="AW96" s="178" t="str">
        <f>ForcingConstraint!$A$22</f>
        <v>AMIP SIC</v>
      </c>
      <c r="AX96" s="178" t="str">
        <f>requirement!$A$5</f>
        <v>Historical Aerosol Forcing</v>
      </c>
      <c r="AY96" s="178" t="str">
        <f>ForcingConstraint!$A$14</f>
        <v>Historical WMGHG Concentrations</v>
      </c>
      <c r="AZ96" s="178" t="str">
        <f>requirement!$A$7</f>
        <v>Historical Emissions</v>
      </c>
      <c r="BA96" s="178" t="str">
        <f>ForcingConstraint!$A$16</f>
        <v>Historical Land Use</v>
      </c>
      <c r="BB96" s="178" t="str">
        <f>requirement!$A$9</f>
        <v>Historical Solar Forcing</v>
      </c>
      <c r="BC96" s="178" t="str">
        <f>requirement!$A$8</f>
        <v>Historical O3 and Stratospheric H2O Concentrations</v>
      </c>
      <c r="BD96" s="239" t="str">
        <f>ForcingConstraint!$A$21</f>
        <v>Historical Stratospheric Aerosol</v>
      </c>
      <c r="BE96" s="121" t="str">
        <f>requirement!$A$16</f>
        <v>CFMIP Diagnostics</v>
      </c>
      <c r="BF96" s="122"/>
      <c r="BG96" s="121"/>
      <c r="BH96" s="121"/>
      <c r="BI96" s="121"/>
      <c r="BJ96" s="121"/>
      <c r="BK96" s="121"/>
      <c r="BL96" s="121"/>
      <c r="BM96" s="122"/>
      <c r="BO96" s="324" t="s">
        <v>8285</v>
      </c>
    </row>
    <row r="97" spans="1:67" ht="90">
      <c r="A97" s="22" t="s">
        <v>3443</v>
      </c>
      <c r="B97" s="21" t="s">
        <v>2892</v>
      </c>
      <c r="C97" s="22" t="s">
        <v>2893</v>
      </c>
      <c r="E97" s="22" t="s">
        <v>2891</v>
      </c>
      <c r="F97" s="21" t="s">
        <v>702</v>
      </c>
      <c r="G97" s="22" t="s">
        <v>3428</v>
      </c>
      <c r="H97" s="22" t="s">
        <v>1628</v>
      </c>
      <c r="I97" s="21" t="s">
        <v>70</v>
      </c>
      <c r="J97" s="21" t="str">
        <f>party!$A$36</f>
        <v>Chris Bretherton</v>
      </c>
      <c r="K97" s="21" t="str">
        <f>party!$A$37</f>
        <v>Roger Marchand</v>
      </c>
      <c r="L97" s="21" t="str">
        <f>party!$A$4</f>
        <v>Bjorn Stevens</v>
      </c>
      <c r="O9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7" s="22" t="str">
        <f>references!$D$15</f>
        <v>McAvaney BJ, Le Treut H (2003), The cloud feedback intercomparison project: (CFMIP). In: CLIVAR Exchanges - supplementary contributions. 26: March 2003.</v>
      </c>
      <c r="Q97" s="22" t="str">
        <f>references!$D$16</f>
        <v>Karl E. Taylor, Ronald J. Stouffer, Gerald A. Meehl (2009) A Summary of the CMIP5 Experiment Design</v>
      </c>
      <c r="R97" s="22" t="str">
        <f>references!$D$14</f>
        <v>Overview CMIP6-Endorsed MIPs</v>
      </c>
      <c r="V97" s="21" t="str">
        <f>party!$A$6</f>
        <v>Charlotte Pascoe</v>
      </c>
      <c r="X97" s="22" t="str">
        <f>$C$9</f>
        <v>piControl</v>
      </c>
      <c r="AB97" s="22" t="str">
        <f>$C$98</f>
        <v>abrupt-solm4p</v>
      </c>
      <c r="AC97" s="22" t="str">
        <f>$C$5</f>
        <v>abrupt-4xCO2</v>
      </c>
      <c r="AG97" s="21" t="str">
        <f>TemporalConstraint!$A$69</f>
        <v>150yrs</v>
      </c>
      <c r="AH97" s="40"/>
      <c r="AI97" s="31" t="str">
        <f>EnsembleRequirement!$A$4</f>
        <v>SingleMember</v>
      </c>
      <c r="AQ97" s="21" t="str">
        <f>requirement!$A$79</f>
        <v>AOGCM Configuration</v>
      </c>
      <c r="AV97" s="21" t="str">
        <f>ForcingConstraint!$A$176</f>
        <v>abrupt +4 percent Solar</v>
      </c>
      <c r="AW97" s="21" t="str">
        <f>ForcingConstraint!$A$26</f>
        <v>Pre-Industrial CO2 Concentration</v>
      </c>
      <c r="AX97" s="21" t="str">
        <f>requirement!$A$45</f>
        <v>Pre-Industrial Forcing Excluding CO2 and Solar</v>
      </c>
      <c r="BA97" s="16"/>
      <c r="BB97" s="34"/>
      <c r="BC97" s="43"/>
      <c r="BG97" s="43"/>
      <c r="BH97" s="43"/>
      <c r="BI97" s="43"/>
      <c r="BJ97" s="43"/>
      <c r="BK97" s="43"/>
      <c r="BL97" s="43"/>
      <c r="BM97" s="35"/>
      <c r="BO97" s="324" t="s">
        <v>8285</v>
      </c>
    </row>
    <row r="98" spans="1:67" ht="90">
      <c r="A98" s="22" t="s">
        <v>3444</v>
      </c>
      <c r="B98" s="21" t="s">
        <v>2896</v>
      </c>
      <c r="C98" s="22" t="s">
        <v>2895</v>
      </c>
      <c r="D98" s="42"/>
      <c r="E98" s="46" t="s">
        <v>2894</v>
      </c>
      <c r="F98" s="21" t="s">
        <v>703</v>
      </c>
      <c r="G98" s="22" t="s">
        <v>3433</v>
      </c>
      <c r="H98" s="22" t="s">
        <v>1629</v>
      </c>
      <c r="I98" s="21" t="s">
        <v>70</v>
      </c>
      <c r="J98" s="21" t="str">
        <f>party!$A$36</f>
        <v>Chris Bretherton</v>
      </c>
      <c r="K98" s="21" t="str">
        <f>party!$A$37</f>
        <v>Roger Marchand</v>
      </c>
      <c r="L98" s="21" t="str">
        <f>party!$A$4</f>
        <v>Bjorn Stevens</v>
      </c>
      <c r="O9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8" s="22" t="str">
        <f>references!$D$15</f>
        <v>McAvaney BJ, Le Treut H (2003), The cloud feedback intercomparison project: (CFMIP). In: CLIVAR Exchanges - supplementary contributions. 26: March 2003.</v>
      </c>
      <c r="Q98" s="22" t="str">
        <f>references!$D$16</f>
        <v>Karl E. Taylor, Ronald J. Stouffer, Gerald A. Meehl (2009) A Summary of the CMIP5 Experiment Design</v>
      </c>
      <c r="R98" s="22" t="str">
        <f>references!$D$14</f>
        <v>Overview CMIP6-Endorsed MIPs</v>
      </c>
      <c r="V98" s="21" t="str">
        <f>party!$A$6</f>
        <v>Charlotte Pascoe</v>
      </c>
      <c r="X98" s="22" t="str">
        <f>$C$9</f>
        <v>piControl</v>
      </c>
      <c r="AB98" s="22" t="str">
        <f>$C$97</f>
        <v>abrupt-solp4p</v>
      </c>
      <c r="AG98" s="21" t="str">
        <f>TemporalConstraint!$A$69</f>
        <v>150yrs</v>
      </c>
      <c r="AH98" s="40"/>
      <c r="AI98" s="31" t="str">
        <f>EnsembleRequirement!$A$4</f>
        <v>SingleMember</v>
      </c>
      <c r="AQ98" s="21" t="str">
        <f>requirement!$A$79</f>
        <v>AOGCM Configuration</v>
      </c>
      <c r="AV98" s="21" t="str">
        <f>ForcingConstraint!$A$177</f>
        <v>abrupt -4 percent Solar</v>
      </c>
      <c r="AW98" s="21" t="str">
        <f>ForcingConstraint!$A$26</f>
        <v>Pre-Industrial CO2 Concentration</v>
      </c>
      <c r="AX98" s="21" t="str">
        <f>requirement!$A$45</f>
        <v>Pre-Industrial Forcing Excluding CO2 and Solar</v>
      </c>
      <c r="BA98" s="16"/>
      <c r="BB98" s="34"/>
      <c r="BC98" s="43"/>
      <c r="BG98" s="43"/>
      <c r="BH98" s="43"/>
      <c r="BI98" s="43"/>
      <c r="BJ98" s="43"/>
      <c r="BK98" s="43"/>
      <c r="BL98" s="43"/>
      <c r="BM98" s="35"/>
      <c r="BO98" s="324" t="s">
        <v>8285</v>
      </c>
    </row>
    <row r="99" spans="1:67" ht="90">
      <c r="A99" s="22" t="s">
        <v>3445</v>
      </c>
      <c r="B99" s="21" t="s">
        <v>2898</v>
      </c>
      <c r="C99" s="22" t="s">
        <v>1327</v>
      </c>
      <c r="E99" s="22" t="s">
        <v>2897</v>
      </c>
      <c r="F99" s="21" t="s">
        <v>704</v>
      </c>
      <c r="G99" s="22" t="s">
        <v>1631</v>
      </c>
      <c r="H99" s="22" t="s">
        <v>1630</v>
      </c>
      <c r="I99" s="21" t="s">
        <v>70</v>
      </c>
      <c r="J99" s="21" t="str">
        <f>party!$A$38</f>
        <v>Peter Good</v>
      </c>
      <c r="K99" s="21" t="str">
        <f>party!$A$35</f>
        <v>Mark Webb</v>
      </c>
      <c r="O9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9" s="22" t="str">
        <f>references!$D$15</f>
        <v>McAvaney BJ, Le Treut H (2003), The cloud feedback intercomparison project: (CFMIP). In: CLIVAR Exchanges - supplementary contributions. 26: March 2003.</v>
      </c>
      <c r="Q99" s="22" t="str">
        <f>references!$D$11</f>
        <v xml:space="preserve">Meehl, G. A., R. Moss, K. E. Taylor, V. Eyring, R. J. Stouffer, S. Bony, B. Stevens (2014), Climate Model Intercomparisons: Preparing for the Next Phase, Eos Trans. AGU, 95(9), 77. </v>
      </c>
      <c r="R99" s="22" t="str">
        <f>references!$D$14</f>
        <v>Overview CMIP6-Endorsed MIPs</v>
      </c>
      <c r="V99" s="21" t="str">
        <f>party!$A$6</f>
        <v>Charlotte Pascoe</v>
      </c>
      <c r="W99" s="22" t="str">
        <f>$C$9</f>
        <v>piControl</v>
      </c>
      <c r="X99" s="22" t="str">
        <f>$C$9</f>
        <v>piControl</v>
      </c>
      <c r="AB99" s="22" t="str">
        <f>$C$5</f>
        <v>abrupt-4xCO2</v>
      </c>
      <c r="AC99" s="22" t="str">
        <f>$C$100</f>
        <v>abrupt-0p5xCO2</v>
      </c>
      <c r="AG99" s="21" t="str">
        <f>TemporalConstraint!$A$69</f>
        <v>150yrs</v>
      </c>
      <c r="AH99" s="40"/>
      <c r="AI99" s="31" t="str">
        <f>EnsembleRequirement!$A$4</f>
        <v>SingleMember</v>
      </c>
      <c r="AQ99" s="21" t="str">
        <f>requirement!$A$79</f>
        <v>AOGCM Configuration</v>
      </c>
      <c r="AV99" s="21" t="str">
        <f>ForcingConstraint!$A$178</f>
        <v xml:space="preserve">Abrupt 2xCO2 </v>
      </c>
      <c r="AW99" s="21" t="str">
        <f>requirement!$A$43</f>
        <v>Pre-Industrial Forcing Excluding CO2</v>
      </c>
      <c r="AZ99" s="16"/>
      <c r="BA99" s="34"/>
      <c r="BB99" s="43"/>
      <c r="BC99" s="35"/>
      <c r="BG99" s="43"/>
      <c r="BH99" s="43"/>
      <c r="BI99" s="43"/>
      <c r="BJ99" s="43"/>
      <c r="BK99" s="43"/>
      <c r="BL99" s="43"/>
      <c r="BM99" s="35"/>
      <c r="BO99" s="324" t="s">
        <v>8285</v>
      </c>
    </row>
    <row r="100" spans="1:67" ht="90">
      <c r="A100" s="22" t="s">
        <v>3446</v>
      </c>
      <c r="B100" s="21" t="s">
        <v>2900</v>
      </c>
      <c r="C100" s="22" t="s">
        <v>1326</v>
      </c>
      <c r="E100" s="22" t="s">
        <v>2899</v>
      </c>
      <c r="F100" s="21" t="s">
        <v>711</v>
      </c>
      <c r="G100" s="22" t="s">
        <v>6593</v>
      </c>
      <c r="H100" s="22" t="s">
        <v>1632</v>
      </c>
      <c r="I100" s="21" t="s">
        <v>70</v>
      </c>
      <c r="J100" s="21" t="str">
        <f>party!$A$38</f>
        <v>Peter Good</v>
      </c>
      <c r="K100" s="21" t="str">
        <f>party!$A$35</f>
        <v>Mark Webb</v>
      </c>
      <c r="O10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0" s="22" t="str">
        <f>references!$D$15</f>
        <v>McAvaney BJ, Le Treut H (2003), The cloud feedback intercomparison project: (CFMIP). In: CLIVAR Exchanges - supplementary contributions. 26: March 2003.</v>
      </c>
      <c r="Q100" s="22" t="str">
        <f>references!$D$11</f>
        <v xml:space="preserve">Meehl, G. A., R. Moss, K. E. Taylor, V. Eyring, R. J. Stouffer, S. Bony, B. Stevens (2014), Climate Model Intercomparisons: Preparing for the Next Phase, Eos Trans. AGU, 95(9), 77. </v>
      </c>
      <c r="R100" s="22" t="str">
        <f>references!$D$14</f>
        <v>Overview CMIP6-Endorsed MIPs</v>
      </c>
      <c r="V100" s="21" t="str">
        <f>party!$A$6</f>
        <v>Charlotte Pascoe</v>
      </c>
      <c r="W100" s="22" t="str">
        <f>$C$9</f>
        <v>piControl</v>
      </c>
      <c r="X100" s="22" t="str">
        <f>$C$9</f>
        <v>piControl</v>
      </c>
      <c r="AB100" s="22" t="str">
        <f>$C$5</f>
        <v>abrupt-4xCO2</v>
      </c>
      <c r="AC100" s="22" t="str">
        <f>$C$99</f>
        <v>abrupt-2xCO2</v>
      </c>
      <c r="AG100" s="21" t="str">
        <f>TemporalConstraint!$A$69</f>
        <v>150yrs</v>
      </c>
      <c r="AH100" s="40"/>
      <c r="AI100" s="31" t="str">
        <f>EnsembleRequirement!$A$4</f>
        <v>SingleMember</v>
      </c>
      <c r="AQ100" s="21" t="str">
        <f>requirement!$A$79</f>
        <v>AOGCM Configuration</v>
      </c>
      <c r="AV100" s="21" t="str">
        <f>ForcingConstraint!$A$179</f>
        <v xml:space="preserve">Abrupt 0.5xCO2 </v>
      </c>
      <c r="AW100" s="21" t="str">
        <f>requirement!$A$43</f>
        <v>Pre-Industrial Forcing Excluding CO2</v>
      </c>
      <c r="AZ100" s="16"/>
      <c r="BA100" s="34"/>
      <c r="BB100" s="43"/>
      <c r="BC100" s="35"/>
      <c r="BG100" s="43"/>
      <c r="BH100" s="43"/>
      <c r="BI100" s="43"/>
      <c r="BJ100" s="43"/>
      <c r="BK100" s="43"/>
      <c r="BL100" s="43"/>
      <c r="BM100" s="35"/>
      <c r="BO100" s="324" t="s">
        <v>8285</v>
      </c>
    </row>
    <row r="101" spans="1:67" ht="90">
      <c r="A101" s="22" t="s">
        <v>3447</v>
      </c>
      <c r="B101" s="21" t="s">
        <v>2902</v>
      </c>
      <c r="C101" s="22" t="s">
        <v>1325</v>
      </c>
      <c r="E101" s="22" t="s">
        <v>2901</v>
      </c>
      <c r="F101" s="21" t="s">
        <v>712</v>
      </c>
      <c r="G101" s="22" t="s">
        <v>3417</v>
      </c>
      <c r="H101" s="22" t="s">
        <v>1633</v>
      </c>
      <c r="I101" s="21" t="s">
        <v>70</v>
      </c>
      <c r="J101" s="21" t="str">
        <f>party!$A$35</f>
        <v>Mark Webb</v>
      </c>
      <c r="O10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1" s="22" t="str">
        <f>references!$D$15</f>
        <v>McAvaney BJ, Le Treut H (2003), The cloud feedback intercomparison project: (CFMIP). In: CLIVAR Exchanges - supplementary contributions. 26: March 2003.</v>
      </c>
      <c r="Q101" s="22" t="str">
        <f>references!$D$14</f>
        <v>Overview CMIP6-Endorsed MIPs</v>
      </c>
      <c r="V101" s="21" t="str">
        <f>party!$A$6</f>
        <v>Charlotte Pascoe</v>
      </c>
      <c r="W101" s="22" t="str">
        <f>$C$7</f>
        <v>amip</v>
      </c>
      <c r="AB101" s="22" t="str">
        <f>$C$90</f>
        <v>amip-p4K</v>
      </c>
      <c r="AC101" s="22" t="str">
        <f>$C$14</f>
        <v>historical</v>
      </c>
      <c r="AE101" s="197"/>
      <c r="AF101" s="197"/>
      <c r="AG101" s="31" t="str">
        <f>TemporalConstraint!$A$7</f>
        <v>1979-2014 36yrs</v>
      </c>
      <c r="AH101" s="31"/>
      <c r="AI101" s="31" t="str">
        <f>EnsembleRequirement!$A$4</f>
        <v>SingleMember</v>
      </c>
      <c r="AJ101" s="31"/>
      <c r="AK101" s="31"/>
      <c r="AL101" s="31"/>
      <c r="AM101" s="31"/>
      <c r="AN101" s="31"/>
      <c r="AO101" s="31"/>
      <c r="AP101" s="31"/>
      <c r="AQ101" s="31" t="str">
        <f>requirement!$A$3</f>
        <v>AGCM Configuration</v>
      </c>
      <c r="AR101" s="31"/>
      <c r="AS101" s="31"/>
      <c r="AT101" s="31"/>
      <c r="AU101" s="31"/>
      <c r="AV101" s="31" t="str">
        <f>ForcingConstraint!$A$180</f>
        <v>AMIP SST minus uniform 4K</v>
      </c>
      <c r="AW101" s="31" t="str">
        <f>ForcingConstraint!$A$22</f>
        <v>AMIP SIC</v>
      </c>
      <c r="AX101" s="31" t="str">
        <f>requirement!$A$5</f>
        <v>Historical Aerosol Forcing</v>
      </c>
      <c r="AY101" s="31" t="str">
        <f>ForcingConstraint!$A$14</f>
        <v>Historical WMGHG Concentrations</v>
      </c>
      <c r="AZ101" s="31" t="str">
        <f>requirement!$A$7</f>
        <v>Historical Emissions</v>
      </c>
      <c r="BA101" s="31" t="str">
        <f>ForcingConstraint!$A$16</f>
        <v>Historical Land Use</v>
      </c>
      <c r="BB101" s="31" t="str">
        <f>requirement!$A$8</f>
        <v>Historical O3 and Stratospheric H2O Concentrations</v>
      </c>
      <c r="BC101" s="37" t="str">
        <f>ForcingConstraint!$A$21</f>
        <v>Historical Stratospheric Aerosol</v>
      </c>
      <c r="BD101" s="32" t="str">
        <f>ForcingConstraint!$A$20</f>
        <v>Historical Solar Irradiance Forcing</v>
      </c>
      <c r="BE101" s="32" t="str">
        <f>requirement!$A$10</f>
        <v xml:space="preserve">Historical Solar Particle Forcing </v>
      </c>
      <c r="BG101" s="43"/>
      <c r="BH101" s="43"/>
      <c r="BI101" s="43"/>
      <c r="BJ101" s="43"/>
      <c r="BK101" s="43"/>
      <c r="BL101" s="43"/>
      <c r="BM101" s="35"/>
      <c r="BO101" s="324" t="s">
        <v>8285</v>
      </c>
    </row>
    <row r="102" spans="1:67" ht="90">
      <c r="A102" s="22" t="s">
        <v>3448</v>
      </c>
      <c r="B102" s="21" t="s">
        <v>2904</v>
      </c>
      <c r="C102" s="22" t="s">
        <v>1324</v>
      </c>
      <c r="E102" s="22" t="s">
        <v>2903</v>
      </c>
      <c r="F102" s="21" t="s">
        <v>785</v>
      </c>
      <c r="G102" s="22" t="s">
        <v>3432</v>
      </c>
      <c r="H102" s="22" t="s">
        <v>1634</v>
      </c>
      <c r="I102" s="21" t="s">
        <v>70</v>
      </c>
      <c r="J102" s="21" t="str">
        <f>party!$A$39</f>
        <v>Tim Andrews</v>
      </c>
      <c r="K102" s="21" t="str">
        <f>party!$A$35</f>
        <v>Mark Webb</v>
      </c>
      <c r="O10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2" s="22" t="str">
        <f>references!$D$14</f>
        <v>Overview CMIP6-Endorsed MIPs</v>
      </c>
      <c r="V102" s="21" t="str">
        <f>party!$A$6</f>
        <v>Charlotte Pascoe</v>
      </c>
      <c r="W102" s="22" t="str">
        <f>$C$7</f>
        <v>amip</v>
      </c>
      <c r="AB102" s="22" t="str">
        <f>$C$9</f>
        <v>piControl</v>
      </c>
      <c r="AD102" s="41"/>
      <c r="AE102" s="197"/>
      <c r="AF102" s="197"/>
      <c r="AG102" s="31" t="str">
        <f>TemporalConstraint!$A$14</f>
        <v>1870-2014 145yrs</v>
      </c>
      <c r="AH102" s="31"/>
      <c r="AI102" s="31" t="str">
        <f>EnsembleRequirement!$A$4</f>
        <v>SingleMember</v>
      </c>
      <c r="AJ102" s="31" t="str">
        <f>EnsembleRequirement!$A$19</f>
        <v>PreIndustrialInitialisation</v>
      </c>
      <c r="AK102" s="31"/>
      <c r="AL102" s="31"/>
      <c r="AM102" s="31"/>
      <c r="AN102" s="31"/>
      <c r="AO102" s="31"/>
      <c r="AP102" s="31"/>
      <c r="AQ102" s="31" t="str">
        <f>requirement!$A$3</f>
        <v>AGCM Configuration</v>
      </c>
      <c r="AR102" s="71"/>
      <c r="AS102" s="71"/>
      <c r="AT102" s="71"/>
      <c r="AU102" s="71"/>
      <c r="AV102" s="36" t="str">
        <f>ForcingConstraint!$A$23</f>
        <v>AMIP SST</v>
      </c>
      <c r="AW102" s="31" t="str">
        <f>ForcingConstraint!$A$22</f>
        <v>AMIP SIC</v>
      </c>
      <c r="AX102" s="21" t="str">
        <f>ForcingConstraint!$A$26</f>
        <v>Pre-Industrial CO2 Concentration</v>
      </c>
      <c r="AY102" s="21" t="str">
        <f>requirement!$A$43</f>
        <v>Pre-Industrial Forcing Excluding CO2</v>
      </c>
      <c r="AZ102" s="32"/>
      <c r="BB102" s="16"/>
      <c r="BC102" s="34"/>
      <c r="BD102" s="43"/>
      <c r="BE102" s="35"/>
      <c r="BG102" s="43"/>
      <c r="BH102" s="43"/>
      <c r="BI102" s="43"/>
      <c r="BJ102" s="43"/>
      <c r="BK102" s="43"/>
      <c r="BL102" s="43"/>
      <c r="BM102" s="35"/>
      <c r="BO102" s="324" t="s">
        <v>8285</v>
      </c>
    </row>
    <row r="103" spans="1:67" ht="90">
      <c r="A103" s="22" t="s">
        <v>3470</v>
      </c>
      <c r="B103" s="21" t="s">
        <v>2905</v>
      </c>
      <c r="C103" s="22" t="s">
        <v>5524</v>
      </c>
      <c r="E103" s="22" t="s">
        <v>5523</v>
      </c>
      <c r="F103" s="21" t="s">
        <v>3489</v>
      </c>
      <c r="G103" s="22" t="s">
        <v>5672</v>
      </c>
      <c r="H103" s="22" t="s">
        <v>1635</v>
      </c>
      <c r="I103" s="21" t="s">
        <v>70</v>
      </c>
      <c r="J103" s="21" t="str">
        <f>party!$A$40</f>
        <v>Rob Chadwick</v>
      </c>
      <c r="K103" s="21" t="str">
        <f>party!$A$41</f>
        <v>Hervé Douville</v>
      </c>
      <c r="L103" s="21" t="str">
        <f>party!$A$35</f>
        <v>Mark Webb</v>
      </c>
      <c r="O10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3" s="22" t="str">
        <f>references!$D$14</f>
        <v>Overview CMIP6-Endorsed MIPs</v>
      </c>
      <c r="V103" s="21" t="str">
        <f>party!$A$6</f>
        <v>Charlotte Pascoe</v>
      </c>
      <c r="Z103" s="22" t="str">
        <f>$C$9</f>
        <v>piControl</v>
      </c>
      <c r="AC103" s="41"/>
      <c r="AD103" s="41"/>
      <c r="AE103" s="197"/>
      <c r="AF103" s="197"/>
      <c r="AG103" s="31" t="str">
        <f>TemporalConstraint!$A$70</f>
        <v>1960-1989 30yrs</v>
      </c>
      <c r="AH103" s="31"/>
      <c r="AI103" s="31" t="str">
        <f>EnsembleRequirement!$A$4</f>
        <v>SingleMember</v>
      </c>
      <c r="AK103" s="40"/>
      <c r="AL103" s="83"/>
      <c r="AM103" s="83"/>
      <c r="AN103" s="83"/>
      <c r="AO103" s="162"/>
      <c r="AP103" s="162"/>
      <c r="AQ103" s="31" t="str">
        <f>requirement!$A$3</f>
        <v>AGCM Configuration</v>
      </c>
      <c r="AR103" s="31"/>
      <c r="AS103" s="31"/>
      <c r="AT103" s="31"/>
      <c r="AU103" s="31"/>
      <c r="AV103" s="31" t="str">
        <f>ForcingConstraint!$A$181</f>
        <v>piControl SST Monthly Var</v>
      </c>
      <c r="AW103" s="31" t="str">
        <f>ForcingConstraint!$A$182</f>
        <v>piControl SIC Monthly Var</v>
      </c>
      <c r="AX103" s="21" t="str">
        <f>ForcingConstraint!$A$26</f>
        <v>Pre-Industrial CO2 Concentration</v>
      </c>
      <c r="AY103" s="21" t="str">
        <f>requirement!$A$43</f>
        <v>Pre-Industrial Forcing Excluding CO2</v>
      </c>
      <c r="AZ103" s="31" t="str">
        <f>ForcingConstraint!$A$183</f>
        <v>piControl Vegetation Distribution</v>
      </c>
      <c r="BA103" s="32"/>
      <c r="BB103" s="31"/>
      <c r="BC103" s="37"/>
      <c r="BG103" s="43"/>
      <c r="BH103" s="43"/>
      <c r="BI103" s="43"/>
      <c r="BJ103" s="43"/>
      <c r="BK103" s="43"/>
      <c r="BL103" s="43"/>
      <c r="BM103" s="35"/>
      <c r="BO103" s="324" t="s">
        <v>8285</v>
      </c>
    </row>
    <row r="104" spans="1:67" s="124" customFormat="1" ht="105">
      <c r="A104" s="106" t="s">
        <v>3398</v>
      </c>
      <c r="B104" s="187" t="s">
        <v>2906</v>
      </c>
      <c r="C104" s="106" t="s">
        <v>3398</v>
      </c>
      <c r="D104" s="106"/>
      <c r="E104" s="106" t="s">
        <v>5525</v>
      </c>
      <c r="F104" s="84" t="s">
        <v>3490</v>
      </c>
      <c r="G104" s="106" t="s">
        <v>5369</v>
      </c>
      <c r="H104" s="106" t="s">
        <v>1635</v>
      </c>
      <c r="I104" s="84" t="s">
        <v>70</v>
      </c>
      <c r="J104" s="84" t="str">
        <f>party!$A$40</f>
        <v>Rob Chadwick</v>
      </c>
      <c r="K104" s="84" t="str">
        <f>party!$A$41</f>
        <v>Hervé Douville</v>
      </c>
      <c r="L104" s="84" t="str">
        <f>party!$A$35</f>
        <v>Mark Webb</v>
      </c>
      <c r="M104" s="84"/>
      <c r="N104" s="84"/>
      <c r="O104" s="106" t="str">
        <f>references!$D$14</f>
        <v>Overview CMIP6-Endorsed MIPs</v>
      </c>
      <c r="P104"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4" s="106"/>
      <c r="R104" s="106"/>
      <c r="S104" s="106"/>
      <c r="T104" s="106"/>
      <c r="U104" s="106"/>
      <c r="V104" s="84" t="str">
        <f>party!$A$6</f>
        <v>Charlotte Pascoe</v>
      </c>
      <c r="W104" s="106" t="str">
        <f t="shared" ref="W104:W111" si="9">$C$103</f>
        <v>piSST</v>
      </c>
      <c r="X104" s="106"/>
      <c r="Y104" s="106"/>
      <c r="Z104" s="106" t="str">
        <f>$C$9</f>
        <v>piControl</v>
      </c>
      <c r="AA104" s="106"/>
      <c r="AB104" s="106"/>
      <c r="AC104" s="213"/>
      <c r="AD104" s="213"/>
      <c r="AE104" s="213"/>
      <c r="AF104" s="213"/>
      <c r="AG104" s="178" t="str">
        <f>TemporalConstraint!$A$70</f>
        <v>1960-1989 30yrs</v>
      </c>
      <c r="AH104" s="178"/>
      <c r="AI104" s="178" t="str">
        <f>EnsembleRequirement!$A$4</f>
        <v>SingleMember</v>
      </c>
      <c r="AJ104" s="84"/>
      <c r="AK104" s="238"/>
      <c r="AL104" s="238"/>
      <c r="AM104" s="238"/>
      <c r="AN104" s="238"/>
      <c r="AO104" s="238"/>
      <c r="AP104" s="238"/>
      <c r="AQ104" s="178" t="str">
        <f>requirement!$A$3</f>
        <v>AGCM Configuration</v>
      </c>
      <c r="AR104" s="178"/>
      <c r="AS104" s="178"/>
      <c r="AT104" s="178"/>
      <c r="AU104" s="178"/>
      <c r="AV104" s="178" t="str">
        <f>ForcingConstraint!$A$184</f>
        <v>piControl SST Monthly Var Plus Uniform 4K</v>
      </c>
      <c r="AW104" s="178" t="str">
        <f>ForcingConstraint!$A$182</f>
        <v>piControl SIC Monthly Var</v>
      </c>
      <c r="AX104" s="84" t="str">
        <f>ForcingConstraint!$A$26</f>
        <v>Pre-Industrial CO2 Concentration</v>
      </c>
      <c r="AY104" s="84" t="str">
        <f>requirement!$A$43</f>
        <v>Pre-Industrial Forcing Excluding CO2</v>
      </c>
      <c r="AZ104" s="241" t="str">
        <f>requirement!$A$10</f>
        <v xml:space="preserve">Historical Solar Particle Forcing </v>
      </c>
      <c r="BA104" s="178"/>
      <c r="BB104" s="178"/>
      <c r="BC104" s="239"/>
      <c r="BD104" s="174"/>
      <c r="BE104" s="121"/>
      <c r="BF104" s="122"/>
      <c r="BG104" s="121"/>
      <c r="BH104" s="121"/>
      <c r="BI104" s="121"/>
      <c r="BJ104" s="121"/>
      <c r="BK104" s="121"/>
      <c r="BL104" s="121"/>
      <c r="BM104" s="122"/>
      <c r="BO104" s="324" t="s">
        <v>8285</v>
      </c>
    </row>
    <row r="105" spans="1:67" ht="165">
      <c r="A105" s="22" t="s">
        <v>3471</v>
      </c>
      <c r="B105" s="11" t="s">
        <v>3453</v>
      </c>
      <c r="C105" s="22" t="s">
        <v>3454</v>
      </c>
      <c r="F105" s="21" t="s">
        <v>3491</v>
      </c>
      <c r="G105" s="22" t="s">
        <v>5679</v>
      </c>
      <c r="H105" s="22" t="s">
        <v>1635</v>
      </c>
      <c r="I105" s="21" t="s">
        <v>70</v>
      </c>
      <c r="J105" s="21" t="str">
        <f>party!$A$40</f>
        <v>Rob Chadwick</v>
      </c>
      <c r="K105" s="21" t="str">
        <f>party!$A$41</f>
        <v>Hervé Douville</v>
      </c>
      <c r="L105" s="21" t="str">
        <f>party!$A$35</f>
        <v>Mark Webb</v>
      </c>
      <c r="O10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5" s="21" t="str">
        <f>party!$A$6</f>
        <v>Charlotte Pascoe</v>
      </c>
      <c r="W105" s="22" t="str">
        <f t="shared" si="9"/>
        <v>piSST</v>
      </c>
      <c r="Z105" s="22" t="str">
        <f>$C$9</f>
        <v>piControl</v>
      </c>
      <c r="AC105" s="136"/>
      <c r="AD105" s="136"/>
      <c r="AE105" s="197"/>
      <c r="AF105" s="197"/>
      <c r="AG105" s="31" t="str">
        <f>TemporalConstraint!$A$70</f>
        <v>1960-1989 30yrs</v>
      </c>
      <c r="AH105" s="31"/>
      <c r="AI105" s="31" t="str">
        <f>EnsembleRequirement!$A$4</f>
        <v>SingleMember</v>
      </c>
      <c r="AK105" s="137"/>
      <c r="AL105" s="137"/>
      <c r="AM105" s="137"/>
      <c r="AN105" s="137"/>
      <c r="AO105" s="162"/>
      <c r="AP105" s="162"/>
      <c r="AQ105" s="31" t="str">
        <f>requirement!$A$3</f>
        <v>AGCM Configuration</v>
      </c>
      <c r="AR105" s="31"/>
      <c r="AS105" s="31"/>
      <c r="AT105" s="31"/>
      <c r="AU105" s="31"/>
      <c r="AV105" s="31" t="str">
        <f>ForcingConstraint!$A$185</f>
        <v>piControl SST Monthly Var Plus Uniform xK</v>
      </c>
      <c r="AW105" s="31" t="str">
        <f>ForcingConstraint!$A$182</f>
        <v>piControl SIC Monthly Var</v>
      </c>
      <c r="AX105" s="21" t="str">
        <f>ForcingConstraint!$A$26</f>
        <v>Pre-Industrial CO2 Concentration</v>
      </c>
      <c r="AY105" s="21" t="str">
        <f>requirement!$A$43</f>
        <v>Pre-Industrial Forcing Excluding CO2</v>
      </c>
      <c r="AZ105" s="31" t="str">
        <f>ForcingConstraint!$A$183</f>
        <v>piControl Vegetation Distribution</v>
      </c>
      <c r="BA105" s="32" t="str">
        <f>requirement!$A$12</f>
        <v>Pre-Industrial Solar Particle Forcing</v>
      </c>
      <c r="BB105" s="31"/>
      <c r="BC105" s="37"/>
      <c r="BG105" s="43"/>
      <c r="BH105" s="43"/>
      <c r="BI105" s="43"/>
      <c r="BJ105" s="43"/>
      <c r="BK105" s="43"/>
      <c r="BL105" s="43"/>
      <c r="BM105" s="35"/>
      <c r="BO105" s="324" t="s">
        <v>8285</v>
      </c>
    </row>
    <row r="106" spans="1:67" ht="135">
      <c r="A106" s="22" t="s">
        <v>3469</v>
      </c>
      <c r="B106" s="11" t="s">
        <v>2908</v>
      </c>
      <c r="C106" s="22" t="s">
        <v>1323</v>
      </c>
      <c r="E106" s="22" t="s">
        <v>2907</v>
      </c>
      <c r="F106" s="21" t="s">
        <v>3492</v>
      </c>
      <c r="G106" s="22" t="s">
        <v>5680</v>
      </c>
      <c r="H106" s="22" t="s">
        <v>1635</v>
      </c>
      <c r="I106" s="21" t="s">
        <v>70</v>
      </c>
      <c r="J106" s="21" t="str">
        <f>party!$A$40</f>
        <v>Rob Chadwick</v>
      </c>
      <c r="K106" s="21" t="str">
        <f>party!$A$41</f>
        <v>Hervé Douville</v>
      </c>
      <c r="L106" s="21" t="str">
        <f>party!$A$35</f>
        <v>Mark Webb</v>
      </c>
      <c r="O10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6" s="22" t="str">
        <f>references!$D$14</f>
        <v>Overview CMIP6-Endorsed MIPs</v>
      </c>
      <c r="V106" s="21" t="str">
        <f>party!$A$6</f>
        <v>Charlotte Pascoe</v>
      </c>
      <c r="W106" s="22" t="str">
        <f t="shared" si="9"/>
        <v>piSST</v>
      </c>
      <c r="Z106" s="22" t="str">
        <f>$C$9</f>
        <v>piControl</v>
      </c>
      <c r="AB106" s="22" t="str">
        <f>$C$5</f>
        <v>abrupt-4xCO2</v>
      </c>
      <c r="AD106" s="41"/>
      <c r="AE106" s="197"/>
      <c r="AF106" s="197"/>
      <c r="AG106" s="31" t="str">
        <f>TemporalConstraint!$A$70</f>
        <v>1960-1989 30yrs</v>
      </c>
      <c r="AH106" s="31"/>
      <c r="AI106" s="31" t="str">
        <f>EnsembleRequirement!$A$4</f>
        <v>SingleMember</v>
      </c>
      <c r="AK106" s="40"/>
      <c r="AL106" s="83"/>
      <c r="AM106" s="83"/>
      <c r="AN106" s="83"/>
      <c r="AO106" s="162"/>
      <c r="AP106" s="162"/>
      <c r="AQ106" s="31" t="str">
        <f>requirement!$A$3</f>
        <v>AGCM Configuration</v>
      </c>
      <c r="AR106" s="31"/>
      <c r="AS106" s="31"/>
      <c r="AT106" s="31"/>
      <c r="AU106" s="31"/>
      <c r="AV106" s="31" t="str">
        <f>ForcingConstraint!$A$181</f>
        <v>piControl SST Monthly Var</v>
      </c>
      <c r="AW106" s="31" t="str">
        <f>ForcingConstraint!$A$182</f>
        <v>piControl SIC Monthly Var</v>
      </c>
      <c r="AX106" s="21" t="str">
        <f>ForcingConstraint!$A$188</f>
        <v>4xCO2 for Radiation</v>
      </c>
      <c r="AY106" s="21" t="str">
        <f>ForcingConstraint!$A$26</f>
        <v>Pre-Industrial CO2 Concentration</v>
      </c>
      <c r="AZ106" s="21" t="str">
        <f>requirement!$A$43</f>
        <v>Pre-Industrial Forcing Excluding CO2</v>
      </c>
      <c r="BA106" s="31" t="str">
        <f>ForcingConstraint!$A$183</f>
        <v>piControl Vegetation Distribution</v>
      </c>
      <c r="BB106" s="32" t="str">
        <f>requirement!$A$12</f>
        <v>Pre-Industrial Solar Particle Forcing</v>
      </c>
      <c r="BC106" s="32"/>
      <c r="BG106" s="43"/>
      <c r="BH106" s="43"/>
      <c r="BI106" s="43"/>
      <c r="BJ106" s="43"/>
      <c r="BK106" s="43"/>
      <c r="BL106" s="43"/>
      <c r="BM106" s="35"/>
      <c r="BO106" s="324" t="s">
        <v>8285</v>
      </c>
    </row>
    <row r="107" spans="1:67" ht="150">
      <c r="A107" s="22" t="s">
        <v>3468</v>
      </c>
      <c r="B107" s="11" t="s">
        <v>2883</v>
      </c>
      <c r="C107" s="236" t="s">
        <v>5518</v>
      </c>
      <c r="D107" s="236"/>
      <c r="E107" s="22" t="s">
        <v>5517</v>
      </c>
      <c r="F107" s="21" t="s">
        <v>3493</v>
      </c>
      <c r="G107" s="22" t="s">
        <v>5681</v>
      </c>
      <c r="H107" s="22" t="s">
        <v>1636</v>
      </c>
      <c r="I107" s="21" t="s">
        <v>70</v>
      </c>
      <c r="J107" s="21" t="str">
        <f>party!$A$40</f>
        <v>Rob Chadwick</v>
      </c>
      <c r="K107" s="21" t="str">
        <f>party!$A$41</f>
        <v>Hervé Douville</v>
      </c>
      <c r="L107" s="21" t="str">
        <f>party!$A$35</f>
        <v>Mark Webb</v>
      </c>
      <c r="O10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7" s="22" t="str">
        <f>references!$D$14</f>
        <v>Overview CMIP6-Endorsed MIPs</v>
      </c>
      <c r="V107" s="21" t="str">
        <f>party!$A$6</f>
        <v>Charlotte Pascoe</v>
      </c>
      <c r="W107" s="22" t="str">
        <f t="shared" si="9"/>
        <v>piSST</v>
      </c>
      <c r="Z107" s="22" t="str">
        <f>$C$9</f>
        <v>piControl</v>
      </c>
      <c r="AB107" s="22" t="str">
        <f>$C$5</f>
        <v>abrupt-4xCO2</v>
      </c>
      <c r="AD107" s="41"/>
      <c r="AE107" s="197"/>
      <c r="AF107" s="197"/>
      <c r="AG107" s="31" t="str">
        <f>TemporalConstraint!$A$70</f>
        <v>1960-1989 30yrs</v>
      </c>
      <c r="AH107" s="31"/>
      <c r="AI107" s="31" t="str">
        <f>EnsembleRequirement!$A$4</f>
        <v>SingleMember</v>
      </c>
      <c r="AK107" s="40"/>
      <c r="AL107" s="83"/>
      <c r="AM107" s="83"/>
      <c r="AN107" s="83"/>
      <c r="AO107" s="162"/>
      <c r="AP107" s="162"/>
      <c r="AQ107" s="31" t="str">
        <f>requirement!$A$3</f>
        <v>AGCM Configuration</v>
      </c>
      <c r="AR107" s="31"/>
      <c r="AS107" s="31"/>
      <c r="AT107" s="31"/>
      <c r="AU107" s="31"/>
      <c r="AV107" s="31" t="str">
        <f>ForcingConstraint!$A$181</f>
        <v>piControl SST Monthly Var</v>
      </c>
      <c r="AW107" s="31" t="str">
        <f>ForcingConstraint!$A$182</f>
        <v>piControl SIC Monthly Var</v>
      </c>
      <c r="AX107" s="21" t="str">
        <f>ForcingConstraint!$A$188</f>
        <v>4xCO2 for Radiation</v>
      </c>
      <c r="AY107" s="21" t="str">
        <f>ForcingConstraint!$A$189</f>
        <v>4xCO2 for Vegetation</v>
      </c>
      <c r="AZ107" s="21" t="str">
        <f>ForcingConstraint!$A$26</f>
        <v>Pre-Industrial CO2 Concentration</v>
      </c>
      <c r="BA107" s="21" t="str">
        <f>requirement!$A$43</f>
        <v>Pre-Industrial Forcing Excluding CO2</v>
      </c>
      <c r="BB107" s="31" t="str">
        <f>ForcingConstraint!$A$183</f>
        <v>piControl Vegetation Distribution</v>
      </c>
      <c r="BC107" s="32" t="str">
        <f>requirement!$A$12</f>
        <v>Pre-Industrial Solar Particle Forcing</v>
      </c>
      <c r="BG107" s="43"/>
      <c r="BH107" s="43"/>
      <c r="BI107" s="43"/>
      <c r="BJ107" s="43"/>
      <c r="BK107" s="43"/>
      <c r="BL107" s="43"/>
      <c r="BM107" s="35"/>
      <c r="BO107" s="324" t="s">
        <v>8285</v>
      </c>
    </row>
    <row r="108" spans="1:67" s="124" customFormat="1" ht="105">
      <c r="A108" s="106" t="s">
        <v>3398</v>
      </c>
      <c r="B108" s="84" t="s">
        <v>2909</v>
      </c>
      <c r="C108" s="106" t="s">
        <v>87</v>
      </c>
      <c r="D108" s="106"/>
      <c r="E108" s="106" t="s">
        <v>5526</v>
      </c>
      <c r="F108" s="84" t="s">
        <v>805</v>
      </c>
      <c r="G108" s="106" t="s">
        <v>5373</v>
      </c>
      <c r="H108" s="106"/>
      <c r="I108" s="84" t="s">
        <v>70</v>
      </c>
      <c r="J108" s="84" t="str">
        <f>party!$A$40</f>
        <v>Rob Chadwick</v>
      </c>
      <c r="K108" s="84" t="str">
        <f>party!$A$41</f>
        <v>Hervé Douville</v>
      </c>
      <c r="L108" s="84" t="str">
        <f>party!$A$35</f>
        <v>Mark Webb</v>
      </c>
      <c r="M108" s="84"/>
      <c r="N108" s="84"/>
      <c r="O108" s="106" t="str">
        <f>references!$D$14</f>
        <v>Overview CMIP6-Endorsed MIPs</v>
      </c>
      <c r="P108"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8" s="106"/>
      <c r="R108" s="106"/>
      <c r="S108" s="106"/>
      <c r="T108" s="106"/>
      <c r="U108" s="106"/>
      <c r="V108" s="84" t="str">
        <f>party!$A$6</f>
        <v>Charlotte Pascoe</v>
      </c>
      <c r="W108" s="106" t="str">
        <f t="shared" si="9"/>
        <v>piSST</v>
      </c>
      <c r="X108" s="106"/>
      <c r="Y108" s="106"/>
      <c r="Z108" s="106" t="str">
        <f t="shared" ref="Z108:Z114" si="10">$C$5</f>
        <v>abrupt-4xCO2</v>
      </c>
      <c r="AA108" s="106"/>
      <c r="AB108" s="106" t="str">
        <f t="shared" ref="AB108:AB114" si="11">$C$9</f>
        <v>piControl</v>
      </c>
      <c r="AC108" s="106"/>
      <c r="AD108" s="213"/>
      <c r="AE108" s="213"/>
      <c r="AF108" s="213"/>
      <c r="AG108" s="178" t="str">
        <f>TemporalConstraint!$A$16</f>
        <v>1850-1851 50yrs91-140</v>
      </c>
      <c r="AH108" s="178"/>
      <c r="AI108" s="178" t="str">
        <f>EnsembleRequirement!$A$4</f>
        <v>SingleMember</v>
      </c>
      <c r="AJ108" s="84"/>
      <c r="AK108" s="238"/>
      <c r="AL108" s="238"/>
      <c r="AM108" s="238"/>
      <c r="AN108" s="238"/>
      <c r="AO108" s="238"/>
      <c r="AP108" s="238"/>
      <c r="AQ108" s="178" t="str">
        <f>requirement!$A$3</f>
        <v>AGCM Configuration</v>
      </c>
      <c r="AR108" s="178"/>
      <c r="AS108" s="178"/>
      <c r="AT108" s="178"/>
      <c r="AU108" s="178"/>
      <c r="AV108" s="178" t="str">
        <f>ForcingConstraint!$A$190</f>
        <v xml:space="preserve">piSST-control SST plus patterned 4K derived from 4xCO2 monthly varying SST anomalies </v>
      </c>
      <c r="AW108" s="178" t="str">
        <f>ForcingConstraint!$A$182</f>
        <v>piControl SIC Monthly Var</v>
      </c>
      <c r="AX108" s="84" t="str">
        <f>ForcingConstraint!$A$26</f>
        <v>Pre-Industrial CO2 Concentration</v>
      </c>
      <c r="AY108" s="84" t="str">
        <f>requirement!$A$43</f>
        <v>Pre-Industrial Forcing Excluding CO2</v>
      </c>
      <c r="AZ108" s="241" t="str">
        <f>requirement!$A$12</f>
        <v>Pre-Industrial Solar Particle Forcing</v>
      </c>
      <c r="BA108" s="178"/>
      <c r="BB108" s="178"/>
      <c r="BC108" s="239"/>
      <c r="BD108" s="174"/>
      <c r="BE108" s="121"/>
      <c r="BF108" s="122"/>
      <c r="BG108" s="121"/>
      <c r="BH108" s="121"/>
      <c r="BI108" s="121"/>
      <c r="BJ108" s="121"/>
      <c r="BK108" s="121"/>
      <c r="BL108" s="121"/>
      <c r="BM108" s="122"/>
      <c r="BO108" s="324" t="s">
        <v>8285</v>
      </c>
    </row>
    <row r="109" spans="1:67" ht="90">
      <c r="A109" s="22" t="s">
        <v>3467</v>
      </c>
      <c r="B109" s="21" t="s">
        <v>3463</v>
      </c>
      <c r="C109" s="22" t="s">
        <v>3464</v>
      </c>
      <c r="F109" s="21" t="s">
        <v>3465</v>
      </c>
      <c r="G109" s="22" t="s">
        <v>6618</v>
      </c>
      <c r="I109" s="21" t="s">
        <v>70</v>
      </c>
      <c r="J109" s="21" t="str">
        <f>party!$A$40</f>
        <v>Rob Chadwick</v>
      </c>
      <c r="K109" s="21" t="str">
        <f>party!$A$41</f>
        <v>Hervé Douville</v>
      </c>
      <c r="L109" s="21" t="str">
        <f>party!$A$35</f>
        <v>Mark Webb</v>
      </c>
      <c r="O10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9" s="21" t="str">
        <f>party!$A$6</f>
        <v>Charlotte Pascoe</v>
      </c>
      <c r="W109" s="22" t="str">
        <f t="shared" si="9"/>
        <v>piSST</v>
      </c>
      <c r="Z109" s="22" t="str">
        <f t="shared" si="10"/>
        <v>abrupt-4xCO2</v>
      </c>
      <c r="AB109" s="22" t="str">
        <f t="shared" si="11"/>
        <v>piControl</v>
      </c>
      <c r="AD109" s="136"/>
      <c r="AE109" s="197"/>
      <c r="AF109" s="197"/>
      <c r="AG109" s="31" t="str">
        <f>TemporalConstraint!$A$70</f>
        <v>1960-1989 30yrs</v>
      </c>
      <c r="AH109" s="31"/>
      <c r="AI109" s="31" t="str">
        <f>EnsembleRequirement!$A$4</f>
        <v>SingleMember</v>
      </c>
      <c r="AK109" s="137"/>
      <c r="AL109" s="137"/>
      <c r="AM109" s="137"/>
      <c r="AN109" s="137"/>
      <c r="AO109" s="162"/>
      <c r="AP109" s="162"/>
      <c r="AQ109" s="31" t="str">
        <f>requirement!$A$3</f>
        <v>AGCM Configuration</v>
      </c>
      <c r="AR109" s="31"/>
      <c r="AS109" s="31"/>
      <c r="AT109" s="31"/>
      <c r="AU109" s="31"/>
      <c r="AV109" s="31" t="str">
        <f>ForcingConstraint!$A$186</f>
        <v>abrupt-4xCO2 SST</v>
      </c>
      <c r="AW109" s="31" t="str">
        <f>ForcingConstraint!$A$182</f>
        <v>piControl SIC Monthly Var</v>
      </c>
      <c r="AX109" s="21" t="str">
        <f>ForcingConstraint!$A$26</f>
        <v>Pre-Industrial CO2 Concentration</v>
      </c>
      <c r="AY109" s="21" t="str">
        <f>requirement!$A$43</f>
        <v>Pre-Industrial Forcing Excluding CO2</v>
      </c>
      <c r="AZ109" s="281" t="s">
        <v>6022</v>
      </c>
      <c r="BA109" s="31"/>
      <c r="BB109" s="31"/>
      <c r="BC109" s="37"/>
      <c r="BE109" s="62"/>
      <c r="BG109" s="43"/>
      <c r="BH109" s="43"/>
      <c r="BI109" s="43"/>
      <c r="BJ109" s="43"/>
      <c r="BK109" s="43"/>
      <c r="BL109" s="43"/>
      <c r="BM109" s="35"/>
      <c r="BO109" s="324" t="s">
        <v>8285</v>
      </c>
    </row>
    <row r="110" spans="1:67" ht="90">
      <c r="A110" s="22" t="s">
        <v>3466</v>
      </c>
      <c r="B110" s="21" t="s">
        <v>3474</v>
      </c>
      <c r="C110" s="22" t="s">
        <v>3473</v>
      </c>
      <c r="F110" s="21" t="s">
        <v>3472</v>
      </c>
      <c r="G110" s="22" t="s">
        <v>3494</v>
      </c>
      <c r="I110" s="21" t="s">
        <v>70</v>
      </c>
      <c r="J110" s="21" t="str">
        <f>party!$A$40</f>
        <v>Rob Chadwick</v>
      </c>
      <c r="K110" s="21" t="str">
        <f>party!$A$41</f>
        <v>Hervé Douville</v>
      </c>
      <c r="L110" s="21" t="str">
        <f>party!$A$35</f>
        <v>Mark Webb</v>
      </c>
      <c r="O11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0" s="21" t="str">
        <f>party!$A$6</f>
        <v>Charlotte Pascoe</v>
      </c>
      <c r="W110" s="22" t="str">
        <f t="shared" si="9"/>
        <v>piSST</v>
      </c>
      <c r="Z110" s="22" t="str">
        <f t="shared" si="10"/>
        <v>abrupt-4xCO2</v>
      </c>
      <c r="AB110" s="22" t="str">
        <f t="shared" si="11"/>
        <v>piControl</v>
      </c>
      <c r="AD110" s="136"/>
      <c r="AE110" s="197"/>
      <c r="AF110" s="197"/>
      <c r="AG110" s="31" t="str">
        <f>TemporalConstraint!$A$70</f>
        <v>1960-1989 30yrs</v>
      </c>
      <c r="AH110" s="31"/>
      <c r="AI110" s="31" t="str">
        <f>EnsembleRequirement!$A$4</f>
        <v>SingleMember</v>
      </c>
      <c r="AK110" s="137"/>
      <c r="AL110" s="137"/>
      <c r="AM110" s="137"/>
      <c r="AN110" s="137"/>
      <c r="AO110" s="162"/>
      <c r="AP110" s="162"/>
      <c r="AQ110" s="31" t="str">
        <f>requirement!$A$3</f>
        <v>AGCM Configuration</v>
      </c>
      <c r="AR110" s="31"/>
      <c r="AS110" s="31"/>
      <c r="AT110" s="31"/>
      <c r="AU110" s="31"/>
      <c r="AV110" s="31" t="str">
        <f>ForcingConstraint!$A$186</f>
        <v>abrupt-4xCO2 SST</v>
      </c>
      <c r="AW110" s="31" t="str">
        <f>ForcingConstraint!$A$187</f>
        <v>abrupt-4xCO2 SIC</v>
      </c>
      <c r="AX110" s="21" t="str">
        <f>ForcingConstraint!$A$26</f>
        <v>Pre-Industrial CO2 Concentration</v>
      </c>
      <c r="AY110" s="21" t="str">
        <f>requirement!$A$43</f>
        <v>Pre-Industrial Forcing Excluding CO2</v>
      </c>
      <c r="AZ110" s="281" t="s">
        <v>6022</v>
      </c>
      <c r="BA110" s="31"/>
      <c r="BB110" s="31"/>
      <c r="BC110" s="37"/>
      <c r="BE110" s="35"/>
      <c r="BG110" s="43"/>
      <c r="BH110" s="43"/>
      <c r="BI110" s="43"/>
      <c r="BJ110" s="43"/>
      <c r="BK110" s="43"/>
      <c r="BL110" s="43"/>
      <c r="BM110" s="35"/>
      <c r="BO110" s="324" t="s">
        <v>8285</v>
      </c>
    </row>
    <row r="111" spans="1:67" s="124" customFormat="1" ht="105">
      <c r="A111" s="106" t="s">
        <v>3398</v>
      </c>
      <c r="B111" s="84" t="s">
        <v>2910</v>
      </c>
      <c r="C111" s="240" t="s">
        <v>3398</v>
      </c>
      <c r="D111" s="240"/>
      <c r="E111" s="106" t="s">
        <v>5519</v>
      </c>
      <c r="F111" s="84" t="s">
        <v>3495</v>
      </c>
      <c r="G111" s="106" t="s">
        <v>5370</v>
      </c>
      <c r="H111" s="106" t="s">
        <v>1637</v>
      </c>
      <c r="I111" s="84" t="s">
        <v>70</v>
      </c>
      <c r="J111" s="84" t="str">
        <f>party!$A$40</f>
        <v>Rob Chadwick</v>
      </c>
      <c r="K111" s="84" t="str">
        <f>party!$A$41</f>
        <v>Hervé Douville</v>
      </c>
      <c r="L111" s="84" t="str">
        <f>party!$A$35</f>
        <v>Mark Webb</v>
      </c>
      <c r="M111" s="84"/>
      <c r="N111" s="84"/>
      <c r="O111" s="106" t="str">
        <f>references!$D$14</f>
        <v>Overview CMIP6-Endorsed MIPs</v>
      </c>
      <c r="P111"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11" s="106"/>
      <c r="R111" s="106"/>
      <c r="S111" s="106"/>
      <c r="T111" s="106"/>
      <c r="U111" s="106"/>
      <c r="V111" s="84" t="str">
        <f>party!$A$6</f>
        <v>Charlotte Pascoe</v>
      </c>
      <c r="W111" s="106" t="str">
        <f t="shared" si="9"/>
        <v>piSST</v>
      </c>
      <c r="X111" s="106"/>
      <c r="Y111" s="106"/>
      <c r="Z111" s="106" t="str">
        <f t="shared" si="10"/>
        <v>abrupt-4xCO2</v>
      </c>
      <c r="AA111" s="106"/>
      <c r="AB111" s="106" t="str">
        <f t="shared" si="11"/>
        <v>piControl</v>
      </c>
      <c r="AC111" s="106"/>
      <c r="AD111" s="213"/>
      <c r="AE111" s="213"/>
      <c r="AF111" s="213"/>
      <c r="AG111" s="178" t="str">
        <f>TemporalConstraint!$A$16</f>
        <v>1850-1851 50yrs91-140</v>
      </c>
      <c r="AH111" s="178"/>
      <c r="AI111" s="178" t="str">
        <f>EnsembleRequirement!$A$4</f>
        <v>SingleMember</v>
      </c>
      <c r="AJ111" s="84"/>
      <c r="AK111" s="238"/>
      <c r="AL111" s="238"/>
      <c r="AM111" s="238"/>
      <c r="AN111" s="238"/>
      <c r="AO111" s="238"/>
      <c r="AP111" s="238"/>
      <c r="AQ111" s="178" t="str">
        <f>requirement!$A$3</f>
        <v>AGCM Configuration</v>
      </c>
      <c r="AR111" s="178"/>
      <c r="AS111" s="178"/>
      <c r="AT111" s="178"/>
      <c r="AU111" s="178"/>
      <c r="AV111" s="178" t="str">
        <f>ForcingConstraint!$A$190</f>
        <v xml:space="preserve">piSST-control SST plus patterned 4K derived from 4xCO2 monthly varying SST anomalies </v>
      </c>
      <c r="AW111" s="178" t="str">
        <f>ForcingConstraint!$A$182</f>
        <v>piControl SIC Monthly Var</v>
      </c>
      <c r="AX111" s="84" t="str">
        <f>ForcingConstraint!$A$188</f>
        <v>4xCO2 for Radiation</v>
      </c>
      <c r="AY111" s="84" t="str">
        <f>ForcingConstraint!$A$189</f>
        <v>4xCO2 for Vegetation</v>
      </c>
      <c r="AZ111" s="84" t="str">
        <f>ForcingConstraint!$A$26</f>
        <v>Pre-Industrial CO2 Concentration</v>
      </c>
      <c r="BA111" s="84" t="str">
        <f>requirement!$A$43</f>
        <v>Pre-Industrial Forcing Excluding CO2</v>
      </c>
      <c r="BB111" s="282" t="s">
        <v>6022</v>
      </c>
      <c r="BC111" s="241"/>
      <c r="BD111" s="174"/>
      <c r="BE111" s="121"/>
      <c r="BF111" s="122"/>
      <c r="BG111" s="121"/>
      <c r="BH111" s="121"/>
      <c r="BI111" s="121"/>
      <c r="BJ111" s="121"/>
      <c r="BK111" s="121"/>
      <c r="BL111" s="121"/>
      <c r="BM111" s="122"/>
      <c r="BO111" s="324" t="s">
        <v>8285</v>
      </c>
    </row>
    <row r="112" spans="1:67" s="124" customFormat="1" ht="120">
      <c r="A112" s="106" t="s">
        <v>3398</v>
      </c>
      <c r="B112" s="84" t="s">
        <v>2911</v>
      </c>
      <c r="C112" s="240" t="s">
        <v>3398</v>
      </c>
      <c r="D112" s="240"/>
      <c r="E112" s="106" t="s">
        <v>5520</v>
      </c>
      <c r="F112" s="84" t="s">
        <v>3501</v>
      </c>
      <c r="G112" s="106" t="s">
        <v>5371</v>
      </c>
      <c r="H112" s="106" t="s">
        <v>5372</v>
      </c>
      <c r="I112" s="84" t="s">
        <v>70</v>
      </c>
      <c r="J112" s="84" t="str">
        <f>party!$A$40</f>
        <v>Rob Chadwick</v>
      </c>
      <c r="K112" s="84" t="str">
        <f>party!$A$41</f>
        <v>Hervé Douville</v>
      </c>
      <c r="L112" s="84" t="str">
        <f>party!$A$35</f>
        <v>Mark Webb</v>
      </c>
      <c r="M112" s="84"/>
      <c r="N112" s="84"/>
      <c r="O112" s="106" t="str">
        <f>references!$D$14</f>
        <v>Overview CMIP6-Endorsed MIPs</v>
      </c>
      <c r="P112"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12" s="106"/>
      <c r="R112" s="106"/>
      <c r="S112" s="106"/>
      <c r="T112" s="106"/>
      <c r="U112" s="106"/>
      <c r="V112" s="84" t="str">
        <f>party!$A$6</f>
        <v>Charlotte Pascoe</v>
      </c>
      <c r="W112" s="106" t="str">
        <f>$C$7</f>
        <v>amip</v>
      </c>
      <c r="X112" s="106"/>
      <c r="Y112" s="106"/>
      <c r="Z112" s="106" t="str">
        <f t="shared" si="10"/>
        <v>abrupt-4xCO2</v>
      </c>
      <c r="AA112" s="106"/>
      <c r="AB112" s="106" t="str">
        <f t="shared" si="11"/>
        <v>piControl</v>
      </c>
      <c r="AC112" s="106" t="str">
        <f>$C$103</f>
        <v>piSST</v>
      </c>
      <c r="AD112" s="106"/>
      <c r="AE112" s="106"/>
      <c r="AF112" s="213"/>
      <c r="AG112" s="178" t="str">
        <f>TemporalConstraint!$A$16</f>
        <v>1850-1851 50yrs91-140</v>
      </c>
      <c r="AH112" s="178"/>
      <c r="AI112" s="178" t="str">
        <f>EnsembleRequirement!$A$4</f>
        <v>SingleMember</v>
      </c>
      <c r="AJ112" s="84"/>
      <c r="AK112" s="238"/>
      <c r="AL112" s="238"/>
      <c r="AM112" s="238"/>
      <c r="AN112" s="238"/>
      <c r="AO112" s="238"/>
      <c r="AP112" s="238"/>
      <c r="AQ112" s="178" t="str">
        <f>requirement!$A$3</f>
        <v>AGCM Configuration</v>
      </c>
      <c r="AR112" s="178"/>
      <c r="AS112" s="178"/>
      <c r="AT112" s="178"/>
      <c r="AU112" s="178"/>
      <c r="AV112" s="178" t="str">
        <f>ForcingConstraint!$A$191</f>
        <v xml:space="preserve">amip SST plus patterned 4K derived from 4xCO2 monthly varying SST anomalies </v>
      </c>
      <c r="AW112" s="178" t="str">
        <f>ForcingConstraint!$A$22</f>
        <v>AMIP SIC</v>
      </c>
      <c r="AX112" s="84" t="str">
        <f>ForcingConstraint!$A$188</f>
        <v>4xCO2 for Radiation</v>
      </c>
      <c r="AY112" s="84" t="str">
        <f>ForcingConstraint!$A$189</f>
        <v>4xCO2 for Vegetation</v>
      </c>
      <c r="AZ112" s="241" t="str">
        <f>requirement!$A$5</f>
        <v>Historical Aerosol Forcing</v>
      </c>
      <c r="BA112" s="241" t="str">
        <f>ForcingConstraint!$A$14</f>
        <v>Historical WMGHG Concentrations</v>
      </c>
      <c r="BB112" s="241" t="str">
        <f>ForcingConstraint!$A$16</f>
        <v>Historical Land Use</v>
      </c>
      <c r="BC112" s="178" t="str">
        <f>requirement!$A$8</f>
        <v>Historical O3 and Stratospheric H2O Concentrations</v>
      </c>
      <c r="BD112" s="239" t="str">
        <f>ForcingConstraint!$A$21</f>
        <v>Historical Stratospheric Aerosol</v>
      </c>
      <c r="BE112" s="241" t="str">
        <f>ForcingConstraint!$A$20</f>
        <v>Historical Solar Irradiance Forcing</v>
      </c>
      <c r="BF112" s="241" t="str">
        <f>requirement!$A$10</f>
        <v xml:space="preserve">Historical Solar Particle Forcing </v>
      </c>
      <c r="BG112" s="122"/>
      <c r="BH112" s="122"/>
      <c r="BI112" s="122"/>
      <c r="BJ112" s="122"/>
      <c r="BK112" s="122"/>
      <c r="BL112" s="122"/>
      <c r="BM112" s="122"/>
      <c r="BO112" s="324" t="s">
        <v>8285</v>
      </c>
    </row>
    <row r="113" spans="1:67" ht="90">
      <c r="A113" s="22" t="s">
        <v>3496</v>
      </c>
      <c r="B113" s="21" t="s">
        <v>3498</v>
      </c>
      <c r="C113" s="22" t="s">
        <v>3499</v>
      </c>
      <c r="F113" s="21" t="s">
        <v>3472</v>
      </c>
      <c r="G113" s="22" t="s">
        <v>3503</v>
      </c>
      <c r="I113" s="21" t="s">
        <v>70</v>
      </c>
      <c r="J113" s="21" t="str">
        <f>party!$A$40</f>
        <v>Rob Chadwick</v>
      </c>
      <c r="K113" s="21" t="str">
        <f>party!$A$41</f>
        <v>Hervé Douville</v>
      </c>
      <c r="L113" s="21" t="str">
        <f>party!$A$35</f>
        <v>Mark Webb</v>
      </c>
      <c r="O11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3" s="21" t="str">
        <f>party!$A$6</f>
        <v>Charlotte Pascoe</v>
      </c>
      <c r="W113" s="22" t="str">
        <f>$C$110</f>
        <v>a4SSTice</v>
      </c>
      <c r="Z113" s="22" t="str">
        <f t="shared" si="10"/>
        <v>abrupt-4xCO2</v>
      </c>
      <c r="AB113" s="22" t="str">
        <f t="shared" si="11"/>
        <v>piControl</v>
      </c>
      <c r="AC113" s="22" t="str">
        <f>$C$103</f>
        <v>piSST</v>
      </c>
      <c r="AD113" s="136"/>
      <c r="AE113" s="197"/>
      <c r="AF113" s="197"/>
      <c r="AG113" s="31" t="str">
        <f>TemporalConstraint!$A$70</f>
        <v>1960-1989 30yrs</v>
      </c>
      <c r="AH113" s="31"/>
      <c r="AI113" s="31" t="str">
        <f>EnsembleRequirement!$A$4</f>
        <v>SingleMember</v>
      </c>
      <c r="AJ113" s="138"/>
      <c r="AK113" s="137"/>
      <c r="AL113" s="137"/>
      <c r="AM113" s="137"/>
      <c r="AN113" s="137"/>
      <c r="AO113" s="162"/>
      <c r="AP113" s="162"/>
      <c r="AQ113" s="31" t="str">
        <f>requirement!$A$3</f>
        <v>AGCM Configuration</v>
      </c>
      <c r="AR113" s="31"/>
      <c r="AS113" s="31"/>
      <c r="AT113" s="31"/>
      <c r="AU113" s="31"/>
      <c r="AV113" s="31" t="str">
        <f>ForcingConstraint!$A$186</f>
        <v>abrupt-4xCO2 SST</v>
      </c>
      <c r="AW113" s="31" t="str">
        <f>ForcingConstraint!$A$187</f>
        <v>abrupt-4xCO2 SIC</v>
      </c>
      <c r="AX113" s="21" t="str">
        <f>ForcingConstraint!$A$188</f>
        <v>4xCO2 for Radiation</v>
      </c>
      <c r="AY113" s="21" t="str">
        <f>ForcingConstraint!$A$189</f>
        <v>4xCO2 for Vegetation</v>
      </c>
      <c r="AZ113" s="21" t="str">
        <f>ForcingConstraint!$A$26</f>
        <v>Pre-Industrial CO2 Concentration</v>
      </c>
      <c r="BA113" s="21" t="str">
        <f>requirement!$A$43</f>
        <v>Pre-Industrial Forcing Excluding CO2</v>
      </c>
      <c r="BB113" s="281" t="s">
        <v>6022</v>
      </c>
      <c r="BC113" s="32"/>
      <c r="BD113" s="141"/>
      <c r="BE113" s="35"/>
      <c r="BF113" s="142"/>
      <c r="BG113" s="43"/>
      <c r="BH113" s="43"/>
      <c r="BI113" s="43"/>
      <c r="BJ113" s="43"/>
      <c r="BK113" s="43"/>
      <c r="BL113" s="43"/>
      <c r="BM113" s="35"/>
      <c r="BO113" s="324" t="s">
        <v>8285</v>
      </c>
    </row>
    <row r="114" spans="1:67" ht="90">
      <c r="A114" s="22" t="s">
        <v>3497</v>
      </c>
      <c r="B114" s="21" t="s">
        <v>2911</v>
      </c>
      <c r="C114" s="22" t="s">
        <v>3500</v>
      </c>
      <c r="F114" s="21" t="s">
        <v>3502</v>
      </c>
      <c r="G114" s="22" t="s">
        <v>3504</v>
      </c>
      <c r="I114" s="21" t="s">
        <v>70</v>
      </c>
      <c r="J114" s="21" t="str">
        <f>party!$A$40</f>
        <v>Rob Chadwick</v>
      </c>
      <c r="K114" s="21" t="str">
        <f>party!$A$41</f>
        <v>Hervé Douville</v>
      </c>
      <c r="L114" s="21" t="str">
        <f>party!$A$35</f>
        <v>Mark Webb</v>
      </c>
      <c r="O11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4" s="21" t="str">
        <f>party!$A$6</f>
        <v>Charlotte Pascoe</v>
      </c>
      <c r="W114" s="22" t="str">
        <f>$C$7</f>
        <v>amip</v>
      </c>
      <c r="Z114" s="22" t="str">
        <f t="shared" si="10"/>
        <v>abrupt-4xCO2</v>
      </c>
      <c r="AB114" s="22" t="str">
        <f t="shared" si="11"/>
        <v>piControl</v>
      </c>
      <c r="AD114" s="136"/>
      <c r="AE114" s="197"/>
      <c r="AF114" s="197"/>
      <c r="AG114" s="31" t="str">
        <f>TemporalConstraint!$A$7</f>
        <v>1979-2014 36yrs</v>
      </c>
      <c r="AH114" s="31"/>
      <c r="AI114" s="31" t="str">
        <f>EnsembleRequirement!$A$4</f>
        <v>SingleMember</v>
      </c>
      <c r="AJ114" s="138"/>
      <c r="AK114" s="137"/>
      <c r="AL114" s="137"/>
      <c r="AM114" s="137"/>
      <c r="AN114" s="137"/>
      <c r="AO114" s="162"/>
      <c r="AP114" s="162"/>
      <c r="AQ114" s="31" t="str">
        <f>requirement!$A$3</f>
        <v>AGCM Configuration</v>
      </c>
      <c r="AR114" s="31"/>
      <c r="AS114" s="31"/>
      <c r="AT114" s="31"/>
      <c r="AU114" s="31"/>
      <c r="AV114" s="31" t="str">
        <f>ForcingConstraint!$A$192</f>
        <v>amip SST plus patterned anomaly derived from 4xCO2 - piControl SST change</v>
      </c>
      <c r="AW114" s="31" t="str">
        <f>ForcingConstraint!$A$22</f>
        <v>AMIP SIC</v>
      </c>
      <c r="AX114" s="21" t="str">
        <f>ForcingConstraint!$A$188</f>
        <v>4xCO2 for Radiation</v>
      </c>
      <c r="AY114" s="21" t="str">
        <f>ForcingConstraint!$A$189</f>
        <v>4xCO2 for Vegetation</v>
      </c>
      <c r="AZ114" s="32" t="str">
        <f>requirement!$A$5</f>
        <v>Historical Aerosol Forcing</v>
      </c>
      <c r="BA114" s="32" t="str">
        <f>ForcingConstraint!$A$14</f>
        <v>Historical WMGHG Concentrations</v>
      </c>
      <c r="BB114" s="32" t="str">
        <f>ForcingConstraint!$A$16</f>
        <v>Historical Land Use</v>
      </c>
      <c r="BG114" s="43"/>
      <c r="BH114" s="43"/>
      <c r="BI114" s="43"/>
      <c r="BJ114" s="43"/>
      <c r="BK114" s="43"/>
      <c r="BL114" s="43"/>
      <c r="BM114" s="35"/>
      <c r="BO114" s="324" t="s">
        <v>8285</v>
      </c>
    </row>
    <row r="115" spans="1:67" ht="90">
      <c r="A115" s="22" t="s">
        <v>3449</v>
      </c>
      <c r="B115" s="21" t="s">
        <v>2915</v>
      </c>
      <c r="C115" s="22" t="s">
        <v>1322</v>
      </c>
      <c r="E115" s="22" t="s">
        <v>2912</v>
      </c>
      <c r="F115" s="21" t="s">
        <v>814</v>
      </c>
      <c r="G115" s="22" t="s">
        <v>1639</v>
      </c>
      <c r="H115" s="22" t="s">
        <v>1638</v>
      </c>
      <c r="I115" s="21" t="s">
        <v>70</v>
      </c>
      <c r="J115" s="21" t="str">
        <f>party!$A$42</f>
        <v>Sandrine Bony</v>
      </c>
      <c r="K115" s="21" t="str">
        <f>party!$A$4</f>
        <v>Bjorn Stevens</v>
      </c>
      <c r="L115" s="21" t="str">
        <f>party!$A$35</f>
        <v>Mark Webb</v>
      </c>
      <c r="O11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5" s="22" t="str">
        <f>references!$D$15</f>
        <v>McAvaney BJ, Le Treut H (2003), The cloud feedback intercomparison project: (CFMIP). In: CLIVAR Exchanges - supplementary contributions. 26: March 2003.</v>
      </c>
      <c r="Q115" s="22" t="str">
        <f>references!$D$16</f>
        <v>Karl E. Taylor, Ronald J. Stouffer, Gerald A. Meehl (2009) A Summary of the CMIP5 Experiment Design</v>
      </c>
      <c r="R115" s="22" t="str">
        <f>references!$D$14</f>
        <v>Overview CMIP6-Endorsed MIPs</v>
      </c>
      <c r="V115" s="21" t="str">
        <f>party!$A$6</f>
        <v>Charlotte Pascoe</v>
      </c>
      <c r="W115" s="22" t="str">
        <f>$C$7</f>
        <v>amip</v>
      </c>
      <c r="AB115" s="22" t="str">
        <f>$C$90</f>
        <v>amip-p4K</v>
      </c>
      <c r="AC115" s="22" t="str">
        <f>$C$91</f>
        <v>amip-4xCO2</v>
      </c>
      <c r="AD115" s="22" t="str">
        <f>$C$92</f>
        <v>amip-future4K</v>
      </c>
      <c r="AF115" s="197"/>
      <c r="AG115" s="31" t="str">
        <f>TemporalConstraint!$A$7</f>
        <v>1979-2014 36yrs</v>
      </c>
      <c r="AH115" s="31"/>
      <c r="AI115" s="31" t="str">
        <f>EnsembleRequirement!$A$4</f>
        <v>SingleMember</v>
      </c>
      <c r="AJ115" s="36"/>
      <c r="AK115" s="31"/>
      <c r="AL115" s="31"/>
      <c r="AM115" s="31"/>
      <c r="AN115" s="31"/>
      <c r="AO115" s="31"/>
      <c r="AP115" s="31"/>
      <c r="AQ115" s="31" t="str">
        <f>requirement!$A$3</f>
        <v>AGCM Configuration</v>
      </c>
      <c r="AR115" s="71"/>
      <c r="AS115" s="71"/>
      <c r="AT115" s="71"/>
      <c r="AU115" s="71"/>
      <c r="AV115" s="36" t="str">
        <f>ForcingConstraint!$A$23</f>
        <v>AMIP SST</v>
      </c>
      <c r="AW115" s="31" t="str">
        <f>ForcingConstraint!$A$22</f>
        <v>AMIP SIC</v>
      </c>
      <c r="AX115" s="43" t="str">
        <f>requirement!$A$16</f>
        <v>CFMIP Diagnostics</v>
      </c>
      <c r="AY115" s="37" t="str">
        <f>ForcingConstraint!$A$193</f>
        <v>LW Cloud Radiation Off</v>
      </c>
      <c r="AZ115" s="31" t="str">
        <f>requirement!$A$5</f>
        <v>Historical Aerosol Forcing</v>
      </c>
      <c r="BA115" s="31" t="str">
        <f>ForcingConstraint!$A$14</f>
        <v>Historical WMGHG Concentrations</v>
      </c>
      <c r="BB115" s="31" t="str">
        <f>requirement!$A$7</f>
        <v>Historical Emissions</v>
      </c>
      <c r="BC115" s="31" t="str">
        <f>ForcingConstraint!$A$16</f>
        <v>Historical Land Use</v>
      </c>
      <c r="BD115" s="31" t="str">
        <f>requirement!$A$8</f>
        <v>Historical O3 and Stratospheric H2O Concentrations</v>
      </c>
      <c r="BE115" s="37" t="str">
        <f>ForcingConstraint!$A$21</f>
        <v>Historical Stratospheric Aerosol</v>
      </c>
      <c r="BF115" s="32" t="str">
        <f>ForcingConstraint!$A$20</f>
        <v>Historical Solar Irradiance Forcing</v>
      </c>
      <c r="BG115" s="32" t="str">
        <f>requirement!$A$10</f>
        <v xml:space="preserve">Historical Solar Particle Forcing </v>
      </c>
      <c r="BI115" s="43"/>
      <c r="BJ115" s="43"/>
      <c r="BK115" s="43"/>
      <c r="BL115" s="43"/>
      <c r="BM115" s="35"/>
      <c r="BO115" s="324" t="s">
        <v>8285</v>
      </c>
    </row>
    <row r="116" spans="1:67" ht="90">
      <c r="A116" s="22" t="s">
        <v>3450</v>
      </c>
      <c r="B116" s="21" t="s">
        <v>2916</v>
      </c>
      <c r="C116" s="22" t="s">
        <v>1321</v>
      </c>
      <c r="E116" s="22" t="s">
        <v>5447</v>
      </c>
      <c r="F116" s="21" t="s">
        <v>813</v>
      </c>
      <c r="G116" s="22" t="s">
        <v>3418</v>
      </c>
      <c r="H116" s="22" t="s">
        <v>1638</v>
      </c>
      <c r="I116" s="21" t="s">
        <v>70</v>
      </c>
      <c r="J116" s="21" t="str">
        <f>party!$A$42</f>
        <v>Sandrine Bony</v>
      </c>
      <c r="K116" s="21" t="str">
        <f>party!$A$4</f>
        <v>Bjorn Stevens</v>
      </c>
      <c r="L116" s="21" t="str">
        <f>party!$A$35</f>
        <v>Mark Webb</v>
      </c>
      <c r="O11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6" s="22" t="str">
        <f>references!$D$15</f>
        <v>McAvaney BJ, Le Treut H (2003), The cloud feedback intercomparison project: (CFMIP). In: CLIVAR Exchanges - supplementary contributions. 26: March 2003.</v>
      </c>
      <c r="Q116" s="22" t="str">
        <f>references!$D$16</f>
        <v>Karl E. Taylor, Ronald J. Stouffer, Gerald A. Meehl (2009) A Summary of the CMIP5 Experiment Design</v>
      </c>
      <c r="R116" s="22" t="str">
        <f>references!$D$14</f>
        <v>Overview CMIP6-Endorsed MIPs</v>
      </c>
      <c r="V116" s="21" t="str">
        <f>party!$A$6</f>
        <v>Charlotte Pascoe</v>
      </c>
      <c r="W116" s="22" t="str">
        <f>$C$90</f>
        <v>amip-p4K</v>
      </c>
      <c r="AB116" s="22" t="str">
        <f>$C$7</f>
        <v>amip</v>
      </c>
      <c r="AC116" s="22" t="str">
        <f>$C$14</f>
        <v>historical</v>
      </c>
      <c r="AF116" s="197"/>
      <c r="AG116" s="31" t="str">
        <f>TemporalConstraint!$A$7</f>
        <v>1979-2014 36yrs</v>
      </c>
      <c r="AH116" s="31"/>
      <c r="AI116" s="31" t="str">
        <f>EnsembleRequirement!$A$4</f>
        <v>SingleMember</v>
      </c>
      <c r="AJ116" s="31"/>
      <c r="AK116" s="31"/>
      <c r="AL116" s="31"/>
      <c r="AM116" s="31"/>
      <c r="AN116" s="31"/>
      <c r="AO116" s="31"/>
      <c r="AP116" s="31"/>
      <c r="AQ116" s="31" t="str">
        <f>requirement!$A$3</f>
        <v>AGCM Configuration</v>
      </c>
      <c r="AR116" s="31"/>
      <c r="AS116" s="31"/>
      <c r="AT116" s="31"/>
      <c r="AU116" s="31"/>
      <c r="AV116" s="31" t="str">
        <f>ForcingConstraint!$A$166</f>
        <v>AMIP SST Plus Uniform 4K</v>
      </c>
      <c r="AW116" s="31" t="str">
        <f>ForcingConstraint!$A$22</f>
        <v>AMIP SIC</v>
      </c>
      <c r="AX116" s="37" t="str">
        <f>ForcingConstraint!$A$193</f>
        <v>LW Cloud Radiation Off</v>
      </c>
      <c r="AY116" s="31" t="str">
        <f>requirement!$A$5</f>
        <v>Historical Aerosol Forcing</v>
      </c>
      <c r="AZ116" s="31" t="str">
        <f>ForcingConstraint!$A$14</f>
        <v>Historical WMGHG Concentrations</v>
      </c>
      <c r="BA116" s="31" t="str">
        <f>requirement!$A$7</f>
        <v>Historical Emissions</v>
      </c>
      <c r="BB116" s="31" t="str">
        <f>ForcingConstraint!$A$16</f>
        <v>Historical Land Use</v>
      </c>
      <c r="BC116" s="31" t="str">
        <f>requirement!$A$8</f>
        <v>Historical O3 and Stratospheric H2O Concentrations</v>
      </c>
      <c r="BD116" s="37" t="str">
        <f>ForcingConstraint!$A$21</f>
        <v>Historical Stratospheric Aerosol</v>
      </c>
      <c r="BE116" s="32" t="str">
        <f>ForcingConstraint!$A$20</f>
        <v>Historical Solar Irradiance Forcing</v>
      </c>
      <c r="BF116" s="32" t="str">
        <f>requirement!$A$10</f>
        <v xml:space="preserve">Historical Solar Particle Forcing </v>
      </c>
      <c r="BG116" s="43"/>
      <c r="BH116" s="43"/>
      <c r="BI116" s="43"/>
      <c r="BJ116" s="43"/>
      <c r="BK116" s="43"/>
      <c r="BL116" s="43"/>
      <c r="BM116" s="35"/>
      <c r="BO116" s="324" t="s">
        <v>8285</v>
      </c>
    </row>
    <row r="117" spans="1:67" ht="90">
      <c r="A117" s="22" t="s">
        <v>3451</v>
      </c>
      <c r="B117" s="21" t="s">
        <v>2917</v>
      </c>
      <c r="C117" s="22" t="s">
        <v>1320</v>
      </c>
      <c r="E117" s="22" t="s">
        <v>2913</v>
      </c>
      <c r="F117" s="21" t="s">
        <v>815</v>
      </c>
      <c r="G117" s="22" t="s">
        <v>1640</v>
      </c>
      <c r="H117" s="22" t="s">
        <v>1638</v>
      </c>
      <c r="I117" s="21" t="s">
        <v>70</v>
      </c>
      <c r="J117" s="21" t="str">
        <f>party!$A$42</f>
        <v>Sandrine Bony</v>
      </c>
      <c r="K117" s="21" t="str">
        <f>party!$A$4</f>
        <v>Bjorn Stevens</v>
      </c>
      <c r="L117" s="21" t="str">
        <f>party!$A$35</f>
        <v>Mark Webb</v>
      </c>
      <c r="O11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7" s="22" t="str">
        <f>references!$D$15</f>
        <v>McAvaney BJ, Le Treut H (2003), The cloud feedback intercomparison project: (CFMIP). In: CLIVAR Exchanges - supplementary contributions. 26: March 2003.</v>
      </c>
      <c r="Q117" s="22" t="str">
        <f>references!$D$16</f>
        <v>Karl E. Taylor, Ronald J. Stouffer, Gerald A. Meehl (2009) A Summary of the CMIP5 Experiment Design</v>
      </c>
      <c r="R117" s="22" t="str">
        <f>references!$D$14</f>
        <v>Overview CMIP6-Endorsed MIPs</v>
      </c>
      <c r="V117" s="21" t="str">
        <f>party!$A$6</f>
        <v>Charlotte Pascoe</v>
      </c>
      <c r="W117" s="22" t="str">
        <f>$C$93</f>
        <v>aqua-control</v>
      </c>
      <c r="AB117" s="22" t="str">
        <f>$C$7</f>
        <v>amip</v>
      </c>
      <c r="AD117" s="41"/>
      <c r="AE117" s="197"/>
      <c r="AF117" s="197"/>
      <c r="AG117" s="31" t="str">
        <f>TemporalConstraint!$A$68</f>
        <v>1979-1988 10yrs</v>
      </c>
      <c r="AH117" s="31"/>
      <c r="AI117" s="31" t="str">
        <f>EnsembleRequirement!$A$4</f>
        <v>SingleMember</v>
      </c>
      <c r="AK117" s="40"/>
      <c r="AL117" s="83"/>
      <c r="AM117" s="83"/>
      <c r="AN117" s="83"/>
      <c r="AO117" s="162"/>
      <c r="AP117" s="162"/>
      <c r="AQ117" s="31" t="str">
        <f>requirement!$A$3</f>
        <v>AGCM Configuration</v>
      </c>
      <c r="AR117" s="31" t="str">
        <f>requirement!$A$83</f>
        <v>Aquaplanet Configuration</v>
      </c>
      <c r="AS117" s="72"/>
      <c r="AT117" s="72"/>
      <c r="AU117" s="72"/>
      <c r="AV117" s="36" t="str">
        <f>ForcingConstraint!$A$169</f>
        <v>Zonally Uniform SST</v>
      </c>
      <c r="AW117" s="36" t="str">
        <f>ForcingConstraint!$A$170</f>
        <v>No Sea Ice</v>
      </c>
      <c r="AX117" s="37" t="str">
        <f>ForcingConstraint!$A$193</f>
        <v>LW Cloud Radiation Off</v>
      </c>
      <c r="AY117" s="36" t="str">
        <f>ForcingConstraint!$A$172</f>
        <v>AMIP II GHG</v>
      </c>
      <c r="AZ117" s="36" t="str">
        <f>ForcingConstraint!$A$174</f>
        <v>AMIP II Ozone</v>
      </c>
      <c r="BA117" s="36" t="str">
        <f>ForcingConstraint!$A$171</f>
        <v>perpetual Equinox</v>
      </c>
      <c r="BG117" s="43"/>
      <c r="BH117" s="43"/>
      <c r="BI117" s="43"/>
      <c r="BJ117" s="43"/>
      <c r="BK117" s="43"/>
      <c r="BL117" s="43"/>
      <c r="BM117" s="35"/>
      <c r="BO117" s="324" t="s">
        <v>8285</v>
      </c>
    </row>
    <row r="118" spans="1:67" ht="90">
      <c r="A118" s="22" t="s">
        <v>3452</v>
      </c>
      <c r="B118" s="21" t="s">
        <v>2918</v>
      </c>
      <c r="C118" s="22" t="s">
        <v>1319</v>
      </c>
      <c r="E118" s="22" t="s">
        <v>2914</v>
      </c>
      <c r="F118" s="21" t="s">
        <v>816</v>
      </c>
      <c r="G118" s="22" t="s">
        <v>1641</v>
      </c>
      <c r="H118" s="22" t="s">
        <v>1638</v>
      </c>
      <c r="I118" s="21" t="s">
        <v>70</v>
      </c>
      <c r="J118" s="21" t="str">
        <f>party!$A$42</f>
        <v>Sandrine Bony</v>
      </c>
      <c r="K118" s="21" t="str">
        <f>party!$A$4</f>
        <v>Bjorn Stevens</v>
      </c>
      <c r="L118" s="21" t="str">
        <f>party!$A$35</f>
        <v>Mark Webb</v>
      </c>
      <c r="O11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8" s="22" t="str">
        <f>references!$D$15</f>
        <v>McAvaney BJ, Le Treut H (2003), The cloud feedback intercomparison project: (CFMIP). In: CLIVAR Exchanges - supplementary contributions. 26: March 2003.</v>
      </c>
      <c r="Q118" s="22" t="str">
        <f>references!$D$16</f>
        <v>Karl E. Taylor, Ronald J. Stouffer, Gerald A. Meehl (2009) A Summary of the CMIP5 Experiment Design</v>
      </c>
      <c r="R118" s="22" t="str">
        <f>references!$D$14</f>
        <v>Overview CMIP6-Endorsed MIPs</v>
      </c>
      <c r="V118" s="21" t="str">
        <f>party!$A$6</f>
        <v>Charlotte Pascoe</v>
      </c>
      <c r="W118" s="22" t="str">
        <f>$C$95</f>
        <v>aqua-p4K</v>
      </c>
      <c r="AB118" s="22" t="str">
        <f>$C$93</f>
        <v>aqua-control</v>
      </c>
      <c r="AD118" s="41"/>
      <c r="AE118" s="197"/>
      <c r="AF118" s="197"/>
      <c r="AG118" s="31" t="str">
        <f>TemporalConstraint!$A$68</f>
        <v>1979-1988 10yrs</v>
      </c>
      <c r="AH118" s="31"/>
      <c r="AI118" s="31" t="str">
        <f>EnsembleRequirement!$A$4</f>
        <v>SingleMember</v>
      </c>
      <c r="AK118" s="40"/>
      <c r="AL118" s="83"/>
      <c r="AM118" s="83"/>
      <c r="AN118" s="83"/>
      <c r="AO118" s="162"/>
      <c r="AP118" s="162"/>
      <c r="AQ118" s="31" t="str">
        <f>requirement!$A$3</f>
        <v>AGCM Configuration</v>
      </c>
      <c r="AR118" s="31" t="str">
        <f>requirement!$A$83</f>
        <v>Aquaplanet Configuration</v>
      </c>
      <c r="AS118" s="36"/>
      <c r="AT118" s="36"/>
      <c r="AU118" s="36"/>
      <c r="AV118" s="36" t="str">
        <f>ForcingConstraint!$A$175</f>
        <v>Zonally Uniform SST +4K</v>
      </c>
      <c r="AW118" s="36" t="str">
        <f>ForcingConstraint!$A$170</f>
        <v>No Sea Ice</v>
      </c>
      <c r="AX118" s="37" t="str">
        <f>ForcingConstraint!$A$193</f>
        <v>LW Cloud Radiation Off</v>
      </c>
      <c r="AY118" s="36" t="str">
        <f>ForcingConstraint!$A$172</f>
        <v>AMIP II GHG</v>
      </c>
      <c r="AZ118" s="36" t="str">
        <f>ForcingConstraint!$A$174</f>
        <v>AMIP II Ozone</v>
      </c>
      <c r="BA118" s="36" t="str">
        <f>ForcingConstraint!$A$171</f>
        <v>perpetual Equinox</v>
      </c>
      <c r="BG118" s="43"/>
      <c r="BH118" s="43"/>
      <c r="BI118" s="43"/>
      <c r="BJ118" s="43"/>
      <c r="BK118" s="43"/>
      <c r="BL118" s="43"/>
      <c r="BM118" s="35"/>
      <c r="BO118" s="324" t="s">
        <v>8285</v>
      </c>
    </row>
    <row r="119" spans="1:67" s="124" customFormat="1" ht="90">
      <c r="A119" s="106" t="s">
        <v>3398</v>
      </c>
      <c r="B119" s="84" t="s">
        <v>2919</v>
      </c>
      <c r="C119" s="106" t="s">
        <v>3398</v>
      </c>
      <c r="D119" s="106"/>
      <c r="E119" s="106" t="s">
        <v>5529</v>
      </c>
      <c r="F119" s="84" t="s">
        <v>904</v>
      </c>
      <c r="G119" s="106" t="s">
        <v>1642</v>
      </c>
      <c r="H119" s="106" t="s">
        <v>6026</v>
      </c>
      <c r="I119" s="84" t="s">
        <v>70</v>
      </c>
      <c r="J119" s="84" t="str">
        <f>party!$A$43</f>
        <v>Nathan Gillet</v>
      </c>
      <c r="K119" s="84" t="str">
        <f>party!$A$44</f>
        <v>Hideo Shiogama</v>
      </c>
      <c r="L119" s="84"/>
      <c r="M119" s="84"/>
      <c r="N119" s="84"/>
      <c r="O119" s="106" t="str">
        <f>references!D$14</f>
        <v>Overview CMIP6-Endorsed MIPs</v>
      </c>
      <c r="P119" s="106" t="str">
        <f>references!$D$72</f>
        <v>Gillett, N. P., H. Shiogama, B. Funke, G. Hegerl, R. Knutti, K. Matthes, B. D. Santer, D. Stone, C. Tebaldi (2016), The Detection and Attribution Model Intercomparison Project (DAMIP v1.0) contribution to CMIP6, Geosci. Model Dev., 9, 3685-3697</v>
      </c>
      <c r="Q119" s="106"/>
      <c r="R119" s="106"/>
      <c r="S119" s="106"/>
      <c r="T119" s="106"/>
      <c r="U119" s="106"/>
      <c r="V119" s="84" t="str">
        <f>party!$A$6</f>
        <v>Charlotte Pascoe</v>
      </c>
      <c r="W119" s="106"/>
      <c r="X119" s="106"/>
      <c r="Y119" s="106"/>
      <c r="Z119" s="106"/>
      <c r="AA119" s="106"/>
      <c r="AB119" s="106" t="str">
        <f t="shared" ref="AB119:AB129" si="12">$C$14</f>
        <v>historical</v>
      </c>
      <c r="AC119" s="106" t="str">
        <f>$C$21</f>
        <v>ssp245</v>
      </c>
      <c r="AD119" s="106" t="str">
        <f>$C$120</f>
        <v>hist-nat</v>
      </c>
      <c r="AE119" s="106" t="str">
        <f>$C$121</f>
        <v>hist-GHG</v>
      </c>
      <c r="AF119" s="213"/>
      <c r="AG119" s="178" t="str">
        <f>TemporalConstraint!$A$17</f>
        <v>1850-2020 171yrs</v>
      </c>
      <c r="AH119" s="179"/>
      <c r="AI119" s="84" t="str">
        <f>EnsembleRequirement!$A$21</f>
        <v>MinimumTwo</v>
      </c>
      <c r="AJ119" s="84"/>
      <c r="AK119" s="84"/>
      <c r="AL119" s="84"/>
      <c r="AM119" s="84"/>
      <c r="AN119" s="84"/>
      <c r="AO119" s="84"/>
      <c r="AP119" s="84"/>
      <c r="AQ119" s="84" t="str">
        <f>requirement!$A$79</f>
        <v>AOGCM Configuration</v>
      </c>
      <c r="AR119" s="84"/>
      <c r="AS119" s="84"/>
      <c r="AT119" s="84"/>
      <c r="AU119" s="84"/>
      <c r="AV119" s="84" t="str">
        <f>requirement!$A$5</f>
        <v>Historical Aerosol Forcing</v>
      </c>
      <c r="AW119" s="84" t="str">
        <f>ForcingConstraint!$A$14</f>
        <v>Historical WMGHG Concentrations</v>
      </c>
      <c r="AX119" s="84" t="str">
        <f>requirement!$A$7</f>
        <v>Historical Emissions</v>
      </c>
      <c r="AY119" s="84" t="str">
        <f>ForcingConstraint!$A$16</f>
        <v>Historical Land Use</v>
      </c>
      <c r="AZ119" s="178" t="str">
        <f>requirement!$A$8</f>
        <v>Historical O3 and Stratospheric H2O Concentrations</v>
      </c>
      <c r="BA119" s="239" t="str">
        <f>ForcingConstraint!$A$21</f>
        <v>Historical Stratospheric Aerosol</v>
      </c>
      <c r="BB119" s="241" t="str">
        <f>ForcingConstraint!$A$20</f>
        <v>Historical Solar Irradiance Forcing</v>
      </c>
      <c r="BC119" s="241" t="str">
        <f>requirement!$A$10</f>
        <v xml:space="preserve">Historical Solar Particle Forcing </v>
      </c>
      <c r="BD119" s="84" t="str">
        <f>requirement!$A$33</f>
        <v>RCP45 Forcing</v>
      </c>
      <c r="BE119" s="239" t="str">
        <f>ForcingConstraint!$A$195</f>
        <v>RCP Volcanic</v>
      </c>
      <c r="BF119" s="279" t="str">
        <f>ForcingConstraint!$A$425</f>
        <v>Future Solar Irradiance Forcing</v>
      </c>
      <c r="BG119" s="280" t="str">
        <f>requirement!$A$11</f>
        <v>Future Solar Particle Forcing</v>
      </c>
      <c r="BH119" s="175"/>
      <c r="BI119" s="175"/>
      <c r="BJ119" s="175"/>
      <c r="BK119" s="175"/>
      <c r="BL119" s="175"/>
      <c r="BM119" s="123"/>
      <c r="BO119" s="324" t="s">
        <v>8285</v>
      </c>
    </row>
    <row r="120" spans="1:67" ht="105">
      <c r="A120" s="22" t="s">
        <v>851</v>
      </c>
      <c r="B120" s="21" t="s">
        <v>2921</v>
      </c>
      <c r="C120" s="22" t="s">
        <v>1311</v>
      </c>
      <c r="E120" s="22" t="s">
        <v>2920</v>
      </c>
      <c r="F120" s="21" t="s">
        <v>905</v>
      </c>
      <c r="G120" s="22" t="s">
        <v>6028</v>
      </c>
      <c r="H120" s="22" t="s">
        <v>6026</v>
      </c>
      <c r="I120" s="21" t="s">
        <v>70</v>
      </c>
      <c r="J120" s="21" t="str">
        <f>party!$A$43</f>
        <v>Nathan Gillet</v>
      </c>
      <c r="K120" s="21" t="str">
        <f>party!$A$44</f>
        <v>Hideo Shiogama</v>
      </c>
      <c r="O120" s="22" t="str">
        <f>references!$D$72</f>
        <v>Gillett, N. P., H. Shiogama, B. Funke, G. Hegerl, R. Knutti, K. Matthes, B. D. Santer, D. Stone, C. Tebaldi (2016), The Detection and Attribution Model Intercomparison Project (DAMIP v1.0) contribution to CMIP6, Geosci. Model Dev., 9, 3685-3697</v>
      </c>
      <c r="P12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20" s="21" t="str">
        <f>party!$A$6</f>
        <v>Charlotte Pascoe</v>
      </c>
      <c r="W120" s="22" t="str">
        <f>$C$14</f>
        <v>historical</v>
      </c>
      <c r="X120" s="22" t="str">
        <f>$C$9</f>
        <v>piControl</v>
      </c>
      <c r="AB120" s="22" t="str">
        <f t="shared" si="12"/>
        <v>historical</v>
      </c>
      <c r="AC120" s="22" t="str">
        <f>$C$21</f>
        <v>ssp245</v>
      </c>
      <c r="AD120" s="22" t="str">
        <f>$C$121</f>
        <v>hist-GHG</v>
      </c>
      <c r="AE120" s="22" t="str">
        <f>$C$128</f>
        <v>hist-volc</v>
      </c>
      <c r="AF120" s="22" t="str">
        <f>$C$129</f>
        <v>hist-sol</v>
      </c>
      <c r="AG120" s="31" t="str">
        <f>TemporalConstraint!$A$17</f>
        <v>1850-2020 171yrs</v>
      </c>
      <c r="AH120" s="39"/>
      <c r="AI120" s="21" t="str">
        <f>EnsembleRequirement!$A$20</f>
        <v>MinimumThree</v>
      </c>
      <c r="AQ120" s="21" t="str">
        <f>requirement!$A$79</f>
        <v>AOGCM Configuration</v>
      </c>
      <c r="AV120" s="21" t="str">
        <f>ForcingConstraint!$A$21</f>
        <v>Historical Stratospheric Aerosol</v>
      </c>
      <c r="AW120" s="21" t="str">
        <f>ForcingConstraint!$A$195</f>
        <v>RCP Volcanic</v>
      </c>
      <c r="AX120" s="283" t="str">
        <f>ForcingConstraint!$A$20</f>
        <v>Historical Solar Irradiance Forcing</v>
      </c>
      <c r="AY120" s="135" t="str">
        <f>ForcingConstraint!$A$425</f>
        <v>Future Solar Irradiance Forcing</v>
      </c>
      <c r="AZ120" s="283" t="str">
        <f>requirement!$A$10</f>
        <v xml:space="preserve">Historical Solar Particle Forcing </v>
      </c>
      <c r="BA120" s="132" t="str">
        <f>requirement!$A$11</f>
        <v>Future Solar Particle Forcing</v>
      </c>
      <c r="BB120" s="21" t="str">
        <f>requirement!$A$73</f>
        <v>Pre-Industrial Forcing Excluding Volcanic Aerosols and Solar Forcing</v>
      </c>
      <c r="BG120" s="43"/>
      <c r="BH120" s="43"/>
      <c r="BI120" s="43"/>
      <c r="BJ120" s="43"/>
      <c r="BK120" s="43"/>
      <c r="BL120" s="43"/>
      <c r="BM120" s="35"/>
      <c r="BO120" s="324" t="s">
        <v>8285</v>
      </c>
    </row>
    <row r="121" spans="1:67" ht="120">
      <c r="A121" s="22" t="s">
        <v>854</v>
      </c>
      <c r="B121" s="21" t="s">
        <v>2923</v>
      </c>
      <c r="C121" s="22" t="s">
        <v>1310</v>
      </c>
      <c r="E121" s="22" t="s">
        <v>2922</v>
      </c>
      <c r="F121" s="21" t="s">
        <v>906</v>
      </c>
      <c r="G121" s="22" t="s">
        <v>6029</v>
      </c>
      <c r="H121" s="22" t="s">
        <v>6027</v>
      </c>
      <c r="I121" s="21" t="s">
        <v>70</v>
      </c>
      <c r="J121" s="21" t="str">
        <f>party!$A$43</f>
        <v>Nathan Gillet</v>
      </c>
      <c r="K121" s="21" t="str">
        <f>party!$A$44</f>
        <v>Hideo Shiogama</v>
      </c>
      <c r="O121" s="22" t="str">
        <f>references!$D$72</f>
        <v>Gillett, N. P., H. Shiogama, B. Funke, G. Hegerl, R. Knutti, K. Matthes, B. D. Santer, D. Stone, C. Tebaldi (2016), The Detection and Attribution Model Intercomparison Project (DAMIP v1.0) contribution to CMIP6, Geosci. Model Dev., 9, 3685-3697</v>
      </c>
      <c r="P12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21" s="21" t="str">
        <f>party!$A$6</f>
        <v>Charlotte Pascoe</v>
      </c>
      <c r="W121" s="22" t="str">
        <f>$C$14</f>
        <v>historical</v>
      </c>
      <c r="X121" s="22" t="str">
        <f>$C$9</f>
        <v>piControl</v>
      </c>
      <c r="AB121" s="22" t="str">
        <f t="shared" si="12"/>
        <v>historical</v>
      </c>
      <c r="AC121" s="22" t="str">
        <f>$C$21</f>
        <v>ssp245</v>
      </c>
      <c r="AD121" s="22" t="str">
        <f>$C$120</f>
        <v>hist-nat</v>
      </c>
      <c r="AF121" s="197"/>
      <c r="AG121" s="31" t="str">
        <f>TemporalConstraint!$A$17</f>
        <v>1850-2020 171yrs</v>
      </c>
      <c r="AH121" s="39"/>
      <c r="AI121" s="21" t="str">
        <f>EnsembleRequirement!$A$20</f>
        <v>MinimumThree</v>
      </c>
      <c r="AQ121" s="21" t="str">
        <f>requirement!$A$79</f>
        <v>AOGCM Configuration</v>
      </c>
      <c r="AV121" s="21" t="str">
        <f>ForcingConstraint!$A$14</f>
        <v>Historical WMGHG Concentrations</v>
      </c>
      <c r="AW121" s="21" t="str">
        <f>ForcingConstraint!$A$38</f>
        <v>RCP45 Well Mixed GHG</v>
      </c>
      <c r="AX121" s="21" t="str">
        <f>requirement!$A$44</f>
        <v>Pre-Industrial Forcing Excluding GHG</v>
      </c>
      <c r="AY121" s="21" t="str">
        <f>ForcingConstraint!$A$197</f>
        <v>1850 O3 for Radiation</v>
      </c>
      <c r="BG121" s="43"/>
      <c r="BH121" s="43"/>
      <c r="BI121" s="43"/>
      <c r="BJ121" s="43"/>
      <c r="BK121" s="43"/>
      <c r="BL121" s="43"/>
      <c r="BM121" s="35"/>
      <c r="BO121" s="324" t="s">
        <v>8285</v>
      </c>
    </row>
    <row r="122" spans="1:67" ht="105">
      <c r="A122" s="22" t="s">
        <v>5528</v>
      </c>
      <c r="B122" s="21" t="s">
        <v>2925</v>
      </c>
      <c r="C122" s="22" t="s">
        <v>1318</v>
      </c>
      <c r="E122" s="22" t="s">
        <v>2924</v>
      </c>
      <c r="F122" s="21" t="s">
        <v>907</v>
      </c>
      <c r="G122" s="22" t="s">
        <v>6030</v>
      </c>
      <c r="H122" s="22" t="s">
        <v>5535</v>
      </c>
      <c r="I122" s="21" t="s">
        <v>70</v>
      </c>
      <c r="J122" s="21" t="str">
        <f>party!$A$43</f>
        <v>Nathan Gillet</v>
      </c>
      <c r="K122" s="21" t="str">
        <f>party!$A$44</f>
        <v>Hideo Shiogama</v>
      </c>
      <c r="O122" s="22" t="str">
        <f>references!$D$72</f>
        <v>Gillett, N. P., H. Shiogama, B. Funke, G. Hegerl, R. Knutti, K. Matthes, B. D. Santer, D. Stone, C. Tebaldi (2016), The Detection and Attribution Model Intercomparison Project (DAMIP v1.0) contribution to CMIP6, Geosci. Model Dev., 9, 3685-3697</v>
      </c>
      <c r="P12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22" s="21" t="str">
        <f>party!$A$6</f>
        <v>Charlotte Pascoe</v>
      </c>
      <c r="W122" s="22" t="str">
        <f>$C$14</f>
        <v>historical</v>
      </c>
      <c r="X122" s="22" t="str">
        <f>$C$9</f>
        <v>piControl</v>
      </c>
      <c r="AB122" s="22" t="str">
        <f t="shared" si="12"/>
        <v>historical</v>
      </c>
      <c r="AC122" s="22" t="str">
        <f>$C$21</f>
        <v>ssp245</v>
      </c>
      <c r="AD122" s="22" t="str">
        <f>$C$120</f>
        <v>hist-nat</v>
      </c>
      <c r="AE122" s="41" t="str">
        <f>$C$130</f>
        <v>ssp245-aer</v>
      </c>
      <c r="AG122" s="31" t="str">
        <f>TemporalConstraint!$A$17</f>
        <v>1850-2020 171yrs</v>
      </c>
      <c r="AH122" s="39"/>
      <c r="AI122" s="21" t="str">
        <f>EnsembleRequirement!$A$20</f>
        <v>MinimumThree</v>
      </c>
      <c r="AQ122" s="21" t="str">
        <f>requirement!$A$79</f>
        <v>AOGCM Configuration</v>
      </c>
      <c r="AV122" s="21" t="str">
        <f>ForcingConstraint!$A$6</f>
        <v>Historical Emission Based Grid-Point Aerosol Forcing</v>
      </c>
      <c r="AW122" s="21" t="str">
        <f>ForcingConstraint!$A$62</f>
        <v>RCP45 Aerosols</v>
      </c>
      <c r="AX122" s="21" t="str">
        <f>ForcingConstraint!$A$74</f>
        <v>RCP45 Aerosol Precursors</v>
      </c>
      <c r="AY122" s="21" t="str">
        <f>requirement!$A$74</f>
        <v xml:space="preserve">Pre-Industrial Forcing Excluding Anthropogenic Aerosols </v>
      </c>
      <c r="AZ122" s="21" t="str">
        <f>requirement!$A$12</f>
        <v>Pre-Industrial Solar Particle Forcing</v>
      </c>
      <c r="BG122" s="43"/>
      <c r="BH122" s="43"/>
      <c r="BI122" s="43"/>
      <c r="BJ122" s="43"/>
      <c r="BK122" s="43"/>
      <c r="BL122" s="43"/>
      <c r="BM122" s="35"/>
      <c r="BO122" s="324" t="s">
        <v>8285</v>
      </c>
    </row>
    <row r="123" spans="1:67" s="124" customFormat="1" ht="120">
      <c r="A123" s="106" t="s">
        <v>3398</v>
      </c>
      <c r="B123" s="84" t="s">
        <v>2925</v>
      </c>
      <c r="C123" s="106" t="s">
        <v>3398</v>
      </c>
      <c r="D123" s="106"/>
      <c r="E123" s="106" t="s">
        <v>5527</v>
      </c>
      <c r="F123" s="84" t="s">
        <v>908</v>
      </c>
      <c r="G123" s="106" t="s">
        <v>6031</v>
      </c>
      <c r="H123" s="106" t="s">
        <v>5534</v>
      </c>
      <c r="I123" s="84" t="s">
        <v>70</v>
      </c>
      <c r="J123" s="84" t="str">
        <f>party!$A$43</f>
        <v>Nathan Gillet</v>
      </c>
      <c r="K123" s="84" t="str">
        <f>party!$A$44</f>
        <v>Hideo Shiogama</v>
      </c>
      <c r="L123" s="84"/>
      <c r="M123" s="84"/>
      <c r="N123" s="84"/>
      <c r="O123" s="106" t="str">
        <f>references!$D$72</f>
        <v>Gillett, N. P., H. Shiogama, B. Funke, G. Hegerl, R. Knutti, K. Matthes, B. D. Santer, D. Stone, C. Tebaldi (2016), The Detection and Attribution Model Intercomparison Project (DAMIP v1.0) contribution to CMIP6, Geosci. Model Dev., 9, 3685-3697</v>
      </c>
      <c r="P123" s="106" t="str">
        <f>references!D$14</f>
        <v>Overview CMIP6-Endorsed MIPs</v>
      </c>
      <c r="R123" s="106"/>
      <c r="S123" s="106"/>
      <c r="T123" s="106"/>
      <c r="U123" s="106"/>
      <c r="V123" s="84" t="str">
        <f>party!$A$6</f>
        <v>Charlotte Pascoe</v>
      </c>
      <c r="W123" s="106" t="str">
        <f>$C$14</f>
        <v>historical</v>
      </c>
      <c r="X123" s="106" t="str">
        <f>$C$9</f>
        <v>piControl</v>
      </c>
      <c r="Y123" s="106"/>
      <c r="Z123" s="106"/>
      <c r="AA123" s="106"/>
      <c r="AB123" s="106" t="str">
        <f t="shared" si="12"/>
        <v>historical</v>
      </c>
      <c r="AC123" s="106" t="str">
        <f>$C$21</f>
        <v>ssp245</v>
      </c>
      <c r="AD123" s="106" t="str">
        <f>$C$122</f>
        <v>hist-aer</v>
      </c>
      <c r="AE123" s="106" t="str">
        <f>$C$120</f>
        <v>hist-nat</v>
      </c>
      <c r="AF123" s="213" t="str">
        <f>$C$130</f>
        <v>ssp245-aer</v>
      </c>
      <c r="AG123" s="178" t="str">
        <f>TemporalConstraint!$A$17</f>
        <v>1850-2020 171yrs</v>
      </c>
      <c r="AH123" s="179"/>
      <c r="AI123" s="84" t="str">
        <f>EnsembleRequirement!$A$20</f>
        <v>MinimumThree</v>
      </c>
      <c r="AJ123" s="84"/>
      <c r="AK123" s="84"/>
      <c r="AL123" s="84"/>
      <c r="AM123" s="84"/>
      <c r="AN123" s="84"/>
      <c r="AO123" s="84"/>
      <c r="AP123" s="84"/>
      <c r="AQ123" s="84" t="str">
        <f>requirement!$A$79</f>
        <v>AOGCM Configuration</v>
      </c>
      <c r="AR123" s="84"/>
      <c r="AS123" s="84"/>
      <c r="AT123" s="84"/>
      <c r="AU123" s="84"/>
      <c r="AV123" s="84" t="str">
        <f>requirement!$A$7</f>
        <v>Historical Emissions</v>
      </c>
      <c r="AW123" s="84" t="str">
        <f>ForcingConstraint!$A$62</f>
        <v>RCP45 Aerosols</v>
      </c>
      <c r="AX123" s="84" t="str">
        <f>ForcingConstraint!$A$74</f>
        <v>RCP45 Aerosol Precursors</v>
      </c>
      <c r="AY123" s="84" t="str">
        <f>ForcingConstraint!$A$196</f>
        <v>1850 WMGHG for Radiation</v>
      </c>
      <c r="AZ123" s="84" t="str">
        <f>ForcingConstraint!$A$197</f>
        <v>1850 O3 for Radiation</v>
      </c>
      <c r="BA123" s="84" t="str">
        <f>requirement!$A$74</f>
        <v xml:space="preserve">Pre-Industrial Forcing Excluding Anthropogenic Aerosols </v>
      </c>
      <c r="BB123" s="84"/>
      <c r="BC123" s="120"/>
      <c r="BD123" s="174"/>
      <c r="BE123" s="121"/>
      <c r="BF123" s="122"/>
      <c r="BG123" s="121"/>
      <c r="BH123" s="121"/>
      <c r="BI123" s="121"/>
      <c r="BJ123" s="121"/>
      <c r="BK123" s="121"/>
      <c r="BL123" s="121"/>
      <c r="BM123" s="122"/>
      <c r="BO123" s="324" t="s">
        <v>8285</v>
      </c>
    </row>
    <row r="124" spans="1:67" ht="90">
      <c r="A124" s="22" t="s">
        <v>865</v>
      </c>
      <c r="B124" s="21" t="s">
        <v>2927</v>
      </c>
      <c r="C124" s="22" t="s">
        <v>1316</v>
      </c>
      <c r="E124" s="22" t="s">
        <v>2926</v>
      </c>
      <c r="F124" s="21" t="s">
        <v>909</v>
      </c>
      <c r="G124" s="22" t="s">
        <v>5464</v>
      </c>
      <c r="H124" s="22" t="s">
        <v>5536</v>
      </c>
      <c r="I124" s="21" t="s">
        <v>70</v>
      </c>
      <c r="J124" s="21" t="str">
        <f>party!$A$43</f>
        <v>Nathan Gillet</v>
      </c>
      <c r="K124" s="21" t="str">
        <f>party!$A$44</f>
        <v>Hideo Shiogama</v>
      </c>
      <c r="O124" s="22" t="str">
        <f>references!$D$72</f>
        <v>Gillett, N. P., H. Shiogama, B. Funke, G. Hegerl, R. Knutti, K. Matthes, B. D. Santer, D. Stone, C. Tebaldi (2016), The Detection and Attribution Model Intercomparison Project (DAMIP v1.0) contribution to CMIP6, Geosci. Model Dev., 9, 3685-3697</v>
      </c>
      <c r="P124" s="22" t="str">
        <f>references!D$14</f>
        <v>Overview CMIP6-Endorsed MIPs</v>
      </c>
      <c r="V124" s="21" t="str">
        <f>party!$A$6</f>
        <v>Charlotte Pascoe</v>
      </c>
      <c r="X124" s="22" t="str">
        <f>$C$121</f>
        <v>hist-GHG</v>
      </c>
      <c r="AB124" s="22" t="str">
        <f>$C$21</f>
        <v>ssp245</v>
      </c>
      <c r="AC124" s="22" t="str">
        <f>$C$9</f>
        <v>piControl</v>
      </c>
      <c r="AD124" s="41"/>
      <c r="AE124" s="197"/>
      <c r="AF124" s="197"/>
      <c r="AG124" s="31" t="str">
        <f>TemporalConstraint!$A$18</f>
        <v>2021-2100 80yrs</v>
      </c>
      <c r="AH124" s="39"/>
      <c r="AI124" s="21" t="str">
        <f>EnsembleRequirement!$A$22</f>
        <v>MinimumOne</v>
      </c>
      <c r="AJ124" s="31" t="str">
        <f>EnsembleRequirement!$A$25</f>
        <v>hist-GHG initialisation</v>
      </c>
      <c r="AK124" s="39"/>
      <c r="AL124" s="82"/>
      <c r="AM124" s="82"/>
      <c r="AN124" s="82"/>
      <c r="AO124" s="164"/>
      <c r="AP124" s="164"/>
      <c r="AQ124" s="21" t="str">
        <f>requirement!$A$79</f>
        <v>AOGCM Configuration</v>
      </c>
      <c r="AV124" s="21" t="str">
        <f>ForcingConstraint!$A$38</f>
        <v>RCP45 Well Mixed GHG</v>
      </c>
      <c r="AW124" s="21" t="str">
        <f>requirement!$A$44</f>
        <v>Pre-Industrial Forcing Excluding GHG</v>
      </c>
      <c r="AX124" s="21" t="str">
        <f>ForcingConstraint!$A$197</f>
        <v>1850 O3 for Radiation</v>
      </c>
      <c r="BG124" s="43"/>
      <c r="BH124" s="43"/>
      <c r="BI124" s="43"/>
      <c r="BJ124" s="43"/>
      <c r="BK124" s="43"/>
      <c r="BL124" s="43"/>
      <c r="BM124" s="35"/>
      <c r="BO124" s="324" t="s">
        <v>8285</v>
      </c>
    </row>
    <row r="125" spans="1:67" ht="150">
      <c r="A125" s="22" t="s">
        <v>866</v>
      </c>
      <c r="B125" s="21" t="s">
        <v>8182</v>
      </c>
      <c r="C125" s="22" t="s">
        <v>1312</v>
      </c>
      <c r="E125" s="22" t="s">
        <v>2928</v>
      </c>
      <c r="F125" s="21" t="s">
        <v>910</v>
      </c>
      <c r="G125" s="22" t="s">
        <v>6590</v>
      </c>
      <c r="H125" s="22" t="s">
        <v>3512</v>
      </c>
      <c r="I125" s="21" t="s">
        <v>70</v>
      </c>
      <c r="J125" s="21" t="str">
        <f>party!$A$43</f>
        <v>Nathan Gillet</v>
      </c>
      <c r="K125" s="21" t="str">
        <f>party!$A$44</f>
        <v>Hideo Shiogama</v>
      </c>
      <c r="L125" s="10" t="str">
        <f>party!$A$20</f>
        <v>Michaela I Hegglin</v>
      </c>
      <c r="O125" s="22" t="str">
        <f>references!$D$72</f>
        <v>Gillett, N. P., H. Shiogama, B. Funke, G. Hegerl, R. Knutti, K. Matthes, B. D. Santer, D. Stone, C. Tebaldi (2016), The Detection and Attribution Model Intercomparison Project (DAMIP v1.0) contribution to CMIP6, Geosci. Model Dev., 9, 3685-3697</v>
      </c>
      <c r="P125" s="22" t="str">
        <f>references!D$14</f>
        <v>Overview CMIP6-Endorsed MIPs</v>
      </c>
      <c r="V125" s="21" t="str">
        <f>party!$A$6</f>
        <v>Charlotte Pascoe</v>
      </c>
      <c r="W125" s="22" t="str">
        <f>$C$14</f>
        <v>historical</v>
      </c>
      <c r="X125" s="22" t="str">
        <f>$C$9</f>
        <v>piControl</v>
      </c>
      <c r="AB125" s="22" t="str">
        <f t="shared" si="12"/>
        <v>historical</v>
      </c>
      <c r="AC125" s="22" t="str">
        <f>$C$21</f>
        <v>ssp245</v>
      </c>
      <c r="AE125" s="197"/>
      <c r="AF125" s="197"/>
      <c r="AG125" s="31" t="str">
        <f>TemporalConstraint!$A$17</f>
        <v>1850-2020 171yrs</v>
      </c>
      <c r="AH125" s="39"/>
      <c r="AI125" s="21" t="str">
        <f>EnsembleRequirement!$A$20</f>
        <v>MinimumThree</v>
      </c>
      <c r="AQ125" s="21" t="str">
        <f>requirement!$A$79</f>
        <v>AOGCM Configuration</v>
      </c>
      <c r="AV125" s="21" t="str">
        <f>ForcingConstraint!$A$198</f>
        <v>Pre-Industrial Tropospheric Ozone Concentrations</v>
      </c>
      <c r="AW125" s="21" t="str">
        <f>ForcingConstraint!$A$199</f>
        <v>Historical Stratospheric Ozone Concentrations</v>
      </c>
      <c r="AX125" s="21" t="str">
        <f>ForcingConstraint!$A$200</f>
        <v>CMIP6 historical stratospheric Ozone</v>
      </c>
      <c r="AY125" s="21" t="str">
        <f>ForcingConstraint!$A$201</f>
        <v>RCP45 Stratospheric Ozone</v>
      </c>
      <c r="AZ125" s="21" t="str">
        <f>requirement!$A$75</f>
        <v>Pre-Industrial Forcing Excluding Ozone</v>
      </c>
      <c r="BG125" s="43"/>
      <c r="BH125" s="43"/>
      <c r="BI125" s="43"/>
      <c r="BJ125" s="43"/>
      <c r="BK125" s="43"/>
      <c r="BL125" s="43"/>
      <c r="BM125" s="35"/>
      <c r="BO125" s="324" t="s">
        <v>8285</v>
      </c>
    </row>
    <row r="126" spans="1:67" s="124" customFormat="1" ht="75">
      <c r="A126" s="106" t="s">
        <v>3398</v>
      </c>
      <c r="B126" s="84" t="s">
        <v>2930</v>
      </c>
      <c r="C126" s="106" t="s">
        <v>3398</v>
      </c>
      <c r="D126" s="106"/>
      <c r="E126" s="106" t="s">
        <v>2929</v>
      </c>
      <c r="F126" s="84" t="s">
        <v>911</v>
      </c>
      <c r="G126" s="106" t="s">
        <v>3515</v>
      </c>
      <c r="H126" s="106" t="s">
        <v>3514</v>
      </c>
      <c r="I126" s="84" t="s">
        <v>70</v>
      </c>
      <c r="J126" s="84" t="str">
        <f>party!$A$43</f>
        <v>Nathan Gillet</v>
      </c>
      <c r="K126" s="84" t="str">
        <f>party!$A$44</f>
        <v>Hideo Shiogama</v>
      </c>
      <c r="L126" s="190" t="str">
        <f>party!$A$20</f>
        <v>Michaela I Hegglin</v>
      </c>
      <c r="M126" s="21"/>
      <c r="N126" s="21"/>
      <c r="O126" s="106" t="str">
        <f>references!$D$72</f>
        <v>Gillett, N. P., H. Shiogama, B. Funke, G. Hegerl, R. Knutti, K. Matthes, B. D. Santer, D. Stone, C. Tebaldi (2016), The Detection and Attribution Model Intercomparison Project (DAMIP v1.0) contribution to CMIP6, Geosci. Model Dev., 9, 3685-3697</v>
      </c>
      <c r="P126" s="106" t="str">
        <f>references!D$14</f>
        <v>Overview CMIP6-Endorsed MIPs</v>
      </c>
      <c r="R126" s="106"/>
      <c r="S126" s="106"/>
      <c r="T126" s="106"/>
      <c r="U126" s="106"/>
      <c r="V126" s="84" t="str">
        <f>party!$A$6</f>
        <v>Charlotte Pascoe</v>
      </c>
      <c r="W126" s="106"/>
      <c r="X126" s="106" t="str">
        <f>$C$125</f>
        <v>hist-stratO3</v>
      </c>
      <c r="Y126" s="106"/>
      <c r="Z126" s="106"/>
      <c r="AA126" s="106"/>
      <c r="AB126" s="106" t="str">
        <f>$C$21</f>
        <v>ssp245</v>
      </c>
      <c r="AC126" s="106" t="str">
        <f>$C$9</f>
        <v>piControl</v>
      </c>
      <c r="AD126" s="213"/>
      <c r="AE126" s="213"/>
      <c r="AF126" s="213"/>
      <c r="AG126" s="178" t="str">
        <f>TemporalConstraint!$A$18</f>
        <v>2021-2100 80yrs</v>
      </c>
      <c r="AH126" s="179"/>
      <c r="AI126" s="84" t="str">
        <f>EnsembleRequirement!$A$22</f>
        <v>MinimumOne</v>
      </c>
      <c r="AJ126" s="178" t="str">
        <f>EnsembleRequirement!$A$24</f>
        <v>SSP2-45Initialisation2021</v>
      </c>
      <c r="AK126" s="179"/>
      <c r="AL126" s="179"/>
      <c r="AM126" s="179"/>
      <c r="AN126" s="179"/>
      <c r="AO126" s="179"/>
      <c r="AP126" s="179"/>
      <c r="AQ126" s="84" t="str">
        <f>requirement!$A$79</f>
        <v>AOGCM Configuration</v>
      </c>
      <c r="AR126" s="84"/>
      <c r="AS126" s="84"/>
      <c r="AT126" s="84"/>
      <c r="AU126" s="84"/>
      <c r="AV126" s="84" t="str">
        <f>ForcingConstraint!$A$198</f>
        <v>Pre-Industrial Tropospheric Ozone Concentrations</v>
      </c>
      <c r="AW126" s="84" t="str">
        <f>ForcingConstraint!$A$201</f>
        <v>RCP45 Stratospheric Ozone</v>
      </c>
      <c r="AX126" s="84" t="str">
        <f>requirement!$A$75</f>
        <v>Pre-Industrial Forcing Excluding Ozone</v>
      </c>
      <c r="AY126" s="84"/>
      <c r="AZ126" s="84"/>
      <c r="BA126" s="84"/>
      <c r="BB126" s="84"/>
      <c r="BC126" s="120"/>
      <c r="BD126" s="174"/>
      <c r="BE126" s="121"/>
      <c r="BF126" s="122"/>
      <c r="BG126" s="121"/>
      <c r="BH126" s="121"/>
      <c r="BI126" s="121"/>
      <c r="BJ126" s="121"/>
      <c r="BK126" s="121"/>
      <c r="BL126" s="121"/>
      <c r="BM126" s="122"/>
      <c r="BO126" s="324" t="s">
        <v>8285</v>
      </c>
    </row>
    <row r="127" spans="1:67" ht="135">
      <c r="A127" s="22" t="s">
        <v>5533</v>
      </c>
      <c r="B127" s="21" t="s">
        <v>8183</v>
      </c>
      <c r="C127" s="22" t="s">
        <v>1313</v>
      </c>
      <c r="E127" s="22" t="s">
        <v>5532</v>
      </c>
      <c r="F127" s="21" t="s">
        <v>912</v>
      </c>
      <c r="G127" s="22" t="s">
        <v>8184</v>
      </c>
      <c r="H127" s="22" t="s">
        <v>3514</v>
      </c>
      <c r="I127" s="21" t="s">
        <v>70</v>
      </c>
      <c r="J127" s="21" t="str">
        <f>party!$A$43</f>
        <v>Nathan Gillet</v>
      </c>
      <c r="K127" s="21" t="str">
        <f>party!$A$44</f>
        <v>Hideo Shiogama</v>
      </c>
      <c r="L127" s="10" t="str">
        <f>party!$A$20</f>
        <v>Michaela I Hegglin</v>
      </c>
      <c r="O127" s="22" t="str">
        <f>references!$D$72</f>
        <v>Gillett, N. P., H. Shiogama, B. Funke, G. Hegerl, R. Knutti, K. Matthes, B. D. Santer, D. Stone, C. Tebaldi (2016), The Detection and Attribution Model Intercomparison Project (DAMIP v1.0) contribution to CMIP6, Geosci. Model Dev., 9, 3685-3697</v>
      </c>
      <c r="P127" s="22" t="str">
        <f>references!D$14</f>
        <v>Overview CMIP6-Endorsed MIPs</v>
      </c>
      <c r="V127" s="21" t="str">
        <f>party!$A$6</f>
        <v>Charlotte Pascoe</v>
      </c>
      <c r="X127" s="22" t="str">
        <f>$C$125</f>
        <v>hist-stratO3</v>
      </c>
      <c r="Z127" s="22" t="str">
        <f>$C$21</f>
        <v>ssp245</v>
      </c>
      <c r="AA127" s="22" t="str">
        <f>$C$9</f>
        <v>piControl</v>
      </c>
      <c r="AD127" s="41"/>
      <c r="AE127" s="197"/>
      <c r="AF127" s="197"/>
      <c r="AG127" s="31" t="str">
        <f>TemporalConstraint!$A$18</f>
        <v>2021-2100 80yrs</v>
      </c>
      <c r="AH127" s="39"/>
      <c r="AI127" s="21" t="str">
        <f>EnsembleRequirement!$A$22</f>
        <v>MinimumOne</v>
      </c>
      <c r="AJ127" s="31" t="str">
        <f>EnsembleRequirement!$A$26</f>
        <v>hist-stratO3 initialisation</v>
      </c>
      <c r="AK127" s="39"/>
      <c r="AL127" s="82"/>
      <c r="AM127" s="82"/>
      <c r="AN127" s="82"/>
      <c r="AQ127" s="21" t="str">
        <f>requirement!$A$79</f>
        <v>AOGCM Configuration</v>
      </c>
      <c r="AV127" s="21" t="str">
        <f>ForcingConstraint!$A$198</f>
        <v>Pre-Industrial Tropospheric Ozone Concentrations</v>
      </c>
      <c r="AW127" s="21" t="str">
        <f>ForcingConstraint!$A$202</f>
        <v>ssp2-45 stratospheric Ozone</v>
      </c>
      <c r="AX127" s="21" t="str">
        <f>requirement!$A$75</f>
        <v>Pre-Industrial Forcing Excluding Ozone</v>
      </c>
      <c r="BG127" s="43"/>
      <c r="BH127" s="43"/>
      <c r="BI127" s="43"/>
      <c r="BJ127" s="43"/>
      <c r="BK127" s="43"/>
      <c r="BL127" s="43"/>
      <c r="BM127" s="35"/>
      <c r="BO127" s="324" t="s">
        <v>8285</v>
      </c>
    </row>
    <row r="128" spans="1:67" ht="60">
      <c r="A128" s="46" t="s">
        <v>884</v>
      </c>
      <c r="B128" s="48" t="s">
        <v>2932</v>
      </c>
      <c r="C128" s="49" t="s">
        <v>1314</v>
      </c>
      <c r="D128" s="49"/>
      <c r="E128" s="49" t="s">
        <v>2931</v>
      </c>
      <c r="F128" s="48" t="s">
        <v>913</v>
      </c>
      <c r="G128" s="49" t="s">
        <v>3518</v>
      </c>
      <c r="H128" s="61" t="s">
        <v>3517</v>
      </c>
      <c r="I128" s="21" t="s">
        <v>70</v>
      </c>
      <c r="J128" s="21" t="str">
        <f>party!$A$43</f>
        <v>Nathan Gillet</v>
      </c>
      <c r="K128" s="21" t="str">
        <f>party!$A$44</f>
        <v>Hideo Shiogama</v>
      </c>
      <c r="L128" s="10" t="str">
        <f>party!$A$20</f>
        <v>Michaela I Hegglin</v>
      </c>
      <c r="O128" s="22" t="str">
        <f>references!$D$72</f>
        <v>Gillett, N. P., H. Shiogama, B. Funke, G. Hegerl, R. Knutti, K. Matthes, B. D. Santer, D. Stone, C. Tebaldi (2016), The Detection and Attribution Model Intercomparison Project (DAMIP v1.0) contribution to CMIP6, Geosci. Model Dev., 9, 3685-3697</v>
      </c>
      <c r="P128" s="22" t="str">
        <f>references!D$14</f>
        <v>Overview CMIP6-Endorsed MIPs</v>
      </c>
      <c r="R128" s="61"/>
      <c r="S128" s="61"/>
      <c r="T128" s="61"/>
      <c r="U128" s="61"/>
      <c r="V128" s="21" t="str">
        <f>party!$A$6</f>
        <v>Charlotte Pascoe</v>
      </c>
      <c r="W128" s="22" t="str">
        <f>$C$120</f>
        <v>hist-nat</v>
      </c>
      <c r="X128" s="22" t="str">
        <f>$C$9</f>
        <v>piControl</v>
      </c>
      <c r="AB128" s="22" t="str">
        <f t="shared" si="12"/>
        <v>historical</v>
      </c>
      <c r="AC128" s="22" t="str">
        <f>$C$21</f>
        <v>ssp245</v>
      </c>
      <c r="AD128" s="22" t="str">
        <f>$C$129</f>
        <v>hist-sol</v>
      </c>
      <c r="AE128" s="61"/>
      <c r="AF128" s="61"/>
      <c r="AG128" s="31" t="str">
        <f>TemporalConstraint!$A$17</f>
        <v>1850-2020 171yrs</v>
      </c>
      <c r="AH128" s="39"/>
      <c r="AI128" s="21" t="str">
        <f>EnsembleRequirement!$A$20</f>
        <v>MinimumThree</v>
      </c>
      <c r="AJ128" s="48"/>
      <c r="AK128" s="96"/>
      <c r="AL128" s="100"/>
      <c r="AM128" s="97"/>
      <c r="AN128" s="97"/>
      <c r="AQ128" s="21" t="str">
        <f>requirement!$A$79</f>
        <v>AOGCM Configuration</v>
      </c>
      <c r="AV128" s="21" t="str">
        <f>ForcingConstraint!$A$21</f>
        <v>Historical Stratospheric Aerosol</v>
      </c>
      <c r="AW128" s="48" t="str">
        <f>ForcingConstraint!$A$195</f>
        <v>RCP Volcanic</v>
      </c>
      <c r="AX128" s="48" t="str">
        <f>requirement!$A$72</f>
        <v>Pre-Industrial Forcing Excluding Volcanic Aerosols</v>
      </c>
      <c r="AY128" s="48" t="str">
        <f>requirement!$A$12</f>
        <v>Pre-Industrial Solar Particle Forcing</v>
      </c>
      <c r="AZ128" s="48"/>
      <c r="BA128" s="48"/>
      <c r="BB128" s="48"/>
      <c r="BC128" s="51"/>
      <c r="BD128" s="52"/>
      <c r="BE128" s="53"/>
      <c r="BF128" s="54"/>
      <c r="BM128" s="54"/>
      <c r="BN128" s="50"/>
      <c r="BO128" s="324" t="s">
        <v>8285</v>
      </c>
    </row>
    <row r="129" spans="1:68" ht="90">
      <c r="A129" s="47" t="s">
        <v>885</v>
      </c>
      <c r="B129" s="55" t="s">
        <v>2934</v>
      </c>
      <c r="C129" s="56" t="s">
        <v>1317</v>
      </c>
      <c r="D129" s="56"/>
      <c r="E129" s="56" t="s">
        <v>2933</v>
      </c>
      <c r="F129" s="48" t="s">
        <v>914</v>
      </c>
      <c r="G129" s="56" t="s">
        <v>3516</v>
      </c>
      <c r="H129" s="61" t="s">
        <v>6592</v>
      </c>
      <c r="I129" s="21" t="s">
        <v>70</v>
      </c>
      <c r="J129" s="21" t="str">
        <f>party!$A$43</f>
        <v>Nathan Gillet</v>
      </c>
      <c r="K129" s="21" t="str">
        <f>party!$A$44</f>
        <v>Hideo Shiogama</v>
      </c>
      <c r="L129" s="10" t="str">
        <f>party!$A$20</f>
        <v>Michaela I Hegglin</v>
      </c>
      <c r="O129" s="22" t="str">
        <f>references!$D$72</f>
        <v>Gillett, N. P., H. Shiogama, B. Funke, G. Hegerl, R. Knutti, K. Matthes, B. D. Santer, D. Stone, C. Tebaldi (2016), The Detection and Attribution Model Intercomparison Project (DAMIP v1.0) contribution to CMIP6, Geosci. Model Dev., 9, 3685-3697</v>
      </c>
      <c r="P129" s="22" t="str">
        <f>references!D$14</f>
        <v>Overview CMIP6-Endorsed MIPs</v>
      </c>
      <c r="R129" s="61"/>
      <c r="S129" s="61"/>
      <c r="T129" s="61"/>
      <c r="U129" s="61"/>
      <c r="V129" s="21" t="str">
        <f>party!$A$6</f>
        <v>Charlotte Pascoe</v>
      </c>
      <c r="W129" s="22" t="str">
        <f>$C$120</f>
        <v>hist-nat</v>
      </c>
      <c r="X129" s="22" t="str">
        <f>$C$9</f>
        <v>piControl</v>
      </c>
      <c r="AB129" s="22" t="str">
        <f t="shared" si="12"/>
        <v>historical</v>
      </c>
      <c r="AC129" s="22" t="str">
        <f>$C$21</f>
        <v>ssp245</v>
      </c>
      <c r="AD129" s="22" t="str">
        <f>$C$128</f>
        <v>hist-volc</v>
      </c>
      <c r="AE129" s="61"/>
      <c r="AF129" s="61"/>
      <c r="AG129" s="31" t="str">
        <f>TemporalConstraint!$A$17</f>
        <v>1850-2020 171yrs</v>
      </c>
      <c r="AH129" s="39"/>
      <c r="AI129" s="21" t="str">
        <f>EnsembleRequirement!$A$20</f>
        <v>MinimumThree</v>
      </c>
      <c r="AJ129" s="55"/>
      <c r="AK129" s="98"/>
      <c r="AL129" s="101"/>
      <c r="AM129" s="99"/>
      <c r="AN129" s="99"/>
      <c r="AP129" s="166"/>
      <c r="AQ129" s="21" t="str">
        <f>requirement!$A$79</f>
        <v>AOGCM Configuration</v>
      </c>
      <c r="AV129" s="283" t="str">
        <f>ForcingConstraint!$A$20</f>
        <v>Historical Solar Irradiance Forcing</v>
      </c>
      <c r="AW129" s="135" t="str">
        <f>ForcingConstraint!$A$425</f>
        <v>Future Solar Irradiance Forcing</v>
      </c>
      <c r="AX129" s="283" t="str">
        <f>requirement!$A$10</f>
        <v xml:space="preserve">Historical Solar Particle Forcing </v>
      </c>
      <c r="AY129" s="132" t="str">
        <f>requirement!$A$11</f>
        <v>Future Solar Particle Forcing</v>
      </c>
      <c r="AZ129" s="48" t="str">
        <f>requirement!$A$76</f>
        <v>Pre-Industrial Forcing Excluding Solar</v>
      </c>
      <c r="BE129" s="59"/>
      <c r="BF129" s="60"/>
      <c r="BM129" s="54"/>
      <c r="BN129" s="50"/>
      <c r="BO129" s="324" t="s">
        <v>8285</v>
      </c>
    </row>
    <row r="130" spans="1:68" ht="60">
      <c r="A130" s="47" t="s">
        <v>5540</v>
      </c>
      <c r="B130" s="55" t="s">
        <v>2936</v>
      </c>
      <c r="C130" s="56" t="s">
        <v>1315</v>
      </c>
      <c r="D130" s="56"/>
      <c r="E130" s="56" t="s">
        <v>2935</v>
      </c>
      <c r="F130" s="55" t="s">
        <v>915</v>
      </c>
      <c r="G130" s="56" t="s">
        <v>5537</v>
      </c>
      <c r="H130" s="61" t="s">
        <v>5538</v>
      </c>
      <c r="I130" s="21" t="s">
        <v>70</v>
      </c>
      <c r="J130" s="21" t="str">
        <f>party!$A$43</f>
        <v>Nathan Gillet</v>
      </c>
      <c r="K130" s="21" t="str">
        <f>party!$A$44</f>
        <v>Hideo Shiogama</v>
      </c>
      <c r="L130" s="10" t="str">
        <f>party!$A$20</f>
        <v>Michaela I Hegglin</v>
      </c>
      <c r="O130" s="22" t="str">
        <f>references!$D$72</f>
        <v>Gillett, N. P., H. Shiogama, B. Funke, G. Hegerl, R. Knutti, K. Matthes, B. D. Santer, D. Stone, C. Tebaldi (2016), The Detection and Attribution Model Intercomparison Project (DAMIP v1.0) contribution to CMIP6, Geosci. Model Dev., 9, 3685-3697</v>
      </c>
      <c r="P130" s="22" t="str">
        <f>references!D$14</f>
        <v>Overview CMIP6-Endorsed MIPs</v>
      </c>
      <c r="R130" s="61"/>
      <c r="S130" s="61"/>
      <c r="T130" s="61"/>
      <c r="U130" s="61"/>
      <c r="V130" s="21" t="str">
        <f>party!$A$6</f>
        <v>Charlotte Pascoe</v>
      </c>
      <c r="X130" s="22" t="str">
        <f>$C$122</f>
        <v>hist-aer</v>
      </c>
      <c r="AA130" s="197"/>
      <c r="AB130" s="22" t="str">
        <f>$C$21</f>
        <v>ssp245</v>
      </c>
      <c r="AC130" s="41"/>
      <c r="AD130" s="56"/>
      <c r="AE130" s="61"/>
      <c r="AF130" s="61"/>
      <c r="AG130" s="31" t="str">
        <f>TemporalConstraint!$A$18</f>
        <v>2021-2100 80yrs</v>
      </c>
      <c r="AH130" s="39"/>
      <c r="AI130" s="21" t="str">
        <f>EnsembleRequirement!$A$22</f>
        <v>MinimumOne</v>
      </c>
      <c r="AJ130" s="31" t="str">
        <f>EnsembleRequirement!$A$27</f>
        <v>hist-aer initialisation</v>
      </c>
      <c r="AK130" s="39"/>
      <c r="AL130" s="82"/>
      <c r="AM130" s="82"/>
      <c r="AN130" s="82"/>
      <c r="AO130" s="164"/>
      <c r="AP130" s="164"/>
      <c r="AQ130" s="21" t="str">
        <f>requirement!$A$79</f>
        <v>AOGCM Configuration</v>
      </c>
      <c r="AV130" s="21" t="str">
        <f>ForcingConstraint!$A$62</f>
        <v>RCP45 Aerosols</v>
      </c>
      <c r="AW130" s="21" t="str">
        <f>ForcingConstraint!$A$74</f>
        <v>RCP45 Aerosol Precursors</v>
      </c>
      <c r="AX130" s="21" t="str">
        <f>requirement!$A$74</f>
        <v xml:space="preserve">Pre-Industrial Forcing Excluding Anthropogenic Aerosols </v>
      </c>
      <c r="AY130" s="48" t="str">
        <f>requirement!$A$12</f>
        <v>Pre-Industrial Solar Particle Forcing</v>
      </c>
      <c r="AZ130" s="55"/>
      <c r="BA130" s="55"/>
      <c r="BB130" s="55"/>
      <c r="BC130" s="57"/>
      <c r="BD130" s="58"/>
      <c r="BE130" s="59"/>
      <c r="BF130" s="60"/>
      <c r="BM130" s="54"/>
      <c r="BN130" s="50"/>
      <c r="BO130" s="324" t="s">
        <v>8285</v>
      </c>
    </row>
    <row r="131" spans="1:68" s="124" customFormat="1" ht="90">
      <c r="A131" s="242" t="s">
        <v>3398</v>
      </c>
      <c r="B131" s="243" t="s">
        <v>2936</v>
      </c>
      <c r="C131" s="244" t="s">
        <v>3398</v>
      </c>
      <c r="D131" s="244"/>
      <c r="E131" s="244" t="s">
        <v>5539</v>
      </c>
      <c r="F131" s="243" t="s">
        <v>916</v>
      </c>
      <c r="G131" s="244" t="s">
        <v>3579</v>
      </c>
      <c r="H131" s="214" t="s">
        <v>5538</v>
      </c>
      <c r="I131" s="84" t="s">
        <v>70</v>
      </c>
      <c r="J131" s="84" t="str">
        <f>party!$A$43</f>
        <v>Nathan Gillet</v>
      </c>
      <c r="K131" s="84" t="str">
        <f>party!$A$44</f>
        <v>Hideo Shiogama</v>
      </c>
      <c r="L131" s="190" t="str">
        <f>party!$A$20</f>
        <v>Michaela I Hegglin</v>
      </c>
      <c r="M131" s="21"/>
      <c r="N131" s="21"/>
      <c r="O131" s="106" t="str">
        <f>references!$D$72</f>
        <v>Gillett, N. P., H. Shiogama, B. Funke, G. Hegerl, R. Knutti, K. Matthes, B. D. Santer, D. Stone, C. Tebaldi (2016), The Detection and Attribution Model Intercomparison Project (DAMIP v1.0) contribution to CMIP6, Geosci. Model Dev., 9, 3685-3697</v>
      </c>
      <c r="P131" s="106" t="str">
        <f>references!D$14</f>
        <v>Overview CMIP6-Endorsed MIPs</v>
      </c>
      <c r="R131" s="214"/>
      <c r="S131" s="214"/>
      <c r="T131" s="214"/>
      <c r="U131" s="214"/>
      <c r="V131" s="84" t="str">
        <f>party!$A$6</f>
        <v>Charlotte Pascoe</v>
      </c>
      <c r="W131" s="106"/>
      <c r="X131" s="106" t="str">
        <f>$C$122</f>
        <v>hist-aer</v>
      </c>
      <c r="Y131" s="106"/>
      <c r="Z131" s="106"/>
      <c r="AA131" s="213"/>
      <c r="AB131" s="106" t="str">
        <f>$C$21</f>
        <v>ssp245</v>
      </c>
      <c r="AC131" s="213" t="str">
        <f>$C$130</f>
        <v>ssp245-aer</v>
      </c>
      <c r="AD131" s="106" t="str">
        <f>$C$9</f>
        <v>piControl</v>
      </c>
      <c r="AE131" s="214"/>
      <c r="AF131" s="214"/>
      <c r="AG131" s="178" t="str">
        <f>TemporalConstraint!$A$18</f>
        <v>2021-2100 80yrs</v>
      </c>
      <c r="AH131" s="179"/>
      <c r="AI131" s="84" t="str">
        <f>EnsembleRequirement!$A$22</f>
        <v>MinimumOne</v>
      </c>
      <c r="AJ131" s="179" t="str">
        <f>EnsembleRequirement!$A$24</f>
        <v>SSP2-45Initialisation2021</v>
      </c>
      <c r="AK131" s="179"/>
      <c r="AL131" s="179"/>
      <c r="AM131" s="179"/>
      <c r="AN131" s="179"/>
      <c r="AO131" s="84"/>
      <c r="AP131" s="84"/>
      <c r="AQ131" s="84" t="str">
        <f>requirement!$A$79</f>
        <v>AOGCM Configuration</v>
      </c>
      <c r="AR131" s="84"/>
      <c r="AS131" s="84"/>
      <c r="AT131" s="84"/>
      <c r="AU131" s="84"/>
      <c r="AV131" s="84" t="str">
        <f>ForcingConstraint!$A$62</f>
        <v>RCP45 Aerosols</v>
      </c>
      <c r="AW131" s="84" t="str">
        <f>ForcingConstraint!$A$74</f>
        <v>RCP45 Aerosol Precursors</v>
      </c>
      <c r="AX131" s="84" t="str">
        <f>ForcingConstraint!$A$196</f>
        <v>1850 WMGHG for Radiation</v>
      </c>
      <c r="AY131" s="84" t="str">
        <f>ForcingConstraint!$A$197</f>
        <v>1850 O3 for Radiation</v>
      </c>
      <c r="AZ131" s="84" t="str">
        <f>requirement!$A$74</f>
        <v xml:space="preserve">Pre-Industrial Forcing Excluding Anthropogenic Aerosols </v>
      </c>
      <c r="BA131" s="243"/>
      <c r="BB131" s="243"/>
      <c r="BC131" s="245"/>
      <c r="BD131" s="246"/>
      <c r="BE131" s="247"/>
      <c r="BF131" s="248"/>
      <c r="BG131" s="35"/>
      <c r="BH131" s="35"/>
      <c r="BI131" s="35"/>
      <c r="BJ131" s="35"/>
      <c r="BK131" s="35"/>
      <c r="BL131" s="35"/>
      <c r="BM131" s="249"/>
      <c r="BO131" s="324" t="s">
        <v>8285</v>
      </c>
    </row>
    <row r="132" spans="1:68" ht="135">
      <c r="A132" s="47" t="s">
        <v>3529</v>
      </c>
      <c r="B132" s="55" t="s">
        <v>3530</v>
      </c>
      <c r="C132" s="56" t="s">
        <v>3531</v>
      </c>
      <c r="D132" s="56"/>
      <c r="E132" s="56" t="s">
        <v>3532</v>
      </c>
      <c r="F132" s="55" t="s">
        <v>3533</v>
      </c>
      <c r="G132" s="56" t="s">
        <v>3534</v>
      </c>
      <c r="H132" s="61" t="s">
        <v>3535</v>
      </c>
      <c r="I132" s="21" t="s">
        <v>70</v>
      </c>
      <c r="J132" s="21" t="str">
        <f>party!$A$43</f>
        <v>Nathan Gillet</v>
      </c>
      <c r="K132" s="21" t="str">
        <f>party!$A$44</f>
        <v>Hideo Shiogama</v>
      </c>
      <c r="L132" s="10" t="str">
        <f>party!$A$20</f>
        <v>Michaela I Hegglin</v>
      </c>
      <c r="O132" s="22" t="str">
        <f>references!$D$72</f>
        <v>Gillett, N. P., H. Shiogama, B. Funke, G. Hegerl, R. Knutti, K. Matthes, B. D. Santer, D. Stone, C. Tebaldi (2016), The Detection and Attribution Model Intercomparison Project (DAMIP v1.0) contribution to CMIP6, Geosci. Model Dev., 9, 3685-3697</v>
      </c>
      <c r="P132"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132" s="56"/>
      <c r="R132" s="61"/>
      <c r="S132" s="61"/>
      <c r="T132" s="61"/>
      <c r="U132" s="61"/>
      <c r="V132" s="21" t="str">
        <f>party!$A$6</f>
        <v>Charlotte Pascoe</v>
      </c>
      <c r="X132" s="22" t="str">
        <f>$C$120</f>
        <v>hist-nat</v>
      </c>
      <c r="AA132" s="42"/>
      <c r="AB132" s="22" t="str">
        <f>$C$21</f>
        <v>ssp245</v>
      </c>
      <c r="AC132" s="42"/>
      <c r="AD132" s="56"/>
      <c r="AE132" s="61"/>
      <c r="AF132" s="61"/>
      <c r="AG132" s="31" t="str">
        <f>TemporalConstraint!$A$18</f>
        <v>2021-2100 80yrs</v>
      </c>
      <c r="AH132" s="139"/>
      <c r="AI132" s="21" t="str">
        <f>EnsembleRequirement!$A$22</f>
        <v>MinimumOne</v>
      </c>
      <c r="AJ132" s="31" t="str">
        <f>EnsembleRequirement!$A$28</f>
        <v>hist-nat initialisation</v>
      </c>
      <c r="AK132" s="35"/>
      <c r="AL132" s="35"/>
      <c r="AM132" s="35"/>
      <c r="AN132" s="148"/>
      <c r="AQ132" s="21" t="str">
        <f>requirement!$A$79</f>
        <v>AOGCM Configuration</v>
      </c>
      <c r="AR132" s="10"/>
      <c r="AV132" s="48" t="str">
        <f>ForcingConstraint!$A$195</f>
        <v>RCP Volcanic</v>
      </c>
      <c r="AW132" s="135" t="str">
        <f>ForcingConstraint!$A$425</f>
        <v>Future Solar Irradiance Forcing</v>
      </c>
      <c r="AX132" s="132" t="str">
        <f>requirement!$A$11</f>
        <v>Future Solar Particle Forcing</v>
      </c>
      <c r="AY132" s="21" t="str">
        <f>requirement!$A$73</f>
        <v>Pre-Industrial Forcing Excluding Volcanic Aerosols and Solar Forcing</v>
      </c>
      <c r="AZ132" s="55"/>
      <c r="BA132" s="55"/>
      <c r="BB132" s="55"/>
      <c r="BC132" s="57"/>
      <c r="BD132" s="58"/>
      <c r="BE132" s="59"/>
      <c r="BF132" s="60"/>
      <c r="BM132" s="54"/>
      <c r="BN132" s="50"/>
      <c r="BO132" s="324" t="s">
        <v>8285</v>
      </c>
    </row>
    <row r="133" spans="1:68" ht="60">
      <c r="A133" s="47" t="s">
        <v>3521</v>
      </c>
      <c r="B133" s="55" t="s">
        <v>3523</v>
      </c>
      <c r="C133" s="56" t="s">
        <v>5531</v>
      </c>
      <c r="D133" s="56"/>
      <c r="E133" s="56" t="s">
        <v>5530</v>
      </c>
      <c r="F133" s="55" t="s">
        <v>3522</v>
      </c>
      <c r="G133" s="56" t="s">
        <v>3519</v>
      </c>
      <c r="H133" s="61" t="s">
        <v>3520</v>
      </c>
      <c r="I133" s="21" t="s">
        <v>70</v>
      </c>
      <c r="J133" s="21" t="str">
        <f>party!$A$43</f>
        <v>Nathan Gillet</v>
      </c>
      <c r="K133" s="21" t="str">
        <f>party!$A$44</f>
        <v>Hideo Shiogama</v>
      </c>
      <c r="L133" s="10" t="str">
        <f>party!$A$20</f>
        <v>Michaela I Hegglin</v>
      </c>
      <c r="O133" s="22" t="str">
        <f>references!$D$72</f>
        <v>Gillett, N. P., H. Shiogama, B. Funke, G. Hegerl, R. Knutti, K. Matthes, B. D. Santer, D. Stone, C. Tebaldi (2016), The Detection and Attribution Model Intercomparison Project (DAMIP v1.0) contribution to CMIP6, Geosci. Model Dev., 9, 3685-3697</v>
      </c>
      <c r="Q133" s="56"/>
      <c r="R133" s="61"/>
      <c r="S133" s="61"/>
      <c r="T133" s="61"/>
      <c r="U133" s="61"/>
      <c r="V133" s="21" t="str">
        <f>party!$A$6</f>
        <v>Charlotte Pascoe</v>
      </c>
      <c r="W133" s="22" t="str">
        <f>$C$14</f>
        <v>historical</v>
      </c>
      <c r="X133" s="22" t="str">
        <f>$C$9</f>
        <v>piControl</v>
      </c>
      <c r="AA133" s="42"/>
      <c r="AB133" s="22" t="str">
        <f>$C$14</f>
        <v>historical</v>
      </c>
      <c r="AC133" s="22" t="str">
        <f>$C$21</f>
        <v>ssp245</v>
      </c>
      <c r="AD133" s="22" t="str">
        <f>$C$121</f>
        <v>hist-GHG</v>
      </c>
      <c r="AE133" s="61"/>
      <c r="AF133" s="61"/>
      <c r="AG133" s="31" t="str">
        <f>TemporalConstraint!$A$17</f>
        <v>1850-2020 171yrs</v>
      </c>
      <c r="AH133" s="139"/>
      <c r="AI133" s="63" t="str">
        <f>EnsembleRequirement!$A$20</f>
        <v>MinimumThree</v>
      </c>
      <c r="AJ133" s="35"/>
      <c r="AK133" s="35"/>
      <c r="AL133" s="35"/>
      <c r="AM133" s="35"/>
      <c r="AN133" s="35"/>
      <c r="AQ133" s="21" t="str">
        <f>requirement!$A$79</f>
        <v>AOGCM Configuration</v>
      </c>
      <c r="AR133" s="125"/>
      <c r="AV133" s="21" t="str">
        <f>ForcingConstraint!$A$254</f>
        <v>CO2 Historical</v>
      </c>
      <c r="AW133" s="21" t="str">
        <f>ForcingConstraint!$A$353</f>
        <v>RCP45 CO2</v>
      </c>
      <c r="AX133" s="21" t="str">
        <f>requirement!$A$43</f>
        <v>Pre-Industrial Forcing Excluding CO2</v>
      </c>
      <c r="AY133" s="48" t="str">
        <f>requirement!$A$12</f>
        <v>Pre-Industrial Solar Particle Forcing</v>
      </c>
      <c r="AZ133" s="55"/>
      <c r="BA133" s="55"/>
      <c r="BB133" s="55"/>
      <c r="BC133" s="57"/>
      <c r="BD133" s="58"/>
      <c r="BE133" s="59"/>
      <c r="BF133" s="60"/>
      <c r="BM133" s="54"/>
      <c r="BN133" s="50"/>
      <c r="BO133" s="324" t="s">
        <v>8285</v>
      </c>
    </row>
    <row r="134" spans="1:68" s="68" customFormat="1" ht="150">
      <c r="A134" s="154" t="s">
        <v>886</v>
      </c>
      <c r="B134" s="155" t="s">
        <v>2939</v>
      </c>
      <c r="C134" s="158" t="s">
        <v>2937</v>
      </c>
      <c r="D134" s="158"/>
      <c r="E134" s="156" t="s">
        <v>3537</v>
      </c>
      <c r="F134" s="155" t="s">
        <v>2941</v>
      </c>
      <c r="G134" s="156" t="s">
        <v>3540</v>
      </c>
      <c r="H134" s="156" t="s">
        <v>1643</v>
      </c>
      <c r="I134" s="155" t="s">
        <v>70</v>
      </c>
      <c r="J134" s="21" t="str">
        <f>party!$A$43</f>
        <v>Nathan Gillet</v>
      </c>
      <c r="K134" s="21" t="str">
        <f>party!$A$44</f>
        <v>Hideo Shiogama</v>
      </c>
      <c r="L134" s="64"/>
      <c r="M134" s="64"/>
      <c r="N134" s="64"/>
      <c r="O134" s="22" t="str">
        <f>references!$D$72</f>
        <v>Gillett, N. P., H. Shiogama, B. Funke, G. Hegerl, R. Knutti, K. Matthes, B. D. Santer, D. Stone, C. Tebaldi (2016), The Detection and Attribution Model Intercomparison Project (DAMIP v1.0) contribution to CMIP6, Geosci. Model Dev., 9, 3685-3697</v>
      </c>
      <c r="P13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4" s="156" t="s">
        <v>438</v>
      </c>
      <c r="S134" s="65"/>
      <c r="T134" s="65"/>
      <c r="U134" s="65"/>
      <c r="V134" s="155" t="s">
        <v>4</v>
      </c>
      <c r="W134" s="22" t="str">
        <f>$C$14</f>
        <v>historical</v>
      </c>
      <c r="X134" s="22" t="str">
        <f>$C$9</f>
        <v>piControl</v>
      </c>
      <c r="Y134" s="42"/>
      <c r="AA134" s="156"/>
      <c r="AB134" s="157" t="str">
        <f>experiment!$C$14</f>
        <v>historical</v>
      </c>
      <c r="AC134" s="157" t="str">
        <f>experiment!$C$21</f>
        <v>ssp245</v>
      </c>
      <c r="AD134" s="65"/>
      <c r="AE134" s="212"/>
      <c r="AF134" s="212"/>
      <c r="AG134" s="31" t="str">
        <f>TemporalConstraint!$A$17</f>
        <v>1850-2020 171yrs</v>
      </c>
      <c r="AH134" s="144"/>
      <c r="AI134" s="63" t="str">
        <f>EnsembleRequirement!$A$20</f>
        <v>MinimumThree</v>
      </c>
      <c r="AJ134" s="143"/>
      <c r="AK134" s="143"/>
      <c r="AL134" s="143"/>
      <c r="AM134" s="143"/>
      <c r="AN134" s="143"/>
      <c r="AO134" s="21"/>
      <c r="AP134" s="21"/>
      <c r="AQ134" s="21" t="str">
        <f>requirement!$A$79</f>
        <v>AOGCM Configuration</v>
      </c>
      <c r="AR134" s="146"/>
      <c r="AS134" s="64"/>
      <c r="AT134" s="64"/>
      <c r="AU134" s="64"/>
      <c r="AV134" s="21" t="str">
        <f>ForcingConstraint!$A$354</f>
        <v>Alternative Historical Aerosols</v>
      </c>
      <c r="AW134" s="21" t="str">
        <f>requirement!$A$84</f>
        <v>RCP45 Forcing Alternative Aerosols</v>
      </c>
      <c r="AX134" s="21" t="str">
        <f>ForcingConstraint!$A$358</f>
        <v>Alternative RCP45 Volcano</v>
      </c>
      <c r="AY134" s="21" t="str">
        <f>ForcingConstraint!$A$14</f>
        <v>Historical WMGHG Concentrations</v>
      </c>
      <c r="AZ134" s="21" t="str">
        <f>requirement!$A$7</f>
        <v>Historical Emissions</v>
      </c>
      <c r="BA134" s="21" t="str">
        <f>ForcingConstraint!$A$16</f>
        <v>Historical Land Use</v>
      </c>
      <c r="BB134" s="21" t="str">
        <f>requirement!$A$8</f>
        <v>Historical O3 and Stratospheric H2O Concentrations</v>
      </c>
      <c r="BC134" s="32" t="str">
        <f>ForcingConstraint!$A$20</f>
        <v>Historical Solar Irradiance Forcing</v>
      </c>
      <c r="BD134" s="32" t="str">
        <f>requirement!$A$10</f>
        <v xml:space="preserve">Historical Solar Particle Forcing </v>
      </c>
      <c r="BE134" s="66"/>
      <c r="BF134" s="66"/>
      <c r="BG134" s="35"/>
      <c r="BH134" s="35"/>
      <c r="BI134" s="35"/>
      <c r="BJ134" s="35"/>
      <c r="BK134" s="35"/>
      <c r="BL134" s="35"/>
      <c r="BM134" s="67"/>
      <c r="BO134" s="324" t="s">
        <v>8277</v>
      </c>
      <c r="BP134" s="1" t="s">
        <v>8385</v>
      </c>
    </row>
    <row r="135" spans="1:68" s="68" customFormat="1" ht="150">
      <c r="A135" s="154" t="s">
        <v>887</v>
      </c>
      <c r="B135" s="155" t="s">
        <v>2940</v>
      </c>
      <c r="C135" s="156" t="s">
        <v>2938</v>
      </c>
      <c r="D135" s="156"/>
      <c r="E135" s="156" t="s">
        <v>3538</v>
      </c>
      <c r="F135" s="155" t="s">
        <v>2942</v>
      </c>
      <c r="G135" s="156" t="s">
        <v>3536</v>
      </c>
      <c r="H135" s="156" t="s">
        <v>3539</v>
      </c>
      <c r="I135" s="155" t="s">
        <v>70</v>
      </c>
      <c r="J135" s="21" t="str">
        <f>party!$A$43</f>
        <v>Nathan Gillet</v>
      </c>
      <c r="K135" s="21" t="str">
        <f>party!$A$44</f>
        <v>Hideo Shiogama</v>
      </c>
      <c r="L135" s="64"/>
      <c r="M135" s="64"/>
      <c r="N135" s="64"/>
      <c r="O135" s="22" t="str">
        <f>references!$D$72</f>
        <v>Gillett, N. P., H. Shiogama, B. Funke, G. Hegerl, R. Knutti, K. Matthes, B. D. Santer, D. Stone, C. Tebaldi (2016), The Detection and Attribution Model Intercomparison Project (DAMIP v1.0) contribution to CMIP6, Geosci. Model Dev., 9, 3685-3697</v>
      </c>
      <c r="P13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5" s="156" t="s">
        <v>438</v>
      </c>
      <c r="R135" s="65"/>
      <c r="S135" s="65"/>
      <c r="T135" s="65"/>
      <c r="U135" s="65"/>
      <c r="V135" s="155" t="s">
        <v>4</v>
      </c>
      <c r="W135" s="22" t="str">
        <f>$C$14</f>
        <v>historical</v>
      </c>
      <c r="X135" s="22" t="str">
        <f>$C$9</f>
        <v>piControl</v>
      </c>
      <c r="Y135" s="42"/>
      <c r="AA135" s="156"/>
      <c r="AB135" s="157" t="str">
        <f>experiment!$C$14</f>
        <v>historical</v>
      </c>
      <c r="AC135" s="157" t="str">
        <f>experiment!$C$21</f>
        <v>ssp245</v>
      </c>
      <c r="AD135" s="65"/>
      <c r="AE135" s="212"/>
      <c r="AF135" s="212"/>
      <c r="AG135" s="31" t="str">
        <f>TemporalConstraint!$A$17</f>
        <v>1850-2020 171yrs</v>
      </c>
      <c r="AH135" s="145"/>
      <c r="AI135" s="63" t="str">
        <f>EnsembleRequirement!$A$20</f>
        <v>MinimumThree</v>
      </c>
      <c r="AJ135" s="147"/>
      <c r="AK135" s="64"/>
      <c r="AL135" s="64"/>
      <c r="AM135" s="64"/>
      <c r="AN135" s="64"/>
      <c r="AO135" s="21"/>
      <c r="AP135" s="167"/>
      <c r="AQ135" s="21" t="str">
        <f>requirement!$A$79</f>
        <v>AOGCM Configuration</v>
      </c>
      <c r="AR135" s="64"/>
      <c r="AS135" s="64"/>
      <c r="AT135" s="64"/>
      <c r="AU135" s="64"/>
      <c r="AV135" s="21" t="str">
        <f>ForcingConstraint!$A$355</f>
        <v>Alternative Historical Volcano</v>
      </c>
      <c r="AW135" s="21" t="str">
        <f>ForcingConstraint!$A$356</f>
        <v>Alternative Historical Solar</v>
      </c>
      <c r="AX135" s="10" t="str">
        <f>requirement!$A$85</f>
        <v>RCP Alternative Natural Forcing</v>
      </c>
      <c r="AY135" s="21" t="str">
        <f>ForcingConstraint!$A$360</f>
        <v>Historical Anthropogenic Aerosol</v>
      </c>
      <c r="AZ135" s="21" t="str">
        <f>ForcingConstraint!$A$14</f>
        <v>Historical WMGHG Concentrations</v>
      </c>
      <c r="BA135" s="21" t="str">
        <f>requirement!$A$7</f>
        <v>Historical Emissions</v>
      </c>
      <c r="BB135" s="21" t="str">
        <f>ForcingConstraint!$A$16</f>
        <v>Historical Land Use</v>
      </c>
      <c r="BC135" s="21" t="str">
        <f>requirement!$A$8</f>
        <v>Historical O3 and Stratospheric H2O Concentrations</v>
      </c>
      <c r="BD135" s="21" t="str">
        <f>requirement!$A$33</f>
        <v>RCP45 Forcing</v>
      </c>
      <c r="BE135" s="21"/>
      <c r="BF135" s="21"/>
      <c r="BG135" s="35"/>
      <c r="BH135" s="35"/>
      <c r="BI135" s="35"/>
      <c r="BJ135" s="35"/>
      <c r="BK135" s="35"/>
      <c r="BL135" s="35"/>
      <c r="BM135" s="67"/>
      <c r="BO135" s="324" t="s">
        <v>8277</v>
      </c>
      <c r="BP135" s="1" t="s">
        <v>8385</v>
      </c>
    </row>
    <row r="136" spans="1:68" s="68" customFormat="1" ht="75">
      <c r="A136" s="320" t="s">
        <v>8231</v>
      </c>
      <c r="B136" s="339" t="s">
        <v>8232</v>
      </c>
      <c r="C136" s="320" t="s">
        <v>8233</v>
      </c>
      <c r="D136" s="319"/>
      <c r="E136" s="319"/>
      <c r="F136" s="321" t="s">
        <v>8234</v>
      </c>
      <c r="G136" s="320" t="s">
        <v>8235</v>
      </c>
      <c r="H136" s="319"/>
      <c r="I136" s="340" t="s">
        <v>70</v>
      </c>
      <c r="J136" s="21" t="str">
        <f>party!$A$43</f>
        <v>Nathan Gillet</v>
      </c>
      <c r="K136" s="341"/>
      <c r="L136" s="342"/>
      <c r="M136" s="342"/>
      <c r="N136" s="167"/>
      <c r="O136" s="330"/>
      <c r="P136" s="330"/>
      <c r="Q136" s="319"/>
      <c r="R136" s="212"/>
      <c r="S136" s="212"/>
      <c r="T136" s="212"/>
      <c r="U136" s="212"/>
      <c r="V136" s="341" t="s">
        <v>4</v>
      </c>
      <c r="W136" s="330" t="str">
        <f>$C$14</f>
        <v>historical</v>
      </c>
      <c r="X136" s="330" t="str">
        <f>$C$9</f>
        <v>piControl</v>
      </c>
      <c r="Y136" s="42"/>
      <c r="Z136" s="330" t="str">
        <f>$C$14</f>
        <v>historical</v>
      </c>
      <c r="AA136" s="319"/>
      <c r="AB136" s="343"/>
      <c r="AC136" s="343"/>
      <c r="AD136" s="212"/>
      <c r="AE136" s="212"/>
      <c r="AF136" s="212"/>
      <c r="AG136" s="333" t="str">
        <f>TemporalConstraint!$A$17</f>
        <v>1850-2020 171yrs</v>
      </c>
      <c r="AH136" s="167"/>
      <c r="AI136" s="344" t="str">
        <f>EnsembleRequirement!$A$20</f>
        <v>MinimumThree</v>
      </c>
      <c r="AJ136" s="342"/>
      <c r="AK136" s="342"/>
      <c r="AL136" s="342"/>
      <c r="AM136" s="342"/>
      <c r="AN136" s="337"/>
      <c r="AO136" s="318"/>
      <c r="AP136" s="167"/>
      <c r="AQ136" s="337" t="str">
        <f>requirement!$A$79</f>
        <v>AOGCM Configuration</v>
      </c>
      <c r="AR136" s="167"/>
      <c r="AS136" s="167"/>
      <c r="AT136" s="167"/>
      <c r="AU136" s="167"/>
      <c r="AV136" s="337" t="str">
        <f>ForcingConstraint!$A$17</f>
        <v>Historical Ozone Concentrations</v>
      </c>
      <c r="AW136" s="337" t="str">
        <f>ForcingConstraint!$A$531</f>
        <v>CMIP6 historical total Ozone</v>
      </c>
      <c r="AX136" s="337" t="str">
        <f>requirement!$A$75</f>
        <v>Pre-Industrial Forcing Excluding Ozone</v>
      </c>
      <c r="AY136" s="337"/>
      <c r="AZ136" s="337"/>
      <c r="BA136" s="337"/>
      <c r="BB136" s="337"/>
      <c r="BC136" s="337"/>
      <c r="BD136" s="361"/>
      <c r="BE136" s="134"/>
      <c r="BF136" s="134"/>
      <c r="BG136" s="345"/>
      <c r="BH136" s="345"/>
      <c r="BI136" s="345"/>
      <c r="BJ136" s="345"/>
      <c r="BK136" s="345"/>
      <c r="BL136" s="345"/>
      <c r="BM136" s="346"/>
      <c r="BO136" s="347" t="s">
        <v>8277</v>
      </c>
      <c r="BP136" s="1" t="s">
        <v>8385</v>
      </c>
    </row>
    <row r="137" spans="1:68" s="68" customFormat="1" ht="75">
      <c r="A137" s="354" t="s">
        <v>8372</v>
      </c>
      <c r="B137" s="322" t="s">
        <v>8378</v>
      </c>
      <c r="C137" s="354" t="s">
        <v>8366</v>
      </c>
      <c r="D137" s="355"/>
      <c r="E137" s="355"/>
      <c r="F137" s="322" t="s">
        <v>8384</v>
      </c>
      <c r="G137" s="354" t="s">
        <v>8399</v>
      </c>
      <c r="H137" s="354" t="s">
        <v>8394</v>
      </c>
      <c r="I137" s="323" t="s">
        <v>70</v>
      </c>
      <c r="J137" s="21" t="str">
        <f>party!$A$73</f>
        <v>Piers Forster</v>
      </c>
      <c r="K137" s="21" t="str">
        <f>party!$A$34</f>
        <v>Chris Jones</v>
      </c>
      <c r="L137" s="147"/>
      <c r="M137" s="147"/>
      <c r="N137" s="147"/>
      <c r="O137" s="22"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P137" s="201"/>
      <c r="Q137" s="355"/>
      <c r="R137" s="356"/>
      <c r="S137" s="356"/>
      <c r="T137" s="356"/>
      <c r="U137" s="356"/>
      <c r="V137" s="338" t="str">
        <f>party!$A$6</f>
        <v>Charlotte Pascoe</v>
      </c>
      <c r="W137" s="201" t="str">
        <f t="shared" ref="W137:X142" si="13">$C$21</f>
        <v>ssp245</v>
      </c>
      <c r="X137" s="330" t="str">
        <f t="shared" si="13"/>
        <v>ssp245</v>
      </c>
      <c r="Y137" s="201"/>
      <c r="Z137" s="201"/>
      <c r="AA137" s="355"/>
      <c r="AB137" s="355"/>
      <c r="AC137" s="355"/>
      <c r="AD137" s="356"/>
      <c r="AE137" s="356"/>
      <c r="AF137" s="356"/>
      <c r="AG137" s="35" t="str">
        <f>TemporalConstraint!$A$112</f>
        <v>2020-2024 5yrs</v>
      </c>
      <c r="AH137" s="35" t="str">
        <f>TemporalConstraint!$A$113</f>
        <v>2020-2050 31yrs</v>
      </c>
      <c r="AI137" s="344" t="str">
        <f>EnsembleRequirement!$A$94</f>
        <v>10MemberMin-IC</v>
      </c>
      <c r="AJ137" s="344" t="str">
        <f>EnsembleRequirement!$A$95</f>
        <v>10MemberSug-IC</v>
      </c>
      <c r="AK137" s="147"/>
      <c r="AL137" s="147"/>
      <c r="AM137" s="147"/>
      <c r="AN137" s="10"/>
      <c r="AO137" s="10"/>
      <c r="AP137" s="147"/>
      <c r="AQ137" s="358" t="str">
        <f>requirement!$A$79</f>
        <v>AOGCM Configuration</v>
      </c>
      <c r="AR137" s="147"/>
      <c r="AS137" s="147"/>
      <c r="AT137" s="147"/>
      <c r="AU137" s="147"/>
      <c r="AV137" s="337" t="str">
        <f>ForcingConstraint!$A$539</f>
        <v>ssp245-covid Well Mixed GHG</v>
      </c>
      <c r="AW137" s="337" t="str">
        <f>ForcingConstraint!$A$540</f>
        <v>ssp245-covid Short Lived Species</v>
      </c>
      <c r="AX137" s="337" t="str">
        <f>ForcingConstraint!$A$86</f>
        <v>SSP2 RCP45 Land Use</v>
      </c>
      <c r="AY137" s="135" t="str">
        <f>ForcingConstraint!$A$425</f>
        <v>Future Solar Irradiance Forcing</v>
      </c>
      <c r="AZ137" s="359" t="str">
        <f>requirement!$A$11</f>
        <v>Future Solar Particle Forcing</v>
      </c>
      <c r="BA137" s="10"/>
      <c r="BB137" s="10"/>
      <c r="BC137" s="10"/>
      <c r="BD137" s="10"/>
      <c r="BE137" s="10"/>
      <c r="BF137" s="10"/>
      <c r="BG137" s="35"/>
      <c r="BH137" s="35"/>
      <c r="BI137" s="35"/>
      <c r="BJ137" s="35"/>
      <c r="BK137" s="35"/>
      <c r="BL137" s="35"/>
      <c r="BM137" s="67"/>
      <c r="BN137" s="357"/>
      <c r="BO137" s="329" t="s">
        <v>8484</v>
      </c>
      <c r="BP137" s="451" t="s">
        <v>8485</v>
      </c>
    </row>
    <row r="138" spans="1:68" s="68" customFormat="1" ht="75">
      <c r="A138" s="354" t="s">
        <v>8373</v>
      </c>
      <c r="B138" s="322" t="s">
        <v>8379</v>
      </c>
      <c r="C138" s="354" t="s">
        <v>8367</v>
      </c>
      <c r="D138" s="355"/>
      <c r="E138" s="355"/>
      <c r="F138" s="322" t="s">
        <v>8384</v>
      </c>
      <c r="G138" s="354" t="s">
        <v>8404</v>
      </c>
      <c r="H138" s="354" t="s">
        <v>8394</v>
      </c>
      <c r="I138" s="323" t="s">
        <v>70</v>
      </c>
      <c r="J138" s="21" t="str">
        <f>party!$A$73</f>
        <v>Piers Forster</v>
      </c>
      <c r="K138" s="21" t="str">
        <f>party!$A$34</f>
        <v>Chris Jones</v>
      </c>
      <c r="L138" s="147"/>
      <c r="M138" s="147"/>
      <c r="N138" s="147"/>
      <c r="O138" s="22"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P138" s="201"/>
      <c r="Q138" s="355"/>
      <c r="R138" s="356"/>
      <c r="S138" s="356"/>
      <c r="T138" s="356"/>
      <c r="U138" s="356"/>
      <c r="V138" s="338" t="str">
        <f>party!$A$6</f>
        <v>Charlotte Pascoe</v>
      </c>
      <c r="W138" s="201" t="str">
        <f t="shared" si="13"/>
        <v>ssp245</v>
      </c>
      <c r="X138" s="330" t="str">
        <f t="shared" si="13"/>
        <v>ssp245</v>
      </c>
      <c r="Y138" s="201"/>
      <c r="Z138" s="201"/>
      <c r="AA138" s="355"/>
      <c r="AB138" s="7" t="str">
        <f>experiment!$C$139</f>
        <v>ssp245-cov-modgreen</v>
      </c>
      <c r="AC138" s="7" t="str">
        <f>experiment!$C$140</f>
        <v>ssp245-cov-fossil</v>
      </c>
      <c r="AD138" s="356"/>
      <c r="AE138" s="356"/>
      <c r="AF138" s="356"/>
      <c r="AG138" s="35" t="str">
        <f>TemporalConstraint!$A$113</f>
        <v>2020-2050 31yrs</v>
      </c>
      <c r="AH138" s="147"/>
      <c r="AI138" s="344" t="str">
        <f>EnsembleRequirement!$A$95</f>
        <v>10MemberSug-IC</v>
      </c>
      <c r="AJ138" s="147"/>
      <c r="AK138" s="147"/>
      <c r="AL138" s="147"/>
      <c r="AM138" s="147"/>
      <c r="AN138" s="10"/>
      <c r="AO138" s="10"/>
      <c r="AP138" s="147"/>
      <c r="AQ138" s="338" t="str">
        <f>requirement!$A$79</f>
        <v>AOGCM Configuration</v>
      </c>
      <c r="AR138" s="147"/>
      <c r="AS138" s="147"/>
      <c r="AT138" s="147"/>
      <c r="AU138" s="147"/>
      <c r="AV138" s="337" t="str">
        <f>ForcingConstraint!$A$541</f>
        <v>ssp245-cov-strgreen Well Mixed GHG</v>
      </c>
      <c r="AW138" s="337" t="str">
        <f>ForcingConstraint!$A$542</f>
        <v>ssp245-cov-strgreen Short Lived Species</v>
      </c>
      <c r="AX138" s="337" t="str">
        <f>ForcingConstraint!$A$86</f>
        <v>SSP2 RCP45 Land Use</v>
      </c>
      <c r="AY138" s="135" t="str">
        <f>ForcingConstraint!$A$425</f>
        <v>Future Solar Irradiance Forcing</v>
      </c>
      <c r="AZ138" s="359" t="str">
        <f>requirement!$A$11</f>
        <v>Future Solar Particle Forcing</v>
      </c>
      <c r="BA138" s="10"/>
      <c r="BB138" s="10"/>
      <c r="BC138" s="10"/>
      <c r="BD138" s="10"/>
      <c r="BE138" s="10"/>
      <c r="BF138" s="10"/>
      <c r="BG138" s="35"/>
      <c r="BH138" s="35"/>
      <c r="BI138" s="35"/>
      <c r="BJ138" s="35"/>
      <c r="BK138" s="35"/>
      <c r="BL138" s="35"/>
      <c r="BM138" s="67"/>
      <c r="BN138" s="357"/>
      <c r="BO138" s="353" t="s">
        <v>8484</v>
      </c>
      <c r="BP138" s="451" t="s">
        <v>8485</v>
      </c>
    </row>
    <row r="139" spans="1:68" s="68" customFormat="1" ht="75">
      <c r="A139" s="354" t="s">
        <v>8374</v>
      </c>
      <c r="B139" s="322" t="s">
        <v>8380</v>
      </c>
      <c r="C139" s="354" t="s">
        <v>8368</v>
      </c>
      <c r="D139" s="355"/>
      <c r="E139" s="355"/>
      <c r="F139" s="322" t="s">
        <v>8384</v>
      </c>
      <c r="G139" s="354" t="s">
        <v>8403</v>
      </c>
      <c r="H139" s="354" t="s">
        <v>8394</v>
      </c>
      <c r="I139" s="323" t="s">
        <v>70</v>
      </c>
      <c r="J139" s="21" t="str">
        <f>party!$A$73</f>
        <v>Piers Forster</v>
      </c>
      <c r="K139" s="21" t="str">
        <f>party!$A$34</f>
        <v>Chris Jones</v>
      </c>
      <c r="L139" s="147"/>
      <c r="M139" s="147"/>
      <c r="N139" s="147"/>
      <c r="O139" s="22"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P139" s="201"/>
      <c r="Q139" s="355"/>
      <c r="R139" s="356"/>
      <c r="S139" s="356"/>
      <c r="T139" s="356"/>
      <c r="U139" s="356"/>
      <c r="V139" s="338" t="str">
        <f>party!$A$6</f>
        <v>Charlotte Pascoe</v>
      </c>
      <c r="W139" s="201" t="str">
        <f t="shared" si="13"/>
        <v>ssp245</v>
      </c>
      <c r="X139" s="330" t="str">
        <f t="shared" si="13"/>
        <v>ssp245</v>
      </c>
      <c r="Y139" s="201"/>
      <c r="Z139" s="201"/>
      <c r="AA139" s="355"/>
      <c r="AB139" s="7" t="str">
        <f>experiment!$C$138</f>
        <v>ssp245-cov-strgreen</v>
      </c>
      <c r="AC139" s="7" t="str">
        <f>experiment!$C$140</f>
        <v>ssp245-cov-fossil</v>
      </c>
      <c r="AD139" s="356"/>
      <c r="AE139" s="356"/>
      <c r="AF139" s="356"/>
      <c r="AG139" s="35" t="str">
        <f>TemporalConstraint!$A$113</f>
        <v>2020-2050 31yrs</v>
      </c>
      <c r="AH139" s="147"/>
      <c r="AI139" s="344" t="str">
        <f>EnsembleRequirement!$A$95</f>
        <v>10MemberSug-IC</v>
      </c>
      <c r="AJ139" s="147"/>
      <c r="AK139" s="147"/>
      <c r="AL139" s="147"/>
      <c r="AM139" s="147"/>
      <c r="AN139" s="10"/>
      <c r="AO139" s="10"/>
      <c r="AP139" s="147"/>
      <c r="AQ139" s="338" t="str">
        <f>requirement!$A$79</f>
        <v>AOGCM Configuration</v>
      </c>
      <c r="AR139" s="147"/>
      <c r="AS139" s="147"/>
      <c r="AT139" s="147"/>
      <c r="AU139" s="147"/>
      <c r="AV139" s="337" t="str">
        <f>ForcingConstraint!$A$543</f>
        <v>ssp245-cov-modgreen Well Mixed GHG</v>
      </c>
      <c r="AW139" s="337" t="str">
        <f>ForcingConstraint!$A$544</f>
        <v>ssp245-cov-modgreen Short Lived Species</v>
      </c>
      <c r="AX139" s="337" t="str">
        <f>ForcingConstraint!$A$86</f>
        <v>SSP2 RCP45 Land Use</v>
      </c>
      <c r="AY139" s="135" t="str">
        <f>ForcingConstraint!$A$425</f>
        <v>Future Solar Irradiance Forcing</v>
      </c>
      <c r="AZ139" s="359" t="str">
        <f>requirement!$A$11</f>
        <v>Future Solar Particle Forcing</v>
      </c>
      <c r="BA139" s="10"/>
      <c r="BB139" s="10"/>
      <c r="BC139" s="10"/>
      <c r="BD139" s="10"/>
      <c r="BE139" s="10"/>
      <c r="BF139" s="10"/>
      <c r="BG139" s="35"/>
      <c r="BH139" s="35"/>
      <c r="BI139" s="35"/>
      <c r="BJ139" s="35"/>
      <c r="BK139" s="35"/>
      <c r="BL139" s="35"/>
      <c r="BM139" s="67"/>
      <c r="BN139" s="357"/>
      <c r="BO139" s="353" t="s">
        <v>8484</v>
      </c>
      <c r="BP139" s="451" t="s">
        <v>8485</v>
      </c>
    </row>
    <row r="140" spans="1:68" s="68" customFormat="1" ht="75">
      <c r="A140" s="354" t="s">
        <v>8375</v>
      </c>
      <c r="B140" s="322" t="s">
        <v>8381</v>
      </c>
      <c r="C140" s="354" t="s">
        <v>8369</v>
      </c>
      <c r="D140" s="355"/>
      <c r="E140" s="355"/>
      <c r="F140" s="322" t="s">
        <v>8384</v>
      </c>
      <c r="G140" s="354" t="s">
        <v>8402</v>
      </c>
      <c r="H140" s="354" t="s">
        <v>8394</v>
      </c>
      <c r="I140" s="323" t="s">
        <v>70</v>
      </c>
      <c r="J140" s="21" t="str">
        <f>party!$A$73</f>
        <v>Piers Forster</v>
      </c>
      <c r="K140" s="21" t="str">
        <f>party!$A$34</f>
        <v>Chris Jones</v>
      </c>
      <c r="L140" s="147"/>
      <c r="M140" s="147"/>
      <c r="N140" s="147"/>
      <c r="O140" s="22"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P140" s="201"/>
      <c r="Q140" s="355"/>
      <c r="R140" s="356"/>
      <c r="S140" s="356"/>
      <c r="T140" s="356"/>
      <c r="U140" s="356"/>
      <c r="V140" s="338" t="str">
        <f>party!$A$6</f>
        <v>Charlotte Pascoe</v>
      </c>
      <c r="W140" s="201" t="str">
        <f t="shared" si="13"/>
        <v>ssp245</v>
      </c>
      <c r="X140" s="330" t="str">
        <f t="shared" si="13"/>
        <v>ssp245</v>
      </c>
      <c r="Y140" s="201"/>
      <c r="Z140" s="201"/>
      <c r="AA140" s="355"/>
      <c r="AB140" s="7" t="str">
        <f>experiment!$C$138</f>
        <v>ssp245-cov-strgreen</v>
      </c>
      <c r="AC140" s="7" t="str">
        <f>experiment!$C$139</f>
        <v>ssp245-cov-modgreen</v>
      </c>
      <c r="AD140" s="356"/>
      <c r="AE140" s="356"/>
      <c r="AF140" s="356"/>
      <c r="AG140" s="35" t="str">
        <f>TemporalConstraint!$A$113</f>
        <v>2020-2050 31yrs</v>
      </c>
      <c r="AH140" s="147"/>
      <c r="AI140" s="344" t="str">
        <f>EnsembleRequirement!$A$95</f>
        <v>10MemberSug-IC</v>
      </c>
      <c r="AJ140" s="147"/>
      <c r="AK140" s="147"/>
      <c r="AL140" s="147"/>
      <c r="AM140" s="147"/>
      <c r="AN140" s="10"/>
      <c r="AO140" s="10"/>
      <c r="AP140" s="147"/>
      <c r="AQ140" s="338" t="str">
        <f>requirement!$A$79</f>
        <v>AOGCM Configuration</v>
      </c>
      <c r="AR140" s="147"/>
      <c r="AS140" s="147"/>
      <c r="AT140" s="147"/>
      <c r="AU140" s="147"/>
      <c r="AV140" s="337" t="str">
        <f>ForcingConstraint!$A$545</f>
        <v>ssp245-cov-fossil Well Mixed GHG</v>
      </c>
      <c r="AW140" s="337" t="str">
        <f>ForcingConstraint!$A$546</f>
        <v>ssp245-cov-fossil Short Lived Species</v>
      </c>
      <c r="AX140" s="337" t="str">
        <f>ForcingConstraint!$A$86</f>
        <v>SSP2 RCP45 Land Use</v>
      </c>
      <c r="AY140" s="135" t="str">
        <f>ForcingConstraint!$A$425</f>
        <v>Future Solar Irradiance Forcing</v>
      </c>
      <c r="AZ140" s="359" t="str">
        <f>requirement!$A$11</f>
        <v>Future Solar Particle Forcing</v>
      </c>
      <c r="BA140" s="10"/>
      <c r="BB140" s="10"/>
      <c r="BC140" s="10"/>
      <c r="BD140" s="10"/>
      <c r="BE140" s="10"/>
      <c r="BF140" s="10"/>
      <c r="BG140" s="35"/>
      <c r="BH140" s="35"/>
      <c r="BI140" s="35"/>
      <c r="BJ140" s="35"/>
      <c r="BK140" s="35"/>
      <c r="BL140" s="35"/>
      <c r="BM140" s="67"/>
      <c r="BN140" s="357"/>
      <c r="BO140" s="353" t="s">
        <v>8484</v>
      </c>
      <c r="BP140" s="451" t="s">
        <v>8485</v>
      </c>
    </row>
    <row r="141" spans="1:68" s="68" customFormat="1" ht="75">
      <c r="A141" s="354" t="s">
        <v>8376</v>
      </c>
      <c r="B141" s="322" t="s">
        <v>8382</v>
      </c>
      <c r="C141" s="354" t="s">
        <v>8370</v>
      </c>
      <c r="D141" s="355"/>
      <c r="E141" s="355"/>
      <c r="F141" s="322" t="s">
        <v>8384</v>
      </c>
      <c r="G141" s="354" t="s">
        <v>8401</v>
      </c>
      <c r="H141" s="354" t="s">
        <v>8394</v>
      </c>
      <c r="I141" s="323" t="s">
        <v>70</v>
      </c>
      <c r="J141" s="21" t="str">
        <f>party!$A$73</f>
        <v>Piers Forster</v>
      </c>
      <c r="K141" s="21" t="str">
        <f>party!$A$34</f>
        <v>Chris Jones</v>
      </c>
      <c r="L141" s="147"/>
      <c r="M141" s="147"/>
      <c r="N141" s="147"/>
      <c r="O141" s="22"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P141" s="201"/>
      <c r="Q141" s="355"/>
      <c r="R141" s="356"/>
      <c r="S141" s="356"/>
      <c r="T141" s="356"/>
      <c r="U141" s="356"/>
      <c r="V141" s="338" t="str">
        <f>party!$A$6</f>
        <v>Charlotte Pascoe</v>
      </c>
      <c r="W141" s="201" t="str">
        <f t="shared" si="13"/>
        <v>ssp245</v>
      </c>
      <c r="X141" s="330" t="str">
        <f t="shared" si="13"/>
        <v>ssp245</v>
      </c>
      <c r="Y141" s="201"/>
      <c r="Z141" s="201"/>
      <c r="AA141" s="355"/>
      <c r="AB141" s="355"/>
      <c r="AC141" s="355"/>
      <c r="AD141" s="356"/>
      <c r="AE141" s="356"/>
      <c r="AF141" s="356"/>
      <c r="AG141" s="350" t="str">
        <f>TemporalConstraint!$A$112</f>
        <v>2020-2024 5yrs</v>
      </c>
      <c r="AH141" s="35" t="str">
        <f>TemporalConstraint!$A$113</f>
        <v>2020-2050 31yrs</v>
      </c>
      <c r="AI141" s="344" t="str">
        <f>EnsembleRequirement!$A$94</f>
        <v>10MemberMin-IC</v>
      </c>
      <c r="AJ141" s="344" t="str">
        <f>EnsembleRequirement!$A$95</f>
        <v>10MemberSug-IC</v>
      </c>
      <c r="AK141" s="147"/>
      <c r="AL141" s="147"/>
      <c r="AM141" s="147"/>
      <c r="AN141" s="10"/>
      <c r="AO141" s="10"/>
      <c r="AP141" s="147"/>
      <c r="AQ141" s="338" t="str">
        <f>requirement!$A$79</f>
        <v>AOGCM Configuration</v>
      </c>
      <c r="AR141" s="147"/>
      <c r="AS141" s="147"/>
      <c r="AT141" s="147"/>
      <c r="AU141" s="147"/>
      <c r="AV141" s="337" t="str">
        <f>ForcingConstraint!$A$547</f>
        <v>ssp245-cov-aer Well Mixed GHG</v>
      </c>
      <c r="AW141" s="337" t="str">
        <f>ForcingConstraint!$A$548</f>
        <v>ssp245-cov-aer Short Lived Species</v>
      </c>
      <c r="AX141" s="337" t="str">
        <f>ForcingConstraint!$A$86</f>
        <v>SSP2 RCP45 Land Use</v>
      </c>
      <c r="AY141" s="135" t="str">
        <f>ForcingConstraint!$A$425</f>
        <v>Future Solar Irradiance Forcing</v>
      </c>
      <c r="AZ141" s="359" t="str">
        <f>requirement!$A$11</f>
        <v>Future Solar Particle Forcing</v>
      </c>
      <c r="BA141" s="10"/>
      <c r="BB141" s="10"/>
      <c r="BC141" s="10"/>
      <c r="BD141" s="10"/>
      <c r="BE141" s="10"/>
      <c r="BF141" s="10"/>
      <c r="BG141" s="35"/>
      <c r="BH141" s="35"/>
      <c r="BI141" s="35"/>
      <c r="BJ141" s="35"/>
      <c r="BK141" s="35"/>
      <c r="BL141" s="35"/>
      <c r="BM141" s="67"/>
      <c r="BN141" s="357"/>
      <c r="BO141" s="353" t="s">
        <v>8484</v>
      </c>
      <c r="BP141" s="451" t="s">
        <v>8485</v>
      </c>
    </row>
    <row r="142" spans="1:68" s="68" customFormat="1" ht="90">
      <c r="A142" s="354" t="s">
        <v>8377</v>
      </c>
      <c r="B142" s="322" t="s">
        <v>8383</v>
      </c>
      <c r="C142" s="354" t="s">
        <v>8371</v>
      </c>
      <c r="D142" s="355"/>
      <c r="E142" s="355"/>
      <c r="F142" s="322" t="s">
        <v>8384</v>
      </c>
      <c r="G142" s="354" t="s">
        <v>8400</v>
      </c>
      <c r="H142" s="354" t="s">
        <v>8394</v>
      </c>
      <c r="I142" s="323" t="s">
        <v>70</v>
      </c>
      <c r="J142" s="21" t="str">
        <f>party!$A$73</f>
        <v>Piers Forster</v>
      </c>
      <c r="K142" s="21" t="str">
        <f>party!$A$34</f>
        <v>Chris Jones</v>
      </c>
      <c r="L142" s="147"/>
      <c r="M142" s="147"/>
      <c r="N142" s="147"/>
      <c r="O142" s="22" t="str">
        <f>references!$D$141</f>
        <v xml:space="preserve">Forster, P.M., H. I. Forster, M. J. Evans,  M. J. Gidden, C. D. Jones, C. A. Keller, R. D. Lamboll, C. Le Quéré, J. Rogelj, D. Rosen, C.-F. Schleussner, T. B Richardson, C. J. Smith, S. T. Turnock (2020), Current and future global climate impacts resulting from COVID-19. Nat. Clim. Chang. 10, 913–919 </v>
      </c>
      <c r="P142" s="201"/>
      <c r="Q142" s="355"/>
      <c r="R142" s="356"/>
      <c r="S142" s="356"/>
      <c r="T142" s="356"/>
      <c r="U142" s="356"/>
      <c r="V142" s="338" t="str">
        <f>party!$A$6</f>
        <v>Charlotte Pascoe</v>
      </c>
      <c r="W142" s="201" t="str">
        <f t="shared" si="13"/>
        <v>ssp245</v>
      </c>
      <c r="X142" s="330" t="str">
        <f t="shared" si="13"/>
        <v>ssp245</v>
      </c>
      <c r="Y142" s="201"/>
      <c r="Z142" s="201"/>
      <c r="AA142" s="355"/>
      <c r="AB142" s="355"/>
      <c r="AC142" s="355"/>
      <c r="AD142" s="356"/>
      <c r="AE142" s="356"/>
      <c r="AF142" s="356"/>
      <c r="AG142" s="350" t="str">
        <f>TemporalConstraint!$A$112</f>
        <v>2020-2024 5yrs</v>
      </c>
      <c r="AH142" s="35" t="str">
        <f>TemporalConstraint!$A$113</f>
        <v>2020-2050 31yrs</v>
      </c>
      <c r="AI142" s="344" t="str">
        <f>EnsembleRequirement!$A$94</f>
        <v>10MemberMin-IC</v>
      </c>
      <c r="AJ142" s="344" t="str">
        <f>EnsembleRequirement!$A$95</f>
        <v>10MemberSug-IC</v>
      </c>
      <c r="AK142" s="147"/>
      <c r="AL142" s="147"/>
      <c r="AM142" s="147"/>
      <c r="AN142" s="10"/>
      <c r="AO142" s="10"/>
      <c r="AP142" s="147"/>
      <c r="AQ142" s="338" t="str">
        <f>requirement!$A$79</f>
        <v>AOGCM Configuration</v>
      </c>
      <c r="AR142" s="147"/>
      <c r="AS142" s="147"/>
      <c r="AT142" s="147"/>
      <c r="AU142" s="147"/>
      <c r="AV142" s="337" t="str">
        <f>ForcingConstraint!$A$549</f>
        <v>ssp245-cov-GHG Well Mixed GHG</v>
      </c>
      <c r="AW142" s="337" t="str">
        <f>ForcingConstraint!$A$550</f>
        <v>ssp245-cov-GHG Short Lived Species</v>
      </c>
      <c r="AX142" s="134" t="str">
        <f>ForcingConstraint!$A$86</f>
        <v>SSP2 RCP45 Land Use</v>
      </c>
      <c r="AY142" s="135" t="str">
        <f>ForcingConstraint!$A$425</f>
        <v>Future Solar Irradiance Forcing</v>
      </c>
      <c r="AZ142" s="359" t="str">
        <f>requirement!$A$11</f>
        <v>Future Solar Particle Forcing</v>
      </c>
      <c r="BA142" s="10"/>
      <c r="BB142" s="10"/>
      <c r="BC142" s="10"/>
      <c r="BD142" s="10"/>
      <c r="BE142" s="10"/>
      <c r="BF142" s="10"/>
      <c r="BG142" s="35"/>
      <c r="BH142" s="35"/>
      <c r="BI142" s="35"/>
      <c r="BJ142" s="35"/>
      <c r="BK142" s="35"/>
      <c r="BL142" s="35"/>
      <c r="BM142" s="67"/>
      <c r="BN142" s="357"/>
      <c r="BO142" s="353" t="s">
        <v>8484</v>
      </c>
      <c r="BP142" s="451" t="s">
        <v>8485</v>
      </c>
    </row>
    <row r="143" spans="1:68" ht="105">
      <c r="A143" s="331" t="s">
        <v>966</v>
      </c>
      <c r="B143" s="338" t="s">
        <v>2945</v>
      </c>
      <c r="C143" s="331" t="s">
        <v>2943</v>
      </c>
      <c r="D143" s="331"/>
      <c r="E143" s="331" t="s">
        <v>2944</v>
      </c>
      <c r="F143" s="338" t="s">
        <v>967</v>
      </c>
      <c r="G143" s="348" t="s">
        <v>4037</v>
      </c>
      <c r="H143" s="349" t="s">
        <v>1645</v>
      </c>
      <c r="I143" s="142" t="s">
        <v>162</v>
      </c>
      <c r="J143" s="338" t="str">
        <f>party!$A$47</f>
        <v>Jonathan Gregory</v>
      </c>
      <c r="K143" s="338" t="str">
        <f>party!$A$48</f>
        <v>Detlef Stammer</v>
      </c>
      <c r="L143" s="338" t="str">
        <f>party!$A$49</f>
        <v>Stephen Griffies</v>
      </c>
      <c r="M143" s="338" t="str">
        <f>party!$A$80</f>
        <v>Oleg Saenko</v>
      </c>
      <c r="N143" s="338" t="str">
        <f>party!$A$81</f>
        <v>Johann Jungclaus</v>
      </c>
      <c r="O143" s="332"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43" s="332" t="str">
        <f>references!$D$19</f>
        <v>Flux-Anomaly-Forced Model Intercomparison Project (FAFMIP)</v>
      </c>
      <c r="Q143" s="332" t="str">
        <f>references!$D$14</f>
        <v>Overview CMIP6-Endorsed MIPs</v>
      </c>
      <c r="R143" s="331"/>
      <c r="S143" s="331"/>
      <c r="T143" s="331"/>
      <c r="U143" s="331"/>
      <c r="V143" s="338" t="str">
        <f>party!$A$6</f>
        <v>Charlotte Pascoe</v>
      </c>
      <c r="W143" s="331"/>
      <c r="X143" s="7" t="str">
        <f>experiment!$C$9</f>
        <v>piControl</v>
      </c>
      <c r="Y143" s="7"/>
      <c r="Z143" s="7" t="str">
        <f>experiment!$C$3</f>
        <v>1pctCO2</v>
      </c>
      <c r="AA143" s="331"/>
      <c r="AB143" s="331"/>
      <c r="AC143" s="331"/>
      <c r="AD143" s="331"/>
      <c r="AE143" s="129"/>
      <c r="AF143" s="129"/>
      <c r="AG143" s="350" t="str">
        <f>TemporalConstraint!$A$39</f>
        <v>70yrs</v>
      </c>
      <c r="AH143" s="350"/>
      <c r="AI143" s="72" t="str">
        <f>EnsembleRequirement!$A$4</f>
        <v>SingleMember</v>
      </c>
      <c r="AJ143" s="350" t="str">
        <f>EnsembleRequirement!$A$19</f>
        <v>PreIndustrialInitialisation</v>
      </c>
      <c r="AK143" s="335"/>
      <c r="AL143" s="335"/>
      <c r="AM143" s="335"/>
      <c r="AN143" s="335"/>
      <c r="AO143" s="335"/>
      <c r="AP143" s="335"/>
      <c r="AQ143" s="338" t="str">
        <f>requirement!$A$79</f>
        <v>AOGCM Configuration</v>
      </c>
      <c r="AR143" s="338"/>
      <c r="AS143" s="338"/>
      <c r="AT143" s="338"/>
      <c r="AU143" s="338"/>
      <c r="AV143" s="360" t="str">
        <f>ForcingConstraint!$A$203</f>
        <v>1pctCO2 Wind Stress Anomaly At Doubling</v>
      </c>
      <c r="AW143" s="360" t="str">
        <f>ForcingConstraint!$A$26</f>
        <v>Pre-Industrial CO2 Concentration</v>
      </c>
      <c r="AX143" s="338" t="str">
        <f>requirement!$A$43</f>
        <v>Pre-Industrial Forcing Excluding CO2</v>
      </c>
      <c r="AY143" s="338" t="str">
        <f>requirement!$A$12</f>
        <v>Pre-Industrial Solar Particle Forcing</v>
      </c>
      <c r="AZ143" s="338"/>
      <c r="BA143" s="338"/>
      <c r="BB143" s="338"/>
      <c r="BC143" s="334"/>
      <c r="BD143" s="336"/>
      <c r="BE143" s="351"/>
      <c r="BF143" s="352"/>
      <c r="BG143" s="352"/>
      <c r="BH143" s="352"/>
      <c r="BI143" s="352"/>
      <c r="BJ143" s="352"/>
      <c r="BK143" s="352"/>
      <c r="BL143" s="352"/>
      <c r="BM143" s="352"/>
      <c r="BO143" s="353" t="s">
        <v>8285</v>
      </c>
    </row>
    <row r="144" spans="1:68" ht="90">
      <c r="A144" s="22" t="s">
        <v>987</v>
      </c>
      <c r="B144" s="21" t="s">
        <v>2947</v>
      </c>
      <c r="C144" s="22" t="s">
        <v>2951</v>
      </c>
      <c r="E144" s="22" t="s">
        <v>2946</v>
      </c>
      <c r="F144" s="21" t="s">
        <v>988</v>
      </c>
      <c r="G144" s="19" t="s">
        <v>8137</v>
      </c>
      <c r="H144" s="85" t="s">
        <v>5892</v>
      </c>
      <c r="I144" s="14" t="s">
        <v>162</v>
      </c>
      <c r="J144" s="21" t="str">
        <f>party!$A$47</f>
        <v>Jonathan Gregory</v>
      </c>
      <c r="K144" s="21" t="str">
        <f>party!$A$48</f>
        <v>Detlef Stammer</v>
      </c>
      <c r="L144" s="21" t="str">
        <f>party!$A$49</f>
        <v>Stephen Griffies</v>
      </c>
      <c r="M144" s="21" t="str">
        <f>party!$A$80</f>
        <v>Oleg Saenko</v>
      </c>
      <c r="N144" s="21" t="str">
        <f>party!$A$81</f>
        <v>Johann Jungclaus</v>
      </c>
      <c r="O14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44" s="13" t="str">
        <f>references!$D$78</f>
        <v>Bouttes, N., J. M. Gregory (2014), Attribution of the spatial pattern of CO2-forced sea level change to ocean surface flux changes, Environ. Res. Lett., 9, 034 004</v>
      </c>
      <c r="Q144" s="13" t="str">
        <f>references!$D$19</f>
        <v>Flux-Anomaly-Forced Model Intercomparison Project (FAFMIP)</v>
      </c>
      <c r="R144" s="13" t="str">
        <f>references!$D$14</f>
        <v>Overview CMIP6-Endorsed MIPs</v>
      </c>
      <c r="V144" s="21" t="str">
        <f>party!$A$6</f>
        <v>Charlotte Pascoe</v>
      </c>
      <c r="X144" s="7" t="str">
        <f>experiment!$C$9</f>
        <v>piControl</v>
      </c>
      <c r="Y144" s="7"/>
      <c r="Z144" s="7" t="str">
        <f>experiment!$C$3</f>
        <v>1pctCO2</v>
      </c>
      <c r="AB144" s="22" t="str">
        <f>$C$146</f>
        <v>faf-passiveheat</v>
      </c>
      <c r="AE144" s="197"/>
      <c r="AF144" s="197"/>
      <c r="AG144" s="31" t="str">
        <f>TemporalConstraint!$A$39</f>
        <v>70yrs</v>
      </c>
      <c r="AH144" s="31"/>
      <c r="AI144" s="31" t="str">
        <f>EnsembleRequirement!$A$4</f>
        <v>SingleMember</v>
      </c>
      <c r="AJ144" s="31" t="str">
        <f>EnsembleRequirement!$A$19</f>
        <v>PreIndustrialInitialisation</v>
      </c>
      <c r="AK144" s="39"/>
      <c r="AL144" s="82"/>
      <c r="AM144" s="82"/>
      <c r="AN144" s="82"/>
      <c r="AO144" s="164"/>
      <c r="AP144" s="164"/>
      <c r="AQ144" s="21" t="str">
        <f>requirement!$A$79</f>
        <v>AOGCM Configuration</v>
      </c>
      <c r="AV144" s="21" t="str">
        <f>ForcingConstraint!$A$204</f>
        <v>1pctCO2 Heat Flux Anomaly At Doubling</v>
      </c>
      <c r="AW144" s="21" t="str">
        <f>requirement!$A$93</f>
        <v>1pctCO2 Passive Tracer At Doubling</v>
      </c>
      <c r="AX144" s="21" t="str">
        <f>ForcingConstraint!$A$26</f>
        <v>Pre-Industrial CO2 Concentration</v>
      </c>
      <c r="AY144" s="21" t="str">
        <f>requirement!$A$43</f>
        <v>Pre-Industrial Forcing Excluding CO2</v>
      </c>
      <c r="AZ144" s="21" t="str">
        <f>requirement!$A$12</f>
        <v>Pre-Industrial Solar Particle Forcing</v>
      </c>
      <c r="BC144" s="21"/>
      <c r="BD144" s="16"/>
      <c r="BE144" s="34"/>
      <c r="BM144" s="35"/>
      <c r="BO144" s="324" t="s">
        <v>8285</v>
      </c>
    </row>
    <row r="145" spans="1:67" ht="90">
      <c r="A145" s="22" t="s">
        <v>989</v>
      </c>
      <c r="B145" s="21" t="s">
        <v>2956</v>
      </c>
      <c r="C145" s="22" t="s">
        <v>2952</v>
      </c>
      <c r="E145" s="22" t="s">
        <v>2948</v>
      </c>
      <c r="F145" s="21" t="s">
        <v>990</v>
      </c>
      <c r="G145" s="19" t="s">
        <v>4048</v>
      </c>
      <c r="H145" s="85" t="s">
        <v>1646</v>
      </c>
      <c r="I145" s="14" t="s">
        <v>162</v>
      </c>
      <c r="J145" s="21" t="str">
        <f>party!$A$47</f>
        <v>Jonathan Gregory</v>
      </c>
      <c r="K145" s="21" t="str">
        <f>party!$A$48</f>
        <v>Detlef Stammer</v>
      </c>
      <c r="L145" s="21" t="str">
        <f>party!$A$49</f>
        <v>Stephen Griffies</v>
      </c>
      <c r="M145" s="21" t="str">
        <f>party!$A$80</f>
        <v>Oleg Saenko</v>
      </c>
      <c r="N145" s="21" t="str">
        <f>party!$A$81</f>
        <v>Johann Jungclaus</v>
      </c>
      <c r="O14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45" s="13" t="str">
        <f>references!$D$19</f>
        <v>Flux-Anomaly-Forced Model Intercomparison Project (FAFMIP)</v>
      </c>
      <c r="Q145" s="13" t="str">
        <f>references!$D$14</f>
        <v>Overview CMIP6-Endorsed MIPs</v>
      </c>
      <c r="V145" s="21" t="str">
        <f>party!$A$6</f>
        <v>Charlotte Pascoe</v>
      </c>
      <c r="X145" s="7" t="str">
        <f>experiment!$C$9</f>
        <v>piControl</v>
      </c>
      <c r="Y145" s="7"/>
      <c r="Z145" s="7" t="str">
        <f>experiment!$C$3</f>
        <v>1pctCO2</v>
      </c>
      <c r="AE145" s="197"/>
      <c r="AF145" s="197"/>
      <c r="AG145" s="31" t="str">
        <f>TemporalConstraint!$A$39</f>
        <v>70yrs</v>
      </c>
      <c r="AH145" s="31"/>
      <c r="AI145" s="31" t="str">
        <f>EnsembleRequirement!$A$4</f>
        <v>SingleMember</v>
      </c>
      <c r="AJ145" s="31" t="str">
        <f>EnsembleRequirement!$A$19</f>
        <v>PreIndustrialInitialisation</v>
      </c>
      <c r="AK145" s="39"/>
      <c r="AL145" s="82"/>
      <c r="AM145" s="82"/>
      <c r="AN145" s="82"/>
      <c r="AO145" s="164"/>
      <c r="AP145" s="164"/>
      <c r="AQ145" s="21" t="str">
        <f>requirement!$A$79</f>
        <v>AOGCM Configuration</v>
      </c>
      <c r="AV145" s="21" t="str">
        <f>ForcingConstraint!$A$205</f>
        <v>1pctCO2 Fresh Water Flux Anomaly At Doubling</v>
      </c>
      <c r="AW145" s="21" t="str">
        <f>ForcingConstraint!$A$26</f>
        <v>Pre-Industrial CO2 Concentration</v>
      </c>
      <c r="AX145" s="21" t="str">
        <f>requirement!$A$43</f>
        <v>Pre-Industrial Forcing Excluding CO2</v>
      </c>
      <c r="AY145" s="21" t="str">
        <f>requirement!$A$12</f>
        <v>Pre-Industrial Solar Particle Forcing</v>
      </c>
      <c r="BM145" s="35"/>
      <c r="BO145" s="324" t="s">
        <v>8285</v>
      </c>
    </row>
    <row r="146" spans="1:67" ht="105">
      <c r="A146" s="22" t="s">
        <v>991</v>
      </c>
      <c r="B146" s="21" t="s">
        <v>2954</v>
      </c>
      <c r="C146" s="22" t="s">
        <v>2955</v>
      </c>
      <c r="E146" s="22" t="s">
        <v>2949</v>
      </c>
      <c r="F146" s="21" t="s">
        <v>992</v>
      </c>
      <c r="G146" s="19" t="s">
        <v>4050</v>
      </c>
      <c r="H146" s="85" t="s">
        <v>4051</v>
      </c>
      <c r="I146" s="35" t="s">
        <v>162</v>
      </c>
      <c r="J146" s="21" t="str">
        <f>party!$A$47</f>
        <v>Jonathan Gregory</v>
      </c>
      <c r="K146" s="21" t="str">
        <f>party!$A$48</f>
        <v>Detlef Stammer</v>
      </c>
      <c r="L146" s="21" t="str">
        <f>party!$A$49</f>
        <v>Stephen Griffies</v>
      </c>
      <c r="M146" s="21" t="str">
        <f>party!$A$80</f>
        <v>Oleg Saenko</v>
      </c>
      <c r="N146" s="21" t="str">
        <f>party!$A$81</f>
        <v>Johann Jungclaus</v>
      </c>
      <c r="O14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46" s="13" t="str">
        <f>references!$D$78</f>
        <v>Bouttes, N., J. M. Gregory (2014), Attribution of the spatial pattern of CO2-forced sea level change to ocean surface flux changes, Environ. Res. Lett., 9, 034 004</v>
      </c>
      <c r="Q146" s="13" t="str">
        <f>references!$D$19</f>
        <v>Flux-Anomaly-Forced Model Intercomparison Project (FAFMIP)</v>
      </c>
      <c r="R146" s="13" t="str">
        <f>references!$D$14</f>
        <v>Overview CMIP6-Endorsed MIPs</v>
      </c>
      <c r="V146" s="21" t="str">
        <f>party!$A$6</f>
        <v>Charlotte Pascoe</v>
      </c>
      <c r="X146" s="7" t="str">
        <f>experiment!$C$9</f>
        <v>piControl</v>
      </c>
      <c r="Y146" s="7"/>
      <c r="Z146" s="7" t="str">
        <f>experiment!$C$3</f>
        <v>1pctCO2</v>
      </c>
      <c r="AB146" s="22" t="str">
        <f>$C$144</f>
        <v>faf-heat</v>
      </c>
      <c r="AE146" s="197"/>
      <c r="AF146" s="197"/>
      <c r="AG146" s="31" t="str">
        <f>TemporalConstraint!$A$39</f>
        <v>70yrs</v>
      </c>
      <c r="AH146" s="31"/>
      <c r="AI146" s="31" t="str">
        <f>EnsembleRequirement!$A$4</f>
        <v>SingleMember</v>
      </c>
      <c r="AJ146" s="31" t="str">
        <f>EnsembleRequirement!$A$19</f>
        <v>PreIndustrialInitialisation</v>
      </c>
      <c r="AK146" s="39"/>
      <c r="AL146" s="82"/>
      <c r="AM146" s="82"/>
      <c r="AN146" s="82"/>
      <c r="AO146" s="164"/>
      <c r="AP146" s="164"/>
      <c r="AQ146" s="21" t="str">
        <f>requirement!$A$79</f>
        <v>AOGCM Configuration</v>
      </c>
      <c r="AV146" s="21" t="str">
        <f>requirement!$A$93</f>
        <v>1pctCO2 Passive Tracer At Doubling</v>
      </c>
      <c r="AW146" s="21" t="str">
        <f>ForcingConstraint!$A$26</f>
        <v>Pre-Industrial CO2 Concentration</v>
      </c>
      <c r="AX146" s="21" t="str">
        <f>requirement!$A$43</f>
        <v>Pre-Industrial Forcing Excluding CO2</v>
      </c>
      <c r="AY146" s="21" t="str">
        <f>requirement!$A$12</f>
        <v>Pre-Industrial Solar Particle Forcing</v>
      </c>
      <c r="BM146" s="35"/>
      <c r="BO146" s="324" t="s">
        <v>8285</v>
      </c>
    </row>
    <row r="147" spans="1:67" ht="90">
      <c r="A147" s="22" t="s">
        <v>993</v>
      </c>
      <c r="B147" s="21" t="s">
        <v>2957</v>
      </c>
      <c r="C147" s="22" t="s">
        <v>2953</v>
      </c>
      <c r="E147" s="22" t="s">
        <v>2950</v>
      </c>
      <c r="F147" s="21" t="s">
        <v>1022</v>
      </c>
      <c r="G147" s="22" t="s">
        <v>4053</v>
      </c>
      <c r="H147" s="42" t="s">
        <v>5893</v>
      </c>
      <c r="I147" s="35" t="s">
        <v>162</v>
      </c>
      <c r="J147" s="21" t="str">
        <f>party!$A$47</f>
        <v>Jonathan Gregory</v>
      </c>
      <c r="K147" s="21" t="str">
        <f>party!$A$48</f>
        <v>Detlef Stammer</v>
      </c>
      <c r="L147" s="21" t="str">
        <f>party!$A$49</f>
        <v>Stephen Griffies</v>
      </c>
      <c r="M147" s="21" t="str">
        <f>party!$A$80</f>
        <v>Oleg Saenko</v>
      </c>
      <c r="N147" s="21" t="str">
        <f>party!$A$81</f>
        <v>Johann Jungclaus</v>
      </c>
      <c r="O14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47" s="13" t="str">
        <f>references!$D$19</f>
        <v>Flux-Anomaly-Forced Model Intercomparison Project (FAFMIP)</v>
      </c>
      <c r="Q147" s="13" t="str">
        <f>references!$D$14</f>
        <v>Overview CMIP6-Endorsed MIPs</v>
      </c>
      <c r="V147" s="21" t="str">
        <f>party!$A$6</f>
        <v>Charlotte Pascoe</v>
      </c>
      <c r="X147" s="7" t="str">
        <f>experiment!$C$9</f>
        <v>piControl</v>
      </c>
      <c r="Y147" s="7"/>
      <c r="Z147" s="7" t="str">
        <f>experiment!$C$3</f>
        <v>1pctCO2</v>
      </c>
      <c r="AB147" s="22" t="str">
        <f>$C$143</f>
        <v>faf-stress</v>
      </c>
      <c r="AC147" s="22" t="str">
        <f>$C$145</f>
        <v>faf-water</v>
      </c>
      <c r="AD147" s="22" t="str">
        <f>$C$144</f>
        <v>faf-heat</v>
      </c>
      <c r="AE147" s="22" t="str">
        <f>$C$146</f>
        <v>faf-passiveheat</v>
      </c>
      <c r="AF147" s="197"/>
      <c r="AG147" s="31" t="str">
        <f>TemporalConstraint!$A$39</f>
        <v>70yrs</v>
      </c>
      <c r="AH147" s="31"/>
      <c r="AI147" s="31" t="str">
        <f>EnsembleRequirement!$A$4</f>
        <v>SingleMember</v>
      </c>
      <c r="AJ147" s="31" t="str">
        <f>EnsembleRequirement!$A$19</f>
        <v>PreIndustrialInitialisation</v>
      </c>
      <c r="AK147" s="39"/>
      <c r="AL147" s="82"/>
      <c r="AM147" s="82"/>
      <c r="AN147" s="82"/>
      <c r="AO147" s="164"/>
      <c r="AP147" s="164"/>
      <c r="AQ147" s="21" t="str">
        <f>requirement!$A$79</f>
        <v>AOGCM Configuration</v>
      </c>
      <c r="AV147" s="21" t="str">
        <f>ForcingConstraint!$A$203</f>
        <v>1pctCO2 Wind Stress Anomaly At Doubling</v>
      </c>
      <c r="AW147" s="21" t="str">
        <f>ForcingConstraint!$A$204</f>
        <v>1pctCO2 Heat Flux Anomaly At Doubling</v>
      </c>
      <c r="AX147" s="21" t="str">
        <f>requirement!$A$93</f>
        <v>1pctCO2 Passive Tracer At Doubling</v>
      </c>
      <c r="AY147" s="21" t="str">
        <f>ForcingConstraint!$A$205</f>
        <v>1pctCO2 Fresh Water Flux Anomaly At Doubling</v>
      </c>
      <c r="AZ147" s="21" t="str">
        <f>ForcingConstraint!$A$26</f>
        <v>Pre-Industrial CO2 Concentration</v>
      </c>
      <c r="BA147" s="21" t="str">
        <f>requirement!$A$43</f>
        <v>Pre-Industrial Forcing Excluding CO2</v>
      </c>
      <c r="BB147" s="21" t="str">
        <f>requirement!$A$12</f>
        <v>Pre-Industrial Solar Particle Forcing</v>
      </c>
      <c r="BC147" s="21"/>
      <c r="BD147" s="21"/>
      <c r="BE147" s="21"/>
      <c r="BF147" s="16"/>
      <c r="BG147" s="34"/>
      <c r="BH147" s="34"/>
      <c r="BI147" s="34"/>
      <c r="BJ147" s="34"/>
      <c r="BK147" s="34"/>
      <c r="BL147" s="34"/>
      <c r="BM147" s="35"/>
      <c r="BO147" s="324" t="s">
        <v>8285</v>
      </c>
    </row>
    <row r="148" spans="1:67" ht="165">
      <c r="A148" s="22" t="s">
        <v>8122</v>
      </c>
      <c r="B148" s="21" t="s">
        <v>8123</v>
      </c>
      <c r="C148" s="42" t="s">
        <v>8121</v>
      </c>
      <c r="D148" s="42"/>
      <c r="E148" s="42"/>
      <c r="F148" s="21" t="s">
        <v>8124</v>
      </c>
      <c r="G148" s="22" t="s">
        <v>8125</v>
      </c>
      <c r="H148" s="42"/>
      <c r="I148" s="35" t="s">
        <v>162</v>
      </c>
      <c r="J148" s="21" t="str">
        <f>party!$A$47</f>
        <v>Jonathan Gregory</v>
      </c>
      <c r="K148" s="21" t="str">
        <f>party!$A$48</f>
        <v>Detlef Stammer</v>
      </c>
      <c r="L148" s="21" t="str">
        <f>party!$A$49</f>
        <v>Stephen Griffies</v>
      </c>
      <c r="M148" s="21" t="str">
        <f>party!$A$80</f>
        <v>Oleg Saenko</v>
      </c>
      <c r="N148" s="21" t="str">
        <f>party!$A$81</f>
        <v>Johann Jungclaus</v>
      </c>
      <c r="O148" s="13" t="str">
        <f>references!$D$19</f>
        <v>Flux-Anomaly-Forced Model Intercomparison Project (FAFMIP)</v>
      </c>
      <c r="P148" s="13" t="str">
        <f>references!$D$138</f>
        <v>Southern Oceam Model Intercomparison Project (SOMIP)</v>
      </c>
      <c r="Q148" s="128"/>
      <c r="V148" s="21" t="str">
        <f>party!$A$6</f>
        <v>Charlotte Pascoe</v>
      </c>
      <c r="W148" s="7" t="str">
        <f>experiment!$C$9</f>
        <v>piControl</v>
      </c>
      <c r="X148" s="7" t="str">
        <f>experiment!$C$9</f>
        <v>piControl</v>
      </c>
      <c r="Y148" s="7"/>
      <c r="Z148" s="7" t="str">
        <f>experiment!$C$3</f>
        <v>1pctCO2</v>
      </c>
      <c r="AB148" s="22" t="str">
        <f>$C$143</f>
        <v>faf-stress</v>
      </c>
      <c r="AE148" s="317"/>
      <c r="AF148" s="317"/>
      <c r="AG148" s="31" t="str">
        <f>TemporalConstraint!$A$39</f>
        <v>70yrs</v>
      </c>
      <c r="AH148" s="31"/>
      <c r="AI148" s="31" t="str">
        <f>EnsembleRequirement!$A$4</f>
        <v>SingleMember</v>
      </c>
      <c r="AJ148" s="31" t="str">
        <f>EnsembleRequirement!$A$19</f>
        <v>PreIndustrialInitialisation</v>
      </c>
      <c r="AK148" s="316"/>
      <c r="AL148" s="316"/>
      <c r="AM148" s="316"/>
      <c r="AN148" s="316"/>
      <c r="AO148" s="316"/>
      <c r="AP148" s="316"/>
      <c r="AQ148" s="21" t="str">
        <f>requirement!$A$79</f>
        <v>AOGCM Configuration</v>
      </c>
      <c r="AV148" s="21" t="str">
        <f>ForcingConstraint!$A$203</f>
        <v>1pctCO2 Wind Stress Anomaly At Doubling</v>
      </c>
      <c r="AW148" s="21" t="str">
        <f>ForcingConstraint!$A$524</f>
        <v>Antarctic Coast Fresh Water Flux</v>
      </c>
      <c r="AX148" s="21" t="str">
        <f>ForcingConstraint!$A$26</f>
        <v>Pre-Industrial CO2 Concentration</v>
      </c>
      <c r="AY148" s="21" t="str">
        <f>requirement!$A$43</f>
        <v>Pre-Industrial Forcing Excluding CO2</v>
      </c>
      <c r="AZ148" s="21" t="str">
        <f>requirement!$A$12</f>
        <v>Pre-Industrial Solar Particle Forcing</v>
      </c>
      <c r="BC148" s="21"/>
      <c r="BD148" s="63"/>
      <c r="BE148" s="125"/>
      <c r="BF148" s="62"/>
      <c r="BG148" s="62"/>
      <c r="BH148" s="62"/>
      <c r="BI148" s="62"/>
      <c r="BJ148" s="62"/>
      <c r="BK148" s="62"/>
      <c r="BL148" s="62"/>
      <c r="BM148" s="35"/>
      <c r="BO148" s="324" t="s">
        <v>8285</v>
      </c>
    </row>
    <row r="149" spans="1:67" ht="120">
      <c r="A149" s="22" t="s">
        <v>8135</v>
      </c>
      <c r="B149" s="21" t="s">
        <v>2947</v>
      </c>
      <c r="C149" s="42" t="s">
        <v>8131</v>
      </c>
      <c r="D149" s="42"/>
      <c r="E149" s="42"/>
      <c r="F149" s="21" t="s">
        <v>8134</v>
      </c>
      <c r="G149" s="22" t="s">
        <v>8138</v>
      </c>
      <c r="H149" s="85" t="s">
        <v>5892</v>
      </c>
      <c r="I149" s="35" t="s">
        <v>162</v>
      </c>
      <c r="J149" s="21" t="str">
        <f>party!$A$47</f>
        <v>Jonathan Gregory</v>
      </c>
      <c r="K149" s="21" t="str">
        <f>party!$A$48</f>
        <v>Detlef Stammer</v>
      </c>
      <c r="L149" s="21" t="str">
        <f>party!$A$49</f>
        <v>Stephen Griffies</v>
      </c>
      <c r="M149" s="21" t="str">
        <f>party!$A$80</f>
        <v>Oleg Saenko</v>
      </c>
      <c r="N149" s="21" t="str">
        <f>party!$A$81</f>
        <v>Johann Jungclaus</v>
      </c>
      <c r="O149" s="13" t="str">
        <f>references!$D$19</f>
        <v>Flux-Anomaly-Forced Model Intercomparison Project (FAFMIP)</v>
      </c>
      <c r="P149" s="128"/>
      <c r="Q149" s="128"/>
      <c r="V149" s="21" t="str">
        <f>party!$A$6</f>
        <v>Charlotte Pascoe</v>
      </c>
      <c r="X149" s="7" t="str">
        <f>experiment!$C$9</f>
        <v>piControl</v>
      </c>
      <c r="Y149" s="7"/>
      <c r="Z149" s="7" t="str">
        <f>experiment!$C$3</f>
        <v>1pctCO2</v>
      </c>
      <c r="AB149" s="22" t="str">
        <f>$C$144</f>
        <v>faf-heat</v>
      </c>
      <c r="AE149" s="317"/>
      <c r="AF149" s="317"/>
      <c r="AG149" s="31" t="str">
        <f>TemporalConstraint!$A$39</f>
        <v>70yrs</v>
      </c>
      <c r="AH149" s="31"/>
      <c r="AI149" s="31" t="str">
        <f>EnsembleRequirement!$A$4</f>
        <v>SingleMember</v>
      </c>
      <c r="AJ149" s="31" t="str">
        <f>EnsembleRequirement!$A$19</f>
        <v>PreIndustrialInitialisation</v>
      </c>
      <c r="AK149" s="316"/>
      <c r="AL149" s="316"/>
      <c r="AM149" s="316"/>
      <c r="AN149" s="316"/>
      <c r="AO149" s="316"/>
      <c r="AP149" s="316"/>
      <c r="AQ149" s="21" t="str">
        <f>requirement!$A$79</f>
        <v>AOGCM Configuration</v>
      </c>
      <c r="AV149" s="21" t="str">
        <f>ForcingConstraint!$A$525</f>
        <v>NA0pct 1pctCO2 Heat Flux Anomaly At Doubling</v>
      </c>
      <c r="AW149" s="21" t="str">
        <f>requirement!$A$93</f>
        <v>1pctCO2 Passive Tracer At Doubling</v>
      </c>
      <c r="AX149" s="21" t="str">
        <f>ForcingConstraint!$A$26</f>
        <v>Pre-Industrial CO2 Concentration</v>
      </c>
      <c r="AY149" s="21" t="str">
        <f>requirement!$A$43</f>
        <v>Pre-Industrial Forcing Excluding CO2</v>
      </c>
      <c r="AZ149" s="21" t="str">
        <f>requirement!$A$12</f>
        <v>Pre-Industrial Solar Particle Forcing</v>
      </c>
      <c r="BC149" s="21"/>
      <c r="BD149" s="63"/>
      <c r="BE149" s="125"/>
      <c r="BF149" s="62"/>
      <c r="BG149" s="62"/>
      <c r="BH149" s="62"/>
      <c r="BI149" s="62"/>
      <c r="BJ149" s="62"/>
      <c r="BK149" s="62"/>
      <c r="BL149" s="62"/>
      <c r="BM149" s="35"/>
      <c r="BO149" s="324" t="s">
        <v>8285</v>
      </c>
    </row>
    <row r="150" spans="1:67" ht="135">
      <c r="A150" s="22" t="s">
        <v>8136</v>
      </c>
      <c r="B150" s="21" t="s">
        <v>2947</v>
      </c>
      <c r="C150" s="42" t="s">
        <v>8132</v>
      </c>
      <c r="D150" s="42"/>
      <c r="E150" s="42"/>
      <c r="F150" s="21" t="s">
        <v>8133</v>
      </c>
      <c r="G150" s="22" t="s">
        <v>8139</v>
      </c>
      <c r="H150" s="85" t="s">
        <v>5892</v>
      </c>
      <c r="I150" s="35" t="s">
        <v>162</v>
      </c>
      <c r="J150" s="21" t="str">
        <f>party!$A$47</f>
        <v>Jonathan Gregory</v>
      </c>
      <c r="K150" s="21" t="str">
        <f>party!$A$48</f>
        <v>Detlef Stammer</v>
      </c>
      <c r="L150" s="21" t="str">
        <f>party!$A$49</f>
        <v>Stephen Griffies</v>
      </c>
      <c r="M150" s="21" t="str">
        <f>party!$A$80</f>
        <v>Oleg Saenko</v>
      </c>
      <c r="N150" s="21" t="str">
        <f>party!$A$81</f>
        <v>Johann Jungclaus</v>
      </c>
      <c r="O150" s="13" t="str">
        <f>references!$D$19</f>
        <v>Flux-Anomaly-Forced Model Intercomparison Project (FAFMIP)</v>
      </c>
      <c r="P150" s="128"/>
      <c r="Q150" s="128"/>
      <c r="V150" s="21" t="str">
        <f>party!$A$6</f>
        <v>Charlotte Pascoe</v>
      </c>
      <c r="X150" s="7" t="str">
        <f>experiment!$C$9</f>
        <v>piControl</v>
      </c>
      <c r="Y150" s="7"/>
      <c r="Z150" s="7" t="str">
        <f>experiment!$C$3</f>
        <v>1pctCO2</v>
      </c>
      <c r="AB150" s="22" t="str">
        <f>$C$144</f>
        <v>faf-heat</v>
      </c>
      <c r="AE150" s="317"/>
      <c r="AF150" s="317"/>
      <c r="AG150" s="31" t="str">
        <f>TemporalConstraint!$A$39</f>
        <v>70yrs</v>
      </c>
      <c r="AH150" s="31"/>
      <c r="AI150" s="31" t="str">
        <f>EnsembleRequirement!$A$4</f>
        <v>SingleMember</v>
      </c>
      <c r="AJ150" s="31" t="str">
        <f>EnsembleRequirement!$A$19</f>
        <v>PreIndustrialInitialisation</v>
      </c>
      <c r="AK150" s="316"/>
      <c r="AL150" s="316"/>
      <c r="AM150" s="316"/>
      <c r="AN150" s="316"/>
      <c r="AO150" s="316"/>
      <c r="AP150" s="316"/>
      <c r="AQ150" s="21" t="str">
        <f>requirement!$A$79</f>
        <v>AOGCM Configuration</v>
      </c>
      <c r="AV150" s="21" t="str">
        <f>ForcingConstraint!$A$526</f>
        <v>NA50pct 1pctCO2 Heat Flux Anomaly At Doubling</v>
      </c>
      <c r="AW150" s="21" t="str">
        <f>requirement!$A$93</f>
        <v>1pctCO2 Passive Tracer At Doubling</v>
      </c>
      <c r="AX150" s="21" t="str">
        <f>ForcingConstraint!$A$26</f>
        <v>Pre-Industrial CO2 Concentration</v>
      </c>
      <c r="AY150" s="21" t="str">
        <f>requirement!$A$43</f>
        <v>Pre-Industrial Forcing Excluding CO2</v>
      </c>
      <c r="AZ150" s="21" t="str">
        <f>requirement!$A$12</f>
        <v>Pre-Industrial Solar Particle Forcing</v>
      </c>
      <c r="BC150" s="21"/>
      <c r="BD150" s="63"/>
      <c r="BE150" s="125"/>
      <c r="BF150" s="62"/>
      <c r="BG150" s="62"/>
      <c r="BH150" s="62"/>
      <c r="BI150" s="62"/>
      <c r="BJ150" s="62"/>
      <c r="BK150" s="62"/>
      <c r="BL150" s="62"/>
      <c r="BM150" s="35"/>
      <c r="BO150" s="324" t="s">
        <v>8285</v>
      </c>
    </row>
    <row r="151" spans="1:67" ht="150">
      <c r="A151" s="22" t="s">
        <v>1002</v>
      </c>
      <c r="B151" s="21" t="s">
        <v>2958</v>
      </c>
      <c r="C151" s="73" t="s">
        <v>1305</v>
      </c>
      <c r="D151" s="73" t="s">
        <v>7630</v>
      </c>
      <c r="E151" s="110" t="s">
        <v>7631</v>
      </c>
      <c r="F151" s="21" t="s">
        <v>1309</v>
      </c>
      <c r="G151" s="22" t="s">
        <v>7708</v>
      </c>
      <c r="H151" s="22" t="s">
        <v>7063</v>
      </c>
      <c r="I151" s="21" t="s">
        <v>70</v>
      </c>
      <c r="J151" s="21" t="str">
        <f>party!$A$50</f>
        <v>Ben Kravitz</v>
      </c>
      <c r="O151" s="13" t="str">
        <f>references!$D$14</f>
        <v>Overview CMIP6-Endorsed MIPs</v>
      </c>
      <c r="P151" s="7" t="str">
        <f>references!$D$20</f>
        <v>Kravitz, B., A. Robock, O. Boucher, H. Schmidt, K. E. Taylor, G. Stenchikov, M. Schulz (2011a), The Geoengineering Model Intercomparison Project (GeoMIP), Atmos. Sci. Lett, 12, 162-167</v>
      </c>
      <c r="Q15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1" s="21" t="str">
        <f>party!$A$6</f>
        <v>Charlotte Pascoe</v>
      </c>
      <c r="X151" s="7" t="str">
        <f>experiment!$C$9</f>
        <v>piControl</v>
      </c>
      <c r="Y151" s="7"/>
      <c r="AB151" s="22" t="str">
        <f>$C$5</f>
        <v>abrupt-4xCO2</v>
      </c>
      <c r="AC151" s="22" t="str">
        <f>$C$98</f>
        <v>abrupt-solm4p</v>
      </c>
      <c r="AD151" s="22" t="str">
        <f>$C$97</f>
        <v>abrupt-solp4p</v>
      </c>
      <c r="AE151" s="197"/>
      <c r="AF151" s="197"/>
      <c r="AG151" s="31" t="str">
        <f>TemporalConstraint!$A$72</f>
        <v>50yrs</v>
      </c>
      <c r="AH151" s="31" t="str">
        <f>TemporalConstraint!$A$73</f>
        <v>100yrs</v>
      </c>
      <c r="AI151" s="31" t="str">
        <f>EnsembleRequirement!$A$4</f>
        <v>SingleMember</v>
      </c>
      <c r="AJ151" s="31" t="str">
        <f>EnsembleRequirement!$A$19</f>
        <v>PreIndustrialInitialisation</v>
      </c>
      <c r="AK151" s="39"/>
      <c r="AL151" s="82"/>
      <c r="AM151" s="82"/>
      <c r="AN151" s="82"/>
      <c r="AO151" s="164"/>
      <c r="AP151" s="164"/>
      <c r="AQ151" s="21" t="str">
        <f>requirement!$A$79</f>
        <v>AOGCM Configuration</v>
      </c>
      <c r="AV151" s="21" t="str">
        <f>ForcingConstraint!$A$4</f>
        <v>Abrupt 4xCO2 Increase</v>
      </c>
      <c r="AW151" s="21" t="str">
        <f>ForcingConstraint!$A$206</f>
        <v>Solar Balance of 4xCO2</v>
      </c>
      <c r="AX151" s="21" t="str">
        <f>requirement!$A$45</f>
        <v>Pre-Industrial Forcing Excluding CO2 and Solar</v>
      </c>
      <c r="BG151" s="43"/>
      <c r="BH151" s="43"/>
      <c r="BI151" s="43"/>
      <c r="BJ151" s="43"/>
      <c r="BK151" s="43"/>
      <c r="BL151" s="43"/>
      <c r="BM151" s="35"/>
      <c r="BO151" s="324" t="s">
        <v>8285</v>
      </c>
    </row>
    <row r="152" spans="1:67" ht="90">
      <c r="A152" s="22" t="s">
        <v>1021</v>
      </c>
      <c r="B152" s="21" t="s">
        <v>2960</v>
      </c>
      <c r="C152" s="22" t="s">
        <v>2959</v>
      </c>
      <c r="E152" s="22" t="s">
        <v>1306</v>
      </c>
      <c r="F152" s="21" t="s">
        <v>2963</v>
      </c>
      <c r="G152" s="22" t="s">
        <v>4082</v>
      </c>
      <c r="H152" s="22" t="s">
        <v>1647</v>
      </c>
      <c r="I152" s="21" t="s">
        <v>70</v>
      </c>
      <c r="J152" s="21" t="str">
        <f>party!$A$50</f>
        <v>Ben Kravitz</v>
      </c>
      <c r="O152" s="13" t="str">
        <f>references!$D$14</f>
        <v>Overview CMIP6-Endorsed MIPs</v>
      </c>
      <c r="P152" s="7" t="str">
        <f>references!$D$21</f>
        <v>Jarvis, A. and D. Leedal (2012), The Geoengineering Model Intercomparison Project (GeoMIP): A control perspective, Atmos. Sci. Lett., 13, 157-163</v>
      </c>
      <c r="Q15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2" s="21" t="str">
        <f>party!$A$6</f>
        <v>Charlotte Pascoe</v>
      </c>
      <c r="X152" s="7" t="str">
        <f>experiment!$C$19</f>
        <v>ssp585</v>
      </c>
      <c r="Y152" s="7"/>
      <c r="AB152" s="7" t="str">
        <f>experiment!$C$21</f>
        <v>ssp245</v>
      </c>
      <c r="AC152" s="22" t="str">
        <f>experiment!$C$153</f>
        <v>G6solar</v>
      </c>
      <c r="AE152" s="197"/>
      <c r="AF152" s="197"/>
      <c r="AG152" s="31" t="str">
        <f>TemporalConstraint!$A$22</f>
        <v>2020-2100 81yrs</v>
      </c>
      <c r="AI152" s="31" t="str">
        <f>EnsembleRequirement!$A$4</f>
        <v>SingleMember</v>
      </c>
      <c r="AJ152" s="31" t="str">
        <f>EnsembleRequirement!$A$33</f>
        <v>SSP5-85Initialisation2020</v>
      </c>
      <c r="AK152" s="39"/>
      <c r="AL152" s="82"/>
      <c r="AM152" s="82"/>
      <c r="AN152" s="82"/>
      <c r="AO152" s="164"/>
      <c r="AP152" s="164"/>
      <c r="AQ152" s="21" t="str">
        <f>requirement!$A$79</f>
        <v>AOGCM Configuration</v>
      </c>
      <c r="AV152" s="21" t="str">
        <f>ForcingConstraint!$A$207</f>
        <v xml:space="preserve">Internal Stratospheric Aerosol Precursors RCP85 to RCP45 </v>
      </c>
      <c r="AW152" s="21" t="str">
        <f>ForcingConstraint!$A$208</f>
        <v>External Stratospheric Aerosol Precursors RCP85 to RCP45</v>
      </c>
      <c r="AX152" s="21" t="str">
        <f>requirement!$A$31</f>
        <v>RCP85 Forcing</v>
      </c>
      <c r="BG152" s="43"/>
      <c r="BH152" s="43"/>
      <c r="BI152" s="43"/>
      <c r="BJ152" s="43"/>
      <c r="BK152" s="43"/>
      <c r="BL152" s="43"/>
      <c r="BM152" s="35"/>
      <c r="BO152" s="324" t="s">
        <v>8285</v>
      </c>
    </row>
    <row r="153" spans="1:67" ht="90">
      <c r="A153" s="22" t="s">
        <v>1033</v>
      </c>
      <c r="B153" s="21" t="s">
        <v>2961</v>
      </c>
      <c r="C153" s="22" t="s">
        <v>1307</v>
      </c>
      <c r="F153" s="21" t="s">
        <v>2964</v>
      </c>
      <c r="G153" s="22" t="s">
        <v>4083</v>
      </c>
      <c r="H153" s="22" t="s">
        <v>1648</v>
      </c>
      <c r="I153" s="21" t="s">
        <v>70</v>
      </c>
      <c r="J153" s="21" t="str">
        <f>party!$A$50</f>
        <v>Ben Kravitz</v>
      </c>
      <c r="O153" s="13" t="str">
        <f>references!$D$14</f>
        <v>Overview CMIP6-Endorsed MIPs</v>
      </c>
      <c r="P153" s="7" t="str">
        <f>references!$D$22</f>
        <v xml:space="preserve">Niemeier, U., H. Schmidt, K. Alterskjær, J. E. Kristjánsson (2013), Solar irradiance reduction via climate engineering-impact of different techniques on the energy balance and the hydrological cycle, J. Geophys. Res., 118, 11905-11917 </v>
      </c>
      <c r="Q15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3" s="21" t="str">
        <f>party!$A$6</f>
        <v>Charlotte Pascoe</v>
      </c>
      <c r="X153" s="7" t="str">
        <f>experiment!$C$19</f>
        <v>ssp585</v>
      </c>
      <c r="Y153" s="7"/>
      <c r="AB153" s="7" t="str">
        <f>experiment!$C$21</f>
        <v>ssp245</v>
      </c>
      <c r="AC153" s="22" t="str">
        <f>experiment!$C$152</f>
        <v>G6sulfur</v>
      </c>
      <c r="AE153" s="197"/>
      <c r="AF153" s="197"/>
      <c r="AG153" s="31" t="str">
        <f>TemporalConstraint!$A$22</f>
        <v>2020-2100 81yrs</v>
      </c>
      <c r="AI153" s="31" t="str">
        <f>EnsembleRequirement!$A$4</f>
        <v>SingleMember</v>
      </c>
      <c r="AJ153" s="31" t="str">
        <f>EnsembleRequirement!$A$33</f>
        <v>SSP5-85Initialisation2020</v>
      </c>
      <c r="AK153" s="39"/>
      <c r="AL153" s="82"/>
      <c r="AM153" s="82"/>
      <c r="AN153" s="82"/>
      <c r="AO153" s="164"/>
      <c r="AP153" s="164"/>
      <c r="AQ153" s="21" t="str">
        <f>requirement!$A$79</f>
        <v>AOGCM Configuration</v>
      </c>
      <c r="AV153" s="21" t="str">
        <f>ForcingConstraint!$A$209</f>
        <v>Solar RCP85 to RCP45</v>
      </c>
      <c r="AW153" s="21" t="str">
        <f>requirement!$A$31</f>
        <v>RCP85 Forcing</v>
      </c>
      <c r="BG153" s="43"/>
      <c r="BH153" s="43"/>
      <c r="BI153" s="43"/>
      <c r="BJ153" s="43"/>
      <c r="BK153" s="43"/>
      <c r="BL153" s="43"/>
      <c r="BM153" s="35"/>
      <c r="BO153" s="324" t="s">
        <v>8285</v>
      </c>
    </row>
    <row r="154" spans="1:67" ht="120">
      <c r="A154" s="22" t="s">
        <v>1034</v>
      </c>
      <c r="B154" s="21" t="s">
        <v>2962</v>
      </c>
      <c r="C154" s="22" t="s">
        <v>1308</v>
      </c>
      <c r="F154" s="21" t="s">
        <v>2965</v>
      </c>
      <c r="G154" s="22" t="s">
        <v>4084</v>
      </c>
      <c r="H154" s="22" t="s">
        <v>1649</v>
      </c>
      <c r="I154" s="21" t="s">
        <v>70</v>
      </c>
      <c r="J154" s="21" t="str">
        <f>party!$A$50</f>
        <v>Ben Kravitz</v>
      </c>
      <c r="O154" s="13" t="str">
        <f>references!$D$14</f>
        <v>Overview CMIP6-Endorsed MIPs</v>
      </c>
      <c r="P154" s="7" t="str">
        <f>references!$D$23</f>
        <v>Muri, H., J. E. Kristjánsson, T. Storelvmo, M. A. Pfeffer (2014), The climate effects of modifying cirrus clouds in a climate engineering framework, J. Geophys. Res., 119, 4174-4191</v>
      </c>
      <c r="Q15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4" s="21" t="str">
        <f>party!$A$6</f>
        <v>Charlotte Pascoe</v>
      </c>
      <c r="X154" s="7" t="str">
        <f>experiment!$C$19</f>
        <v>ssp585</v>
      </c>
      <c r="Y154" s="7"/>
      <c r="AE154" s="197"/>
      <c r="AF154" s="197"/>
      <c r="AG154" s="31" t="str">
        <f>TemporalConstraint!$A$22</f>
        <v>2020-2100 81yrs</v>
      </c>
      <c r="AI154" s="31" t="str">
        <f>EnsembleRequirement!$A$4</f>
        <v>SingleMember</v>
      </c>
      <c r="AJ154" s="31" t="str">
        <f>EnsembleRequirement!$A$33</f>
        <v>SSP5-85Initialisation2020</v>
      </c>
      <c r="AK154" s="39"/>
      <c r="AL154" s="82"/>
      <c r="AM154" s="82"/>
      <c r="AN154" s="82"/>
      <c r="AO154" s="164"/>
      <c r="AP154" s="164"/>
      <c r="AQ154" s="21" t="str">
        <f>requirement!$A$79</f>
        <v>AOGCM Configuration</v>
      </c>
      <c r="AV154" s="21" t="str">
        <f>ForcingConstraint!$A$210</f>
        <v>Increase Cirrus Sedimentation Velocity</v>
      </c>
      <c r="AW154" s="21" t="str">
        <f>requirement!$A$31</f>
        <v>RCP85 Forcing</v>
      </c>
      <c r="BG154" s="43"/>
      <c r="BH154" s="43"/>
      <c r="BI154" s="43"/>
      <c r="BJ154" s="43"/>
      <c r="BK154" s="43"/>
      <c r="BL154" s="43"/>
      <c r="BM154" s="35"/>
      <c r="BO154" s="324" t="s">
        <v>8285</v>
      </c>
    </row>
    <row r="155" spans="1:67" ht="90">
      <c r="A155" s="22" t="s">
        <v>1069</v>
      </c>
      <c r="B155" s="21" t="s">
        <v>2966</v>
      </c>
      <c r="C155" s="22" t="s">
        <v>2967</v>
      </c>
      <c r="D155" s="22" t="s">
        <v>7632</v>
      </c>
      <c r="E155" s="22" t="s">
        <v>7633</v>
      </c>
      <c r="F155" s="21" t="s">
        <v>2973</v>
      </c>
      <c r="G155" s="22" t="s">
        <v>4080</v>
      </c>
      <c r="H155" s="22" t="s">
        <v>4062</v>
      </c>
      <c r="I155" s="21" t="s">
        <v>70</v>
      </c>
      <c r="J155" s="21" t="str">
        <f>party!$A$50</f>
        <v>Ben Kravitz</v>
      </c>
      <c r="O155" s="13" t="str">
        <f>references!$D$14</f>
        <v>Overview CMIP6-Endorsed MIPs</v>
      </c>
      <c r="P155" s="7" t="str">
        <f>references!$D$25</f>
        <v>Cubasch, U., J. Waszkewitz, G. Hegerl,  J. Perlwitz (1995), Regional climate changes as simulated in time-slice experiments, Climatic Change, 31, 372-304</v>
      </c>
      <c r="Q15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5" s="21" t="str">
        <f>party!$A$6</f>
        <v>Charlotte Pascoe</v>
      </c>
      <c r="W155" s="22" t="str">
        <f>$C$151</f>
        <v>G1</v>
      </c>
      <c r="X155" s="7" t="str">
        <f>experiment!$C$9</f>
        <v>piControl</v>
      </c>
      <c r="Y155" s="7"/>
      <c r="AB155" s="22" t="str">
        <f>$C$156</f>
        <v>futureSST-4xCO2-solar</v>
      </c>
      <c r="AC155" s="22" t="str">
        <f>$C$5</f>
        <v>abrupt-4xCO2</v>
      </c>
      <c r="AE155" s="197"/>
      <c r="AF155" s="197"/>
      <c r="AG155" s="31" t="str">
        <f>TemporalConstraint!$A$74</f>
        <v>1850-1859 10yrs</v>
      </c>
      <c r="AI155" s="31" t="str">
        <f>EnsembleRequirement!$A$4</f>
        <v>SingleMember</v>
      </c>
      <c r="AJ155" s="31" t="str">
        <f>EnsembleRequirement!$A$19</f>
        <v>PreIndustrialInitialisation</v>
      </c>
      <c r="AK155" s="31"/>
      <c r="AL155" s="31"/>
      <c r="AM155" s="31"/>
      <c r="AN155" s="31"/>
      <c r="AO155" s="31"/>
      <c r="AP155" s="31"/>
      <c r="AQ155" s="31" t="str">
        <f>requirement!$A$3</f>
        <v>AGCM Configuration</v>
      </c>
      <c r="AR155" s="39"/>
      <c r="AS155" s="39"/>
      <c r="AT155" s="39"/>
      <c r="AU155" s="39"/>
      <c r="AV155" s="21" t="str">
        <f>ForcingConstraint!$A$4</f>
        <v>Abrupt 4xCO2 Increase</v>
      </c>
      <c r="AW155" s="21" t="str">
        <f>ForcingConstraint!$A$206</f>
        <v>Solar Balance of 4xCO2</v>
      </c>
      <c r="AX155" s="21" t="str">
        <f>ForcingConstraint!$A$99</f>
        <v>piControl SST Climatology</v>
      </c>
      <c r="AY155" s="21" t="str">
        <f>ForcingConstraint!$A$100</f>
        <v>piControl SIC Climatology</v>
      </c>
      <c r="AZ155" s="21" t="str">
        <f>requirement!$A$45</f>
        <v>Pre-Industrial Forcing Excluding CO2 and Solar</v>
      </c>
      <c r="BC155" s="21"/>
      <c r="BD155" s="21"/>
      <c r="BE155" s="16"/>
      <c r="BG155" s="43"/>
      <c r="BH155" s="43"/>
      <c r="BI155" s="43"/>
      <c r="BJ155" s="43"/>
      <c r="BK155" s="43"/>
      <c r="BL155" s="43"/>
      <c r="BM155" s="35"/>
      <c r="BO155" s="324" t="s">
        <v>8285</v>
      </c>
    </row>
    <row r="156" spans="1:67" ht="90">
      <c r="A156" s="22" t="s">
        <v>1070</v>
      </c>
      <c r="B156" s="21" t="s">
        <v>2969</v>
      </c>
      <c r="C156" s="22" t="s">
        <v>2968</v>
      </c>
      <c r="D156" s="22" t="s">
        <v>7634</v>
      </c>
      <c r="E156" s="22" t="s">
        <v>7635</v>
      </c>
      <c r="F156" s="21" t="s">
        <v>2973</v>
      </c>
      <c r="G156" s="22" t="s">
        <v>4081</v>
      </c>
      <c r="H156" s="22" t="s">
        <v>4062</v>
      </c>
      <c r="I156" s="21" t="s">
        <v>70</v>
      </c>
      <c r="J156" s="21" t="str">
        <f>party!$A$50</f>
        <v>Ben Kravitz</v>
      </c>
      <c r="O156" s="13" t="str">
        <f>references!$D$14</f>
        <v>Overview CMIP6-Endorsed MIPs</v>
      </c>
      <c r="P156" s="7" t="str">
        <f>references!$D$25</f>
        <v>Cubasch, U., J. Waszkewitz, G. Hegerl,  J. Perlwitz (1995), Regional climate changes as simulated in time-slice experiments, Climatic Change, 31, 372-304</v>
      </c>
      <c r="Q15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6" s="21" t="str">
        <f>party!$A$6</f>
        <v>Charlotte Pascoe</v>
      </c>
      <c r="X156" s="22" t="str">
        <f>$C$151</f>
        <v>G1</v>
      </c>
      <c r="Z156" s="22" t="str">
        <f>$C$5</f>
        <v>abrupt-4xCO2</v>
      </c>
      <c r="AB156" s="22" t="str">
        <f>$C$155</f>
        <v>piSST-4xCO2-solar</v>
      </c>
      <c r="AC156" s="7" t="str">
        <f>experiment!$C$9</f>
        <v>piControl</v>
      </c>
      <c r="AE156" s="197"/>
      <c r="AF156" s="197"/>
      <c r="AG156" s="31" t="str">
        <f>TemporalConstraint!$A$75</f>
        <v>1950-1959 10yrs</v>
      </c>
      <c r="AI156" s="31" t="str">
        <f>EnsembleRequirement!$A$4</f>
        <v>SingleMember</v>
      </c>
      <c r="AJ156" s="31" t="str">
        <f>EnsembleRequirement!$A$29</f>
        <v>G1extInitialisation</v>
      </c>
      <c r="AK156" s="31"/>
      <c r="AL156" s="31"/>
      <c r="AM156" s="31"/>
      <c r="AN156" s="31"/>
      <c r="AO156" s="31"/>
      <c r="AP156" s="31"/>
      <c r="AQ156" s="31" t="str">
        <f>requirement!$A$3</f>
        <v>AGCM Configuration</v>
      </c>
      <c r="AR156" s="39"/>
      <c r="AS156" s="39"/>
      <c r="AT156" s="39"/>
      <c r="AU156" s="39"/>
      <c r="AV156" s="21" t="str">
        <f>ForcingConstraint!$A$4</f>
        <v>Abrupt 4xCO2 Increase</v>
      </c>
      <c r="AW156" s="21" t="str">
        <f>ForcingConstraint!$A$206</f>
        <v>Solar Balance of 4xCO2</v>
      </c>
      <c r="AX156" s="21" t="str">
        <f>ForcingConstraint!$A$361</f>
        <v xml:space="preserve">abrupt-4xCO2 SST year 100 </v>
      </c>
      <c r="AY156" s="21" t="str">
        <f>ForcingConstraint!$A$362</f>
        <v>abrupt-4xCO2 SIC year 100</v>
      </c>
      <c r="AZ156" s="21" t="str">
        <f>requirement!$A$45</f>
        <v>Pre-Industrial Forcing Excluding CO2 and Solar</v>
      </c>
      <c r="BC156" s="21"/>
      <c r="BD156" s="21"/>
      <c r="BE156" s="16"/>
      <c r="BG156" s="43"/>
      <c r="BH156" s="43"/>
      <c r="BI156" s="43"/>
      <c r="BJ156" s="43"/>
      <c r="BK156" s="43"/>
      <c r="BL156" s="43"/>
      <c r="BM156" s="35"/>
      <c r="BO156" s="324" t="s">
        <v>8285</v>
      </c>
    </row>
    <row r="157" spans="1:67" ht="90">
      <c r="A157" s="22" t="s">
        <v>1071</v>
      </c>
      <c r="B157" s="21" t="s">
        <v>2971</v>
      </c>
      <c r="C157" s="22" t="s">
        <v>2970</v>
      </c>
      <c r="D157" s="22" t="s">
        <v>7636</v>
      </c>
      <c r="E157" s="22">
        <v>2020</v>
      </c>
      <c r="F157" s="21" t="s">
        <v>2972</v>
      </c>
      <c r="G157" s="22" t="s">
        <v>4089</v>
      </c>
      <c r="H157" s="22" t="s">
        <v>1652</v>
      </c>
      <c r="I157" s="21" t="s">
        <v>70</v>
      </c>
      <c r="J157" s="21" t="str">
        <f>party!$A$50</f>
        <v>Ben Kravitz</v>
      </c>
      <c r="O157" s="13" t="str">
        <f>references!$D$14</f>
        <v>Overview CMIP6-Endorsed MIPs</v>
      </c>
      <c r="P157" s="7" t="str">
        <f>references!$D$25</f>
        <v>Cubasch, U., J. Waszkewitz, G. Hegerl,  J. Perlwitz (1995), Regional climate changes as simulated in time-slice experiments, Climatic Change, 31, 372-304</v>
      </c>
      <c r="Q15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7" s="21" t="str">
        <f>party!$A$6</f>
        <v>Charlotte Pascoe</v>
      </c>
      <c r="X157" s="7" t="str">
        <f>experiment!$C$19</f>
        <v>ssp585</v>
      </c>
      <c r="Y157" s="7"/>
      <c r="AB157" s="22" t="str">
        <f>experiment!$C$158</f>
        <v>G6SST2-sulfur</v>
      </c>
      <c r="AC157" s="22" t="str">
        <f>experiment!$C$159</f>
        <v>G6SST2-solar</v>
      </c>
      <c r="AE157" s="197"/>
      <c r="AF157" s="197"/>
      <c r="AG157" s="31" t="str">
        <f>TemporalConstraint!$A$76</f>
        <v>2020-2029 10yrs</v>
      </c>
      <c r="AI157" s="21" t="str">
        <f>EnsembleRequirement!$A$4</f>
        <v>SingleMember</v>
      </c>
      <c r="AJ157" s="31" t="str">
        <f>EnsembleRequirement!$A$33</f>
        <v>SSP5-85Initialisation2020</v>
      </c>
      <c r="AK157" s="31"/>
      <c r="AL157" s="31"/>
      <c r="AM157" s="31"/>
      <c r="AN157" s="31"/>
      <c r="AO157" s="31"/>
      <c r="AP157" s="31"/>
      <c r="AQ157" s="31" t="str">
        <f>requirement!$A$3</f>
        <v>AGCM Configuration</v>
      </c>
      <c r="AR157" s="39"/>
      <c r="AS157" s="39"/>
      <c r="AT157" s="39"/>
      <c r="AU157" s="39"/>
      <c r="AV157" s="21" t="str">
        <f>ForcingConstraint!$A$212</f>
        <v>SSP5-85 SST 2020</v>
      </c>
      <c r="AW157" s="21" t="str">
        <f>ForcingConstraint!$A$213</f>
        <v>SSP5-85 SIC 2020</v>
      </c>
      <c r="AX157" s="21" t="str">
        <f>requirement!$A$31</f>
        <v>RCP85 Forcing</v>
      </c>
      <c r="BG157" s="43"/>
      <c r="BH157" s="43"/>
      <c r="BI157" s="43"/>
      <c r="BJ157" s="43"/>
      <c r="BK157" s="43"/>
      <c r="BL157" s="43"/>
      <c r="BM157" s="35"/>
      <c r="BO157" s="324" t="s">
        <v>8285</v>
      </c>
    </row>
    <row r="158" spans="1:67" ht="90">
      <c r="A158" s="22" t="s">
        <v>1072</v>
      </c>
      <c r="B158" s="21" t="s">
        <v>2975</v>
      </c>
      <c r="C158" s="22" t="s">
        <v>2974</v>
      </c>
      <c r="D158" s="22" t="s">
        <v>7637</v>
      </c>
      <c r="E158" s="22" t="s">
        <v>7638</v>
      </c>
      <c r="F158" s="21" t="s">
        <v>2978</v>
      </c>
      <c r="G158" s="22" t="s">
        <v>4090</v>
      </c>
      <c r="H158" s="22" t="s">
        <v>1651</v>
      </c>
      <c r="I158" s="21" t="s">
        <v>70</v>
      </c>
      <c r="J158" s="21" t="str">
        <f>party!$A$50</f>
        <v>Ben Kravitz</v>
      </c>
      <c r="O158" s="13" t="str">
        <f>references!$D$14</f>
        <v>Overview CMIP6-Endorsed MIPs</v>
      </c>
      <c r="P158" s="7" t="str">
        <f>references!$D$25</f>
        <v>Cubasch, U., J. Waszkewitz, G. Hegerl,  J. Perlwitz (1995), Regional climate changes as simulated in time-slice experiments, Climatic Change, 31, 372-304</v>
      </c>
      <c r="Q15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8" s="21" t="str">
        <f>party!$A$6</f>
        <v>Charlotte Pascoe</v>
      </c>
      <c r="X158" s="22" t="str">
        <f>experiment!$C$152</f>
        <v>G6sulfur</v>
      </c>
      <c r="AB158" s="7" t="str">
        <f>experiment!$C$19</f>
        <v>ssp585</v>
      </c>
      <c r="AC158" s="22" t="str">
        <f>experiment!$C$157</f>
        <v>G6SST1</v>
      </c>
      <c r="AE158" s="197"/>
      <c r="AF158" s="197"/>
      <c r="AG158" s="31" t="str">
        <f>TemporalConstraint!$A$77</f>
        <v>2100-2109 10yrs</v>
      </c>
      <c r="AI158" s="31" t="str">
        <f>EnsembleRequirement!$A$4</f>
        <v>SingleMember</v>
      </c>
      <c r="AJ158" s="31" t="str">
        <f>EnsembleRequirement!$A$30</f>
        <v>G6sulfurInitialisation</v>
      </c>
      <c r="AK158" s="31"/>
      <c r="AL158" s="31"/>
      <c r="AM158" s="31"/>
      <c r="AN158" s="31"/>
      <c r="AO158" s="31"/>
      <c r="AP158" s="31"/>
      <c r="AQ158" s="31" t="str">
        <f>requirement!$A$3</f>
        <v>AGCM Configuration</v>
      </c>
      <c r="AR158" s="39"/>
      <c r="AS158" s="39"/>
      <c r="AT158" s="39"/>
      <c r="AU158" s="39"/>
      <c r="AV158" s="21" t="str">
        <f>ForcingConstraint!$A$207</f>
        <v xml:space="preserve">Internal Stratospheric Aerosol Precursors RCP85 to RCP45 </v>
      </c>
      <c r="AW158" s="21" t="str">
        <f>ForcingConstraint!$A$208</f>
        <v>External Stratospheric Aerosol Precursors RCP85 to RCP45</v>
      </c>
      <c r="AX158" s="21" t="str">
        <f>ForcingConstraint!$A$363</f>
        <v>SSP5-85 SST 2100</v>
      </c>
      <c r="AY158" s="21" t="str">
        <f>ForcingConstraint!$A$364</f>
        <v>SSP5-85 SIC 2100</v>
      </c>
      <c r="AZ158" s="21" t="str">
        <f>requirement!$A$31</f>
        <v>RCP85 Forcing</v>
      </c>
      <c r="BC158" s="21"/>
      <c r="BD158" s="21"/>
      <c r="BG158" s="43"/>
      <c r="BH158" s="43"/>
      <c r="BI158" s="43"/>
      <c r="BJ158" s="43"/>
      <c r="BK158" s="43"/>
      <c r="BL158" s="43"/>
      <c r="BM158" s="35"/>
      <c r="BO158" s="324" t="s">
        <v>8285</v>
      </c>
    </row>
    <row r="159" spans="1:67" ht="90">
      <c r="A159" s="22" t="s">
        <v>1073</v>
      </c>
      <c r="B159" s="21" t="s">
        <v>2977</v>
      </c>
      <c r="C159" s="22" t="s">
        <v>2976</v>
      </c>
      <c r="D159" s="22" t="s">
        <v>7639</v>
      </c>
      <c r="E159" s="22" t="s">
        <v>7640</v>
      </c>
      <c r="F159" s="21" t="s">
        <v>2979</v>
      </c>
      <c r="G159" s="22" t="s">
        <v>4099</v>
      </c>
      <c r="H159" s="22" t="s">
        <v>1650</v>
      </c>
      <c r="I159" s="21" t="s">
        <v>70</v>
      </c>
      <c r="J159" s="21" t="str">
        <f>party!$A$50</f>
        <v>Ben Kravitz</v>
      </c>
      <c r="O159" s="13" t="str">
        <f>references!$D$14</f>
        <v>Overview CMIP6-Endorsed MIPs</v>
      </c>
      <c r="P159" s="7" t="str">
        <f>references!$D$25</f>
        <v>Cubasch, U., J. Waszkewitz, G. Hegerl,  J. Perlwitz (1995), Regional climate changes as simulated in time-slice experiments, Climatic Change, 31, 372-304</v>
      </c>
      <c r="Q15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59" s="21" t="str">
        <f>party!$A$6</f>
        <v>Charlotte Pascoe</v>
      </c>
      <c r="X159" s="22" t="str">
        <f>experiment!$C$153</f>
        <v>G6solar</v>
      </c>
      <c r="AB159" s="7" t="str">
        <f>experiment!$C$19</f>
        <v>ssp585</v>
      </c>
      <c r="AC159" s="22" t="str">
        <f>experiment!$C$157</f>
        <v>G6SST1</v>
      </c>
      <c r="AE159" s="197"/>
      <c r="AF159" s="197"/>
      <c r="AG159" s="31" t="str">
        <f>TemporalConstraint!$A$77</f>
        <v>2100-2109 10yrs</v>
      </c>
      <c r="AI159" s="31" t="str">
        <f>EnsembleRequirement!$A$4</f>
        <v>SingleMember</v>
      </c>
      <c r="AJ159" s="31" t="str">
        <f>EnsembleRequirement!$A$31</f>
        <v>G6solarInitialisation</v>
      </c>
      <c r="AK159" s="31"/>
      <c r="AL159" s="31"/>
      <c r="AM159" s="31"/>
      <c r="AN159" s="31"/>
      <c r="AO159" s="31"/>
      <c r="AP159" s="31"/>
      <c r="AQ159" s="31" t="str">
        <f>requirement!$A$3</f>
        <v>AGCM Configuration</v>
      </c>
      <c r="AR159" s="39"/>
      <c r="AS159" s="39"/>
      <c r="AT159" s="39"/>
      <c r="AU159" s="39"/>
      <c r="AV159" s="21" t="str">
        <f>ForcingConstraint!$A$209</f>
        <v>Solar RCP85 to RCP45</v>
      </c>
      <c r="AW159" s="21" t="str">
        <f>ForcingConstraint!$A$363</f>
        <v>SSP5-85 SST 2100</v>
      </c>
      <c r="AX159" s="21" t="str">
        <f>ForcingConstraint!$A$364</f>
        <v>SSP5-85 SIC 2100</v>
      </c>
      <c r="AY159" s="21" t="str">
        <f>requirement!$A$31</f>
        <v>RCP85 Forcing</v>
      </c>
      <c r="BC159" s="21"/>
      <c r="BG159" s="43"/>
      <c r="BH159" s="43"/>
      <c r="BI159" s="43"/>
      <c r="BJ159" s="43"/>
      <c r="BK159" s="43"/>
      <c r="BL159" s="43"/>
      <c r="BM159" s="35"/>
      <c r="BO159" s="324" t="s">
        <v>8285</v>
      </c>
    </row>
    <row r="160" spans="1:67" ht="90">
      <c r="A160" s="22" t="s">
        <v>1074</v>
      </c>
      <c r="B160" s="21" t="s">
        <v>2984</v>
      </c>
      <c r="C160" s="22" t="s">
        <v>2980</v>
      </c>
      <c r="D160" s="22" t="s">
        <v>7641</v>
      </c>
      <c r="E160" s="22" t="s">
        <v>7642</v>
      </c>
      <c r="F160" s="21" t="s">
        <v>2983</v>
      </c>
      <c r="G160" s="22" t="s">
        <v>4100</v>
      </c>
      <c r="H160" s="22" t="s">
        <v>1653</v>
      </c>
      <c r="I160" s="21" t="s">
        <v>70</v>
      </c>
      <c r="J160" s="21" t="str">
        <f>party!$A$50</f>
        <v>Ben Kravitz</v>
      </c>
      <c r="O160" s="13" t="str">
        <f>references!$D$14</f>
        <v>Overview CMIP6-Endorsed MIPs</v>
      </c>
      <c r="P160" s="7" t="str">
        <f>references!$D$25</f>
        <v>Cubasch, U., J. Waszkewitz, G. Hegerl,  J. Perlwitz (1995), Regional climate changes as simulated in time-slice experiments, Climatic Change, 31, 372-304</v>
      </c>
      <c r="Q16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60" s="21" t="str">
        <f>party!$A$6</f>
        <v>Charlotte Pascoe</v>
      </c>
      <c r="X160" s="7" t="str">
        <f>experiment!$C$19</f>
        <v>ssp585</v>
      </c>
      <c r="Y160" s="7"/>
      <c r="AB160" s="22" t="str">
        <f>experiment!$C$154</f>
        <v>G7cirrus</v>
      </c>
      <c r="AC160" s="22" t="str">
        <f>experiment!$C$161</f>
        <v>G7SST2-cirrus</v>
      </c>
      <c r="AE160" s="197"/>
      <c r="AF160" s="197"/>
      <c r="AG160" s="31" t="str">
        <f>TemporalConstraint!$A$76</f>
        <v>2020-2029 10yrs</v>
      </c>
      <c r="AI160" s="31" t="str">
        <f>EnsembleRequirement!$A$4</f>
        <v>SingleMember</v>
      </c>
      <c r="AJ160" s="31" t="str">
        <f>EnsembleRequirement!$A$33</f>
        <v>SSP5-85Initialisation2020</v>
      </c>
      <c r="AK160" s="31"/>
      <c r="AL160" s="31"/>
      <c r="AM160" s="31"/>
      <c r="AN160" s="31"/>
      <c r="AO160" s="31"/>
      <c r="AP160" s="31"/>
      <c r="AQ160" s="31" t="str">
        <f>requirement!$A$3</f>
        <v>AGCM Configuration</v>
      </c>
      <c r="AR160" s="39"/>
      <c r="AS160" s="39"/>
      <c r="AT160" s="39"/>
      <c r="AU160" s="39"/>
      <c r="AV160" s="21" t="str">
        <f>ForcingConstraint!$A$210</f>
        <v>Increase Cirrus Sedimentation Velocity</v>
      </c>
      <c r="AW160" s="21" t="str">
        <f>ForcingConstraint!$A$212</f>
        <v>SSP5-85 SST 2020</v>
      </c>
      <c r="AX160" s="21" t="str">
        <f>ForcingConstraint!$A$213</f>
        <v>SSP5-85 SIC 2020</v>
      </c>
      <c r="AY160" s="21" t="str">
        <f>requirement!$A$31</f>
        <v>RCP85 Forcing</v>
      </c>
      <c r="BC160" s="21"/>
      <c r="BG160" s="43"/>
      <c r="BH160" s="43"/>
      <c r="BI160" s="43"/>
      <c r="BJ160" s="43"/>
      <c r="BK160" s="43"/>
      <c r="BL160" s="43"/>
      <c r="BM160" s="35"/>
      <c r="BO160" s="324" t="s">
        <v>8285</v>
      </c>
    </row>
    <row r="161" spans="1:67" ht="90">
      <c r="A161" s="22" t="s">
        <v>1075</v>
      </c>
      <c r="B161" s="21" t="s">
        <v>2985</v>
      </c>
      <c r="C161" s="22" t="s">
        <v>2981</v>
      </c>
      <c r="D161" s="22" t="s">
        <v>7643</v>
      </c>
      <c r="E161" s="22" t="s">
        <v>7644</v>
      </c>
      <c r="F161" s="21" t="s">
        <v>2982</v>
      </c>
      <c r="G161" s="22" t="s">
        <v>4101</v>
      </c>
      <c r="H161" s="22" t="s">
        <v>1654</v>
      </c>
      <c r="I161" s="21" t="s">
        <v>70</v>
      </c>
      <c r="J161" s="21" t="str">
        <f>party!$A$50</f>
        <v>Ben Kravitz</v>
      </c>
      <c r="O161" s="13" t="str">
        <f>references!$D$14</f>
        <v>Overview CMIP6-Endorsed MIPs</v>
      </c>
      <c r="P161" s="7" t="str">
        <f>references!$D$25</f>
        <v>Cubasch, U., J. Waszkewitz, G. Hegerl,  J. Perlwitz (1995), Regional climate changes as simulated in time-slice experiments, Climatic Change, 31, 372-304</v>
      </c>
      <c r="Q16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61" s="21" t="str">
        <f>party!$A$6</f>
        <v>Charlotte Pascoe</v>
      </c>
      <c r="X161" s="22" t="str">
        <f>experiment!$C$154</f>
        <v>G7cirrus</v>
      </c>
      <c r="AB161" s="7" t="str">
        <f>experiment!$C$19</f>
        <v>ssp585</v>
      </c>
      <c r="AC161" s="22" t="str">
        <f>experiment!$C$160</f>
        <v>G7SST1-cirrus</v>
      </c>
      <c r="AE161" s="197"/>
      <c r="AF161" s="197"/>
      <c r="AG161" s="31" t="str">
        <f>TemporalConstraint!$A$77</f>
        <v>2100-2109 10yrs</v>
      </c>
      <c r="AI161" s="31" t="str">
        <f>EnsembleRequirement!$A$4</f>
        <v>SingleMember</v>
      </c>
      <c r="AJ161" s="31" t="str">
        <f>EnsembleRequirement!$A$32</f>
        <v>G7cirrusInitialisation</v>
      </c>
      <c r="AK161" s="31"/>
      <c r="AL161" s="31"/>
      <c r="AM161" s="31"/>
      <c r="AN161" s="31"/>
      <c r="AO161" s="31"/>
      <c r="AP161" s="31"/>
      <c r="AQ161" s="31" t="str">
        <f>requirement!$A$3</f>
        <v>AGCM Configuration</v>
      </c>
      <c r="AR161" s="39"/>
      <c r="AS161" s="39"/>
      <c r="AT161" s="39"/>
      <c r="AU161" s="39"/>
      <c r="AV161" s="21" t="str">
        <f>ForcingConstraint!$A$210</f>
        <v>Increase Cirrus Sedimentation Velocity</v>
      </c>
      <c r="AW161" s="21" t="str">
        <f>ForcingConstraint!$A$363</f>
        <v>SSP5-85 SST 2100</v>
      </c>
      <c r="AX161" s="21" t="str">
        <f>ForcingConstraint!$A$364</f>
        <v>SSP5-85 SIC 2100</v>
      </c>
      <c r="AY161" s="21" t="str">
        <f>requirement!$A$31</f>
        <v>RCP85 Forcing</v>
      </c>
      <c r="BC161" s="21"/>
      <c r="BG161" s="43"/>
      <c r="BH161" s="43"/>
      <c r="BI161" s="43"/>
      <c r="BJ161" s="43"/>
      <c r="BK161" s="43"/>
      <c r="BL161" s="43"/>
      <c r="BM161" s="35"/>
      <c r="BO161" s="324" t="s">
        <v>8285</v>
      </c>
    </row>
    <row r="162" spans="1:67" s="124" customFormat="1" ht="90">
      <c r="A162" s="106" t="s">
        <v>3398</v>
      </c>
      <c r="B162" s="84" t="s">
        <v>2986</v>
      </c>
      <c r="C162" s="106" t="s">
        <v>3398</v>
      </c>
      <c r="D162" s="106"/>
      <c r="E162" s="106" t="s">
        <v>4112</v>
      </c>
      <c r="F162" s="84" t="s">
        <v>2987</v>
      </c>
      <c r="G162" s="106" t="s">
        <v>1655</v>
      </c>
      <c r="H162" s="106" t="s">
        <v>1656</v>
      </c>
      <c r="I162" s="84" t="s">
        <v>70</v>
      </c>
      <c r="J162" s="84" t="str">
        <f>party!$A$50</f>
        <v>Ben Kravitz</v>
      </c>
      <c r="K162" s="84"/>
      <c r="L162" s="84"/>
      <c r="M162" s="84"/>
      <c r="N162" s="84"/>
      <c r="O162" s="177" t="str">
        <f>references!$D$14</f>
        <v>Overview CMIP6-Endorsed MIPs</v>
      </c>
      <c r="P162" s="119" t="str">
        <f>references!$D$24</f>
        <v>Tilmes, S., M. J. Mills, U. Niemeier, H. Schmidt, A. Robock, B. Kravitz, J.-F. Lamarque, G. Pitari, J. M. English (2015), A new Geoengineering Model Intercomparison Project (GeoMIP) experiment designed for climate and chemistry models, Geosci. Model Dev., 8, 43-49</v>
      </c>
      <c r="Q162" s="106"/>
      <c r="R162" s="106"/>
      <c r="S162" s="106"/>
      <c r="T162" s="106"/>
      <c r="U162" s="106"/>
      <c r="V162" s="84" t="str">
        <f>party!$A$6</f>
        <v>Charlotte Pascoe</v>
      </c>
      <c r="W162" s="119" t="str">
        <f>experiment!$C$23</f>
        <v>ssp460</v>
      </c>
      <c r="X162" s="106" t="str">
        <f>$C$22</f>
        <v>ssp126</v>
      </c>
      <c r="Y162" s="106"/>
      <c r="Z162" s="106"/>
      <c r="AA162" s="106"/>
      <c r="AB162" s="106"/>
      <c r="AC162" s="106"/>
      <c r="AD162" s="106"/>
      <c r="AE162" s="213"/>
      <c r="AF162" s="213"/>
      <c r="AG162" s="178" t="str">
        <f>TemporalConstraint!$A$23</f>
        <v>2020-2070 51yrs</v>
      </c>
      <c r="AH162" s="84"/>
      <c r="AI162" s="178" t="str">
        <f>EnsembleRequirement!$A$4</f>
        <v>SingleMember</v>
      </c>
      <c r="AJ162" s="178" t="str">
        <f>EnsembleRequirement!$A$34</f>
        <v>SSP1-60Initialisation2020</v>
      </c>
      <c r="AK162" s="179"/>
      <c r="AL162" s="179"/>
      <c r="AM162" s="179"/>
      <c r="AN162" s="179"/>
      <c r="AO162" s="179"/>
      <c r="AP162" s="179"/>
      <c r="AQ162" s="84" t="str">
        <f>requirement!$A$79</f>
        <v>AOGCM Configuration</v>
      </c>
      <c r="AR162" s="84"/>
      <c r="AS162" s="84"/>
      <c r="AT162" s="84"/>
      <c r="AU162" s="84"/>
      <c r="AV162" s="84" t="str">
        <f>ForcingConstraint!$A$211</f>
        <v>8Tg SO2 per year</v>
      </c>
      <c r="AW162" s="84" t="str">
        <f>requirement!$A$35</f>
        <v>RCP60 Forcing</v>
      </c>
      <c r="AX162" s="84"/>
      <c r="AY162" s="84"/>
      <c r="AZ162" s="84"/>
      <c r="BA162" s="84"/>
      <c r="BB162" s="84"/>
      <c r="BC162" s="120"/>
      <c r="BD162" s="174"/>
      <c r="BE162" s="121"/>
      <c r="BF162" s="122"/>
      <c r="BG162" s="121"/>
      <c r="BH162" s="121"/>
      <c r="BI162" s="121"/>
      <c r="BJ162" s="121"/>
      <c r="BK162" s="121"/>
      <c r="BL162" s="121"/>
      <c r="BM162" s="122"/>
      <c r="BO162" s="324" t="s">
        <v>8285</v>
      </c>
    </row>
    <row r="163" spans="1:67" s="124" customFormat="1" ht="90">
      <c r="A163" s="106" t="s">
        <v>3398</v>
      </c>
      <c r="B163" s="84" t="s">
        <v>2988</v>
      </c>
      <c r="C163" s="106" t="s">
        <v>3398</v>
      </c>
      <c r="D163" s="106"/>
      <c r="E163" s="106" t="s">
        <v>4113</v>
      </c>
      <c r="F163" s="84" t="s">
        <v>1142</v>
      </c>
      <c r="G163" s="106" t="s">
        <v>1658</v>
      </c>
      <c r="H163" s="106" t="s">
        <v>1657</v>
      </c>
      <c r="I163" s="84" t="s">
        <v>70</v>
      </c>
      <c r="J163" s="84" t="str">
        <f>party!$A$50</f>
        <v>Ben Kravitz</v>
      </c>
      <c r="K163" s="84"/>
      <c r="L163" s="84"/>
      <c r="M163" s="84"/>
      <c r="N163" s="84"/>
      <c r="O163" s="177" t="str">
        <f>references!$D$14</f>
        <v>Overview CMIP6-Endorsed MIPs</v>
      </c>
      <c r="P163" s="119" t="str">
        <f>references!$D$26</f>
        <v>Boucher, 0., P. R. Halloran, E. J. Burke, M. Doutriaux-Boucher, C. D. Jones, J. Lowe, M. A. Ringer, E. Robertson, P. Wu (2012), Reversibility in an Earth System model in response to CO2 concentration changes, Environ. Res. Lett., 7, 024013</v>
      </c>
      <c r="Q163" s="119" t="str">
        <f>references!$D$27</f>
        <v>Wigley, T. M. L. (2006), A combined mitigation/geoengineering approach to climate stabilization, Science, 314, 452-454</v>
      </c>
      <c r="R163" s="119"/>
      <c r="S163" s="119"/>
      <c r="T163" s="119"/>
      <c r="U163" s="119"/>
      <c r="V163" s="84" t="str">
        <f>party!$A$6</f>
        <v>Charlotte Pascoe</v>
      </c>
      <c r="W163" s="106" t="str">
        <f>$C$29</f>
        <v>n/a</v>
      </c>
      <c r="X163" s="119" t="str">
        <f>experiment!$C$19</f>
        <v>ssp585</v>
      </c>
      <c r="Y163" s="119"/>
      <c r="AA163" s="106"/>
      <c r="AB163" s="106" t="str">
        <f>$C$27</f>
        <v>n/a</v>
      </c>
      <c r="AC163" s="106" t="str">
        <f>experiment!$C$21</f>
        <v>ssp245</v>
      </c>
      <c r="AD163" s="106"/>
      <c r="AE163" s="106"/>
      <c r="AF163" s="106"/>
      <c r="AG163" s="84" t="str">
        <f>TemporalConstraint!$A$9</f>
        <v>2100-2299 200yrs</v>
      </c>
      <c r="AH163" s="84"/>
      <c r="AI163" s="84" t="str">
        <f>EnsembleRequirement!$A$4</f>
        <v>SingleMember</v>
      </c>
      <c r="AJ163" s="84" t="str">
        <f>EnsembleRequirement!$A$8</f>
        <v>SSP5-85Initialisation</v>
      </c>
      <c r="AK163" s="84"/>
      <c r="AL163" s="84"/>
      <c r="AM163" s="84"/>
      <c r="AN163" s="84"/>
      <c r="AO163" s="84"/>
      <c r="AP163" s="84"/>
      <c r="AQ163" s="84" t="str">
        <f>requirement!$A$79</f>
        <v>AOGCM Configuration</v>
      </c>
      <c r="AR163" s="84"/>
      <c r="AS163" s="84"/>
      <c r="AT163" s="84"/>
      <c r="AU163" s="84"/>
      <c r="AV163" s="84" t="str">
        <f>ForcingConstraint!$A$214</f>
        <v>StratAerPreRCP85extovertoRCP45Internal</v>
      </c>
      <c r="AW163" s="84" t="str">
        <f>ForcingConstraint!$A$215</f>
        <v>StratAerPreRCP85extovertoRCP45External</v>
      </c>
      <c r="AX163" s="84" t="str">
        <f>requirement!$A$40</f>
        <v>RCP34 extension overshoot Forcing</v>
      </c>
      <c r="AY163" s="84"/>
      <c r="AZ163" s="84"/>
      <c r="BA163" s="84"/>
      <c r="BB163" s="84"/>
      <c r="BC163" s="120"/>
      <c r="BD163" s="174"/>
      <c r="BE163" s="121"/>
      <c r="BF163" s="122"/>
      <c r="BG163" s="121"/>
      <c r="BH163" s="121"/>
      <c r="BI163" s="121"/>
      <c r="BJ163" s="121"/>
      <c r="BK163" s="121"/>
      <c r="BL163" s="121"/>
      <c r="BM163" s="122"/>
      <c r="BO163" s="324" t="s">
        <v>8285</v>
      </c>
    </row>
    <row r="164" spans="1:67" s="124" customFormat="1" ht="90">
      <c r="A164" s="106" t="s">
        <v>3398</v>
      </c>
      <c r="B164" s="84" t="s">
        <v>2989</v>
      </c>
      <c r="C164" s="106" t="s">
        <v>3398</v>
      </c>
      <c r="D164" s="106"/>
      <c r="E164" s="106" t="s">
        <v>4114</v>
      </c>
      <c r="F164" s="84" t="s">
        <v>1143</v>
      </c>
      <c r="G164" s="106" t="s">
        <v>1659</v>
      </c>
      <c r="H164" s="106" t="s">
        <v>1657</v>
      </c>
      <c r="I164" s="84" t="s">
        <v>70</v>
      </c>
      <c r="J164" s="84" t="str">
        <f>party!$A$50</f>
        <v>Ben Kravitz</v>
      </c>
      <c r="K164" s="84"/>
      <c r="L164" s="84"/>
      <c r="M164" s="84"/>
      <c r="N164" s="84"/>
      <c r="O164" s="177" t="str">
        <f>references!$D$14</f>
        <v>Overview CMIP6-Endorsed MIPs</v>
      </c>
      <c r="P164" s="119" t="str">
        <f>references!$D$26</f>
        <v>Boucher, 0., P. R. Halloran, E. J. Burke, M. Doutriaux-Boucher, C. D. Jones, J. Lowe, M. A. Ringer, E. Robertson, P. Wu (2012), Reversibility in an Earth System model in response to CO2 concentration changes, Environ. Res. Lett., 7, 024013</v>
      </c>
      <c r="Q164" s="119" t="str">
        <f>references!$D$27</f>
        <v>Wigley, T. M. L. (2006), A combined mitigation/geoengineering approach to climate stabilization, Science, 314, 452-454</v>
      </c>
      <c r="R164" s="119"/>
      <c r="S164" s="119"/>
      <c r="T164" s="119"/>
      <c r="U164" s="119"/>
      <c r="V164" s="84" t="str">
        <f>party!$A$6</f>
        <v>Charlotte Pascoe</v>
      </c>
      <c r="W164" s="106" t="str">
        <f>$C$29</f>
        <v>n/a</v>
      </c>
      <c r="X164" s="119" t="s">
        <v>1356</v>
      </c>
      <c r="Y164" s="119"/>
      <c r="AA164" s="106"/>
      <c r="AB164" s="106" t="str">
        <f>$C$27</f>
        <v>n/a</v>
      </c>
      <c r="AC164" s="106" t="str">
        <f>$C$21</f>
        <v>ssp245</v>
      </c>
      <c r="AD164" s="106"/>
      <c r="AE164" s="106"/>
      <c r="AF164" s="106"/>
      <c r="AG164" s="84" t="str">
        <f>TemporalConstraint!$A$9</f>
        <v>2100-2299 200yrs</v>
      </c>
      <c r="AH164" s="84"/>
      <c r="AI164" s="84" t="str">
        <f>EnsembleRequirement!$A$4</f>
        <v>SingleMember</v>
      </c>
      <c r="AJ164" s="84" t="str">
        <f>EnsembleRequirement!$A$8</f>
        <v>SSP5-85Initialisation</v>
      </c>
      <c r="AK164" s="84"/>
      <c r="AL164" s="84"/>
      <c r="AM164" s="84"/>
      <c r="AN164" s="84"/>
      <c r="AO164" s="84"/>
      <c r="AP164" s="84"/>
      <c r="AQ164" s="84" t="str">
        <f>requirement!$A$79</f>
        <v>AOGCM Configuration</v>
      </c>
      <c r="AR164" s="84"/>
      <c r="AS164" s="84"/>
      <c r="AT164" s="84"/>
      <c r="AU164" s="84"/>
      <c r="AV164" s="84" t="str">
        <f>ForcingConstraint!$A$216</f>
        <v>SolarRCP85extovertoRCP45</v>
      </c>
      <c r="AW164" s="84" t="str">
        <f>requirement!$A$40</f>
        <v>RCP34 extension overshoot Forcing</v>
      </c>
      <c r="AX164" s="84"/>
      <c r="AY164" s="84"/>
      <c r="AZ164" s="84"/>
      <c r="BA164" s="84"/>
      <c r="BB164" s="84"/>
      <c r="BC164" s="120"/>
      <c r="BD164" s="174"/>
      <c r="BE164" s="121"/>
      <c r="BF164" s="122"/>
      <c r="BG164" s="121"/>
      <c r="BH164" s="121"/>
      <c r="BI164" s="121"/>
      <c r="BJ164" s="121"/>
      <c r="BK164" s="121"/>
      <c r="BL164" s="121"/>
      <c r="BM164" s="122"/>
      <c r="BO164" s="324" t="s">
        <v>8285</v>
      </c>
    </row>
    <row r="165" spans="1:67" ht="105">
      <c r="A165" s="22" t="s">
        <v>1178</v>
      </c>
      <c r="B165" s="21" t="s">
        <v>7994</v>
      </c>
      <c r="C165" s="22" t="s">
        <v>2991</v>
      </c>
      <c r="E165" s="22" t="s">
        <v>2990</v>
      </c>
      <c r="F165" s="21" t="s">
        <v>1179</v>
      </c>
      <c r="G165" s="22" t="s">
        <v>4118</v>
      </c>
      <c r="H165" s="22" t="s">
        <v>1660</v>
      </c>
      <c r="I165" s="21" t="s">
        <v>70</v>
      </c>
      <c r="J165" s="21" t="str">
        <f>party!$A$51</f>
        <v>Tianjun Zhou</v>
      </c>
      <c r="K165" s="21" t="str">
        <f>party!$A$52</f>
        <v>Andy Turner</v>
      </c>
      <c r="L165" s="21" t="str">
        <f>party!$A$53</f>
        <v>James Kinter</v>
      </c>
      <c r="O165" s="13" t="str">
        <f>references!$D$14</f>
        <v>Overview CMIP6-Endorsed MIPs</v>
      </c>
      <c r="P165" s="7" t="str">
        <f>references!$D$29</f>
        <v>Hadley Centre Sea Ice and Sea Surface Temperature data set (HadISST)</v>
      </c>
      <c r="Q165" s="7" t="str">
        <f>references!$D$80</f>
        <v>Zhou, T., A. Turner, J. Kinter, B. Wang, Y. Qian, X. Chen, B. Wang, B. Liu, B. Wu, L. Zou (2016), Overview of the Global Monsoons Model Inter-comparison Project (GMMIP), Geosci. Model Dev., 9, 3589-3604</v>
      </c>
      <c r="V165" s="21" t="str">
        <f>party!$A$6</f>
        <v>Charlotte Pascoe</v>
      </c>
      <c r="W165" s="22" t="str">
        <f>$C$14</f>
        <v>historical</v>
      </c>
      <c r="X165" s="7"/>
      <c r="Y165" s="7"/>
      <c r="AB165" s="22" t="str">
        <f>$C$7</f>
        <v>amip</v>
      </c>
      <c r="AC165" s="22" t="str">
        <f>$C$166</f>
        <v>hist-resIPO</v>
      </c>
      <c r="AD165" s="22" t="str">
        <f>$C$167</f>
        <v>hist-resAMO</v>
      </c>
      <c r="AG165" s="21" t="str">
        <f>TemporalConstraint!$A$14</f>
        <v>1870-2014 145yrs</v>
      </c>
      <c r="AI165" s="21" t="str">
        <f>EnsembleRequirement!$A$15</f>
        <v>ThreeMember</v>
      </c>
      <c r="AJ165" s="31"/>
      <c r="AK165" s="31"/>
      <c r="AL165" s="31"/>
      <c r="AM165" s="31"/>
      <c r="AN165" s="31"/>
      <c r="AO165" s="31"/>
      <c r="AP165" s="31"/>
      <c r="AQ165" s="31" t="str">
        <f>requirement!$A$3</f>
        <v>AGCM Configuration</v>
      </c>
      <c r="AR165" s="39"/>
      <c r="AS165" s="39"/>
      <c r="AT165" s="39"/>
      <c r="AU165" s="39"/>
      <c r="AV165" s="21" t="str">
        <f>ForcingConstraint!$A$217</f>
        <v>HadISST</v>
      </c>
      <c r="AW165" s="21" t="str">
        <f>requirement!$A$5</f>
        <v>Historical Aerosol Forcing</v>
      </c>
      <c r="AX165" s="21" t="str">
        <f>ForcingConstraint!$A$14</f>
        <v>Historical WMGHG Concentrations</v>
      </c>
      <c r="AY165" s="21" t="str">
        <f>requirement!$A$7</f>
        <v>Historical Emissions</v>
      </c>
      <c r="AZ165" s="21" t="str">
        <f>ForcingConstraint!$A$16</f>
        <v>Historical Land Use</v>
      </c>
      <c r="BA165" s="31" t="str">
        <f>requirement!$A$8</f>
        <v>Historical O3 and Stratospheric H2O Concentrations</v>
      </c>
      <c r="BB165" s="37" t="str">
        <f>ForcingConstraint!$A$21</f>
        <v>Historical Stratospheric Aerosol</v>
      </c>
      <c r="BC165" s="32" t="str">
        <f>ForcingConstraint!$A$20</f>
        <v>Historical Solar Irradiance Forcing</v>
      </c>
      <c r="BD165" s="32" t="str">
        <f>requirement!$A$10</f>
        <v xml:space="preserve">Historical Solar Particle Forcing </v>
      </c>
      <c r="BG165" s="43"/>
      <c r="BH165" s="43"/>
      <c r="BI165" s="43"/>
      <c r="BJ165" s="43"/>
      <c r="BK165" s="43"/>
      <c r="BL165" s="43"/>
      <c r="BM165" s="35"/>
      <c r="BO165" s="324" t="s">
        <v>8285</v>
      </c>
    </row>
    <row r="166" spans="1:67" ht="105">
      <c r="A166" s="22" t="s">
        <v>1192</v>
      </c>
      <c r="B166" s="21" t="s">
        <v>7995</v>
      </c>
      <c r="C166" s="22" t="s">
        <v>1304</v>
      </c>
      <c r="E166" s="22" t="s">
        <v>2992</v>
      </c>
      <c r="F166" s="21" t="s">
        <v>1193</v>
      </c>
      <c r="G166" s="22" t="s">
        <v>4119</v>
      </c>
      <c r="H166" s="22" t="s">
        <v>1661</v>
      </c>
      <c r="I166" s="21" t="s">
        <v>70</v>
      </c>
      <c r="J166" s="21" t="str">
        <f>party!$A$51</f>
        <v>Tianjun Zhou</v>
      </c>
      <c r="K166" s="21" t="str">
        <f>party!$A$52</f>
        <v>Andy Turner</v>
      </c>
      <c r="L166" s="21" t="str">
        <f>party!$A$53</f>
        <v>James Kinter</v>
      </c>
      <c r="O166" s="13" t="str">
        <f>references!$D$14</f>
        <v>Overview CMIP6-Endorsed MIPs</v>
      </c>
      <c r="P166" s="7" t="str">
        <f>references!$D$29</f>
        <v>Hadley Centre Sea Ice and Sea Surface Temperature data set (HadISST)</v>
      </c>
      <c r="Q166" s="7" t="str">
        <f>references!$D$30</f>
        <v>Folland, C. K., J. A. Renwick, M. J. Salinger, A. B. Mullan (2002), Relative influences of the Interdecadal Pacific Oscillation and ENSO on the South Pacific Convergence Zone, Geophys. Res. Lett., 29(13), 1643</v>
      </c>
      <c r="R166" s="7" t="str">
        <f>references!$D$31</f>
        <v>Power, S., T. Casey, C. Folland, A. Colman, V. Mehta (1999), Interdecadal modulation of the impact of ENSO on Australia, Clim. Dyn., 15, 319-324</v>
      </c>
      <c r="S166" s="7" t="str">
        <f>references!$D$80</f>
        <v>Zhou, T., A. Turner, J. Kinter, B. Wang, Y. Qian, X. Chen, B. Wang, B. Liu, B. Wu, L. Zou (2016), Overview of the Global Monsoons Model Inter-comparison Project (GMMIP), Geosci. Model Dev., 9, 3589-3604</v>
      </c>
      <c r="T166" s="7"/>
      <c r="U166" s="7"/>
      <c r="V166" s="21" t="str">
        <f>party!$A$6</f>
        <v>Charlotte Pascoe</v>
      </c>
      <c r="W166" s="22" t="str">
        <f>$C$14</f>
        <v>historical</v>
      </c>
      <c r="X166" s="22" t="str">
        <f>$C$14</f>
        <v>historical</v>
      </c>
      <c r="Y166" s="7"/>
      <c r="AB166" s="22" t="str">
        <f>$C$165</f>
        <v>amip-hist</v>
      </c>
      <c r="AG166" s="21" t="str">
        <f>TemporalConstraint!$A$14</f>
        <v>1870-2014 145yrs</v>
      </c>
      <c r="AI166" s="21" t="str">
        <f>EnsembleRequirement!$A$15</f>
        <v>ThreeMember</v>
      </c>
      <c r="AJ166" s="31"/>
      <c r="AK166" s="31"/>
      <c r="AL166" s="31"/>
      <c r="AM166" s="31"/>
      <c r="AN166" s="31"/>
      <c r="AO166" s="31"/>
      <c r="AP166" s="31"/>
      <c r="AQ166" s="31" t="str">
        <f>requirement!$A$79</f>
        <v>AOGCM Configuration</v>
      </c>
      <c r="AR166" s="39"/>
      <c r="AS166" s="39"/>
      <c r="AT166" s="39"/>
      <c r="AU166" s="39"/>
      <c r="AV166" s="21" t="str">
        <f>ForcingConstraint!$A$218</f>
        <v>HadISST in IPO</v>
      </c>
      <c r="AW166" s="21" t="str">
        <f>requirement!$A$5</f>
        <v>Historical Aerosol Forcing</v>
      </c>
      <c r="AX166" s="21" t="str">
        <f>ForcingConstraint!$A$14</f>
        <v>Historical WMGHG Concentrations</v>
      </c>
      <c r="AY166" s="21" t="str">
        <f>requirement!$A$7</f>
        <v>Historical Emissions</v>
      </c>
      <c r="AZ166" s="21" t="str">
        <f>ForcingConstraint!$A$16</f>
        <v>Historical Land Use</v>
      </c>
      <c r="BA166" s="31" t="str">
        <f>requirement!$A$8</f>
        <v>Historical O3 and Stratospheric H2O Concentrations</v>
      </c>
      <c r="BB166" s="37" t="str">
        <f>ForcingConstraint!$A$21</f>
        <v>Historical Stratospheric Aerosol</v>
      </c>
      <c r="BC166" s="32" t="str">
        <f>ForcingConstraint!$A$20</f>
        <v>Historical Solar Irradiance Forcing</v>
      </c>
      <c r="BD166" s="32" t="str">
        <f>requirement!$A$10</f>
        <v xml:space="preserve">Historical Solar Particle Forcing </v>
      </c>
      <c r="BG166" s="43"/>
      <c r="BH166" s="43"/>
      <c r="BI166" s="43"/>
      <c r="BJ166" s="43"/>
      <c r="BK166" s="43"/>
      <c r="BL166" s="43"/>
      <c r="BM166" s="35"/>
      <c r="BO166" s="324" t="s">
        <v>8285</v>
      </c>
    </row>
    <row r="167" spans="1:67" ht="90">
      <c r="A167" s="22" t="s">
        <v>1208</v>
      </c>
      <c r="B167" s="21" t="s">
        <v>7996</v>
      </c>
      <c r="C167" s="22" t="s">
        <v>1303</v>
      </c>
      <c r="E167" s="22" t="s">
        <v>2993</v>
      </c>
      <c r="F167" s="21" t="s">
        <v>1209</v>
      </c>
      <c r="G167" s="22" t="s">
        <v>4120</v>
      </c>
      <c r="H167" s="22" t="s">
        <v>1662</v>
      </c>
      <c r="I167" s="21" t="s">
        <v>70</v>
      </c>
      <c r="J167" s="21" t="str">
        <f>party!$A$51</f>
        <v>Tianjun Zhou</v>
      </c>
      <c r="K167" s="21" t="str">
        <f>party!$A$52</f>
        <v>Andy Turner</v>
      </c>
      <c r="L167" s="21" t="str">
        <f>party!$A$53</f>
        <v>James Kinter</v>
      </c>
      <c r="O167" s="13" t="str">
        <f>references!$D$14</f>
        <v>Overview CMIP6-Endorsed MIPs</v>
      </c>
      <c r="P167" s="7" t="str">
        <f>references!$D$29</f>
        <v>Hadley Centre Sea Ice and Sea Surface Temperature data set (HadISST)</v>
      </c>
      <c r="Q167" s="7" t="str">
        <f>references!$D$32</f>
        <v>Enfield, D., A. Mestas-Nuñez, and P. Trimble (2001), The Atlantic Multidecadal Oscillation and its relation to rainfall and river flows in the continental U. S., Geophys. Res. Lett., 28, 2077-2080</v>
      </c>
      <c r="R167" s="7" t="str">
        <f>references!$D$33</f>
        <v>Trenberth, K. E., and D. J. Shea (2006), Atlantic hurricanes and natural variability in 2005, Geophys. Res. Lett., 33, L12704</v>
      </c>
      <c r="S167" s="7" t="str">
        <f>references!$D$80</f>
        <v>Zhou, T., A. Turner, J. Kinter, B. Wang, Y. Qian, X. Chen, B. Wang, B. Liu, B. Wu, L. Zou (2016), Overview of the Global Monsoons Model Inter-comparison Project (GMMIP), Geosci. Model Dev., 9, 3589-3604</v>
      </c>
      <c r="T167" s="7"/>
      <c r="U167" s="7"/>
      <c r="V167" s="21" t="str">
        <f>party!$A$6</f>
        <v>Charlotte Pascoe</v>
      </c>
      <c r="W167" s="22" t="str">
        <f>$C$14</f>
        <v>historical</v>
      </c>
      <c r="X167" s="22" t="str">
        <f>$C$14</f>
        <v>historical</v>
      </c>
      <c r="Y167" s="7"/>
      <c r="AB167" s="22" t="str">
        <f>$C$165</f>
        <v>amip-hist</v>
      </c>
      <c r="AG167" s="21" t="str">
        <f>TemporalConstraint!$A$14</f>
        <v>1870-2014 145yrs</v>
      </c>
      <c r="AI167" s="21" t="str">
        <f>EnsembleRequirement!$A$15</f>
        <v>ThreeMember</v>
      </c>
      <c r="AJ167" s="31"/>
      <c r="AK167" s="31"/>
      <c r="AL167" s="31"/>
      <c r="AM167" s="31"/>
      <c r="AN167" s="31"/>
      <c r="AO167" s="31"/>
      <c r="AP167" s="31"/>
      <c r="AQ167" s="31" t="str">
        <f>requirement!$A$79</f>
        <v>AOGCM Configuration</v>
      </c>
      <c r="AR167" s="39"/>
      <c r="AS167" s="39"/>
      <c r="AT167" s="39"/>
      <c r="AU167" s="39"/>
      <c r="AV167" s="21" t="str">
        <f>ForcingConstraint!$A$219</f>
        <v>HadISST in AMO</v>
      </c>
      <c r="AW167" s="21" t="str">
        <f>requirement!$A$5</f>
        <v>Historical Aerosol Forcing</v>
      </c>
      <c r="AX167" s="21" t="str">
        <f>ForcingConstraint!$A$14</f>
        <v>Historical WMGHG Concentrations</v>
      </c>
      <c r="AY167" s="21" t="str">
        <f>requirement!$A$7</f>
        <v>Historical Emissions</v>
      </c>
      <c r="AZ167" s="21" t="str">
        <f>ForcingConstraint!$A$16</f>
        <v>Historical Land Use</v>
      </c>
      <c r="BA167" s="31" t="str">
        <f>requirement!$A$8</f>
        <v>Historical O3 and Stratospheric H2O Concentrations</v>
      </c>
      <c r="BB167" s="37" t="str">
        <f>ForcingConstraint!$A$21</f>
        <v>Historical Stratospheric Aerosol</v>
      </c>
      <c r="BC167" s="32" t="str">
        <f>ForcingConstraint!$A$20</f>
        <v>Historical Solar Irradiance Forcing</v>
      </c>
      <c r="BD167" s="32" t="str">
        <f>requirement!$A$10</f>
        <v xml:space="preserve">Historical Solar Particle Forcing </v>
      </c>
      <c r="BG167" s="43"/>
      <c r="BH167" s="43"/>
      <c r="BI167" s="43"/>
      <c r="BJ167" s="43"/>
      <c r="BK167" s="43"/>
      <c r="BL167" s="43"/>
      <c r="BM167" s="35"/>
      <c r="BO167" s="324" t="s">
        <v>8285</v>
      </c>
    </row>
    <row r="168" spans="1:67" ht="75">
      <c r="A168" s="22" t="s">
        <v>1234</v>
      </c>
      <c r="B168" s="21" t="s">
        <v>7997</v>
      </c>
      <c r="C168" s="22" t="s">
        <v>1302</v>
      </c>
      <c r="E168" s="22" t="s">
        <v>4123</v>
      </c>
      <c r="F168" s="21" t="s">
        <v>4135</v>
      </c>
      <c r="G168" s="22" t="s">
        <v>4130</v>
      </c>
      <c r="H168" s="22" t="s">
        <v>1663</v>
      </c>
      <c r="I168" s="21" t="s">
        <v>70</v>
      </c>
      <c r="J168" s="21" t="str">
        <f>party!$A$51</f>
        <v>Tianjun Zhou</v>
      </c>
      <c r="K168" s="21" t="str">
        <f>party!$A$52</f>
        <v>Andy Turner</v>
      </c>
      <c r="L168" s="21" t="str">
        <f>party!$A$53</f>
        <v>James Kinter</v>
      </c>
      <c r="O168" s="13" t="str">
        <f>references!$D$14</f>
        <v>Overview CMIP6-Endorsed MIPs</v>
      </c>
      <c r="P168" s="7" t="str">
        <f>references!$D$34</f>
        <v>Wu, G., Y. Liu, B. He, Q. Bao, A. Duan, F.-F. Jin (2012), Thermal controls on the Asian summer monsoon, Sci. Rep., 2, 404</v>
      </c>
      <c r="Q168" s="7" t="str">
        <f>references!$D$80</f>
        <v>Zhou, T., A. Turner, J. Kinter, B. Wang, Y. Qian, X. Chen, B. Wang, B. Liu, B. Wu, L. Zou (2016), Overview of the Global Monsoons Model Inter-comparison Project (GMMIP), Geosci. Model Dev., 9, 3589-3604</v>
      </c>
      <c r="V168" s="21" t="str">
        <f>party!$A$6</f>
        <v>Charlotte Pascoe</v>
      </c>
      <c r="W168" s="22" t="str">
        <f>$C$7</f>
        <v>amip</v>
      </c>
      <c r="AB168" s="22" t="str">
        <f>$C$169</f>
        <v>amip-TIP-nosh</v>
      </c>
      <c r="AG168" s="21" t="str">
        <f>TemporalConstraint!$A$7</f>
        <v>1979-2014 36yrs</v>
      </c>
      <c r="AI168" s="21" t="str">
        <f>EnsembleRequirement!$A$22</f>
        <v>MinimumOne</v>
      </c>
      <c r="AQ168" s="21" t="str">
        <f>requirement!$A$3</f>
        <v>AGCM Configuration</v>
      </c>
      <c r="AV168" s="21" t="str">
        <f>ForcingConstraint!$A$220</f>
        <v>TIP 500</v>
      </c>
      <c r="AW168" s="21" t="str">
        <f>ForcingConstraint!$A$23</f>
        <v>AMIP SST</v>
      </c>
      <c r="AX168" s="21" t="str">
        <f>ForcingConstraint!$A$22</f>
        <v>AMIP SIC</v>
      </c>
      <c r="AY168" s="21" t="str">
        <f>requirement!$A$5</f>
        <v>Historical Aerosol Forcing</v>
      </c>
      <c r="AZ168" s="21" t="str">
        <f>ForcingConstraint!$A$14</f>
        <v>Historical WMGHG Concentrations</v>
      </c>
      <c r="BA168" s="21" t="str">
        <f>requirement!$A$7</f>
        <v>Historical Emissions</v>
      </c>
      <c r="BB168" s="21" t="str">
        <f>ForcingConstraint!$A$16</f>
        <v>Historical Land Use</v>
      </c>
      <c r="BC168" s="31" t="str">
        <f>requirement!$A$8</f>
        <v>Historical O3 and Stratospheric H2O Concentrations</v>
      </c>
      <c r="BD168" s="37" t="str">
        <f>ForcingConstraint!$A$21</f>
        <v>Historical Stratospheric Aerosol</v>
      </c>
      <c r="BE168" s="32" t="str">
        <f>ForcingConstraint!$A$20</f>
        <v>Historical Solar Irradiance Forcing</v>
      </c>
      <c r="BF168" s="32" t="str">
        <f>requirement!$A$10</f>
        <v xml:space="preserve">Historical Solar Particle Forcing </v>
      </c>
      <c r="BG168" s="43"/>
      <c r="BH168" s="43"/>
      <c r="BI168" s="43"/>
      <c r="BJ168" s="43"/>
      <c r="BK168" s="43"/>
      <c r="BL168" s="43"/>
      <c r="BM168" s="35"/>
      <c r="BO168" s="324" t="s">
        <v>8285</v>
      </c>
    </row>
    <row r="169" spans="1:67" ht="90">
      <c r="A169" s="22" t="s">
        <v>1233</v>
      </c>
      <c r="B169" s="21" t="s">
        <v>7998</v>
      </c>
      <c r="C169" s="22" t="s">
        <v>1301</v>
      </c>
      <c r="E169" s="22" t="s">
        <v>4129</v>
      </c>
      <c r="F169" s="21" t="s">
        <v>4134</v>
      </c>
      <c r="G169" s="22" t="s">
        <v>4137</v>
      </c>
      <c r="H169" s="22" t="s">
        <v>1664</v>
      </c>
      <c r="I169" s="21" t="s">
        <v>70</v>
      </c>
      <c r="J169" s="21" t="str">
        <f>party!$A$51</f>
        <v>Tianjun Zhou</v>
      </c>
      <c r="K169" s="21" t="str">
        <f>party!$A$52</f>
        <v>Andy Turner</v>
      </c>
      <c r="L169" s="21" t="str">
        <f>party!$A$53</f>
        <v>James Kinter</v>
      </c>
      <c r="O169" s="13" t="str">
        <f>references!$D$14</f>
        <v>Overview CMIP6-Endorsed MIPs</v>
      </c>
      <c r="P169" s="7" t="str">
        <f>references!$D$34</f>
        <v>Wu, G., Y. Liu, B. He, Q. Bao, A. Duan, F.-F. Jin (2012), Thermal controls on the Asian summer monsoon, Sci. Rep., 2, 404</v>
      </c>
      <c r="Q169" s="7" t="str">
        <f>references!$D$80</f>
        <v>Zhou, T., A. Turner, J. Kinter, B. Wang, Y. Qian, X. Chen, B. Wang, B. Liu, B. Wu, L. Zou (2016), Overview of the Global Monsoons Model Inter-comparison Project (GMMIP), Geosci. Model Dev., 9, 3589-3604</v>
      </c>
      <c r="V169" s="21" t="str">
        <f>party!$A$6</f>
        <v>Charlotte Pascoe</v>
      </c>
      <c r="W169" s="22" t="str">
        <f>$C$7</f>
        <v>amip</v>
      </c>
      <c r="AB169" s="22" t="str">
        <f>$C$168</f>
        <v>amip-TIP</v>
      </c>
      <c r="AG169" s="21" t="str">
        <f>TemporalConstraint!$A$7</f>
        <v>1979-2014 36yrs</v>
      </c>
      <c r="AI169" s="21" t="str">
        <f>EnsembleRequirement!$A$22</f>
        <v>MinimumOne</v>
      </c>
      <c r="AQ169" s="21" t="str">
        <f>requirement!$A$3</f>
        <v>AGCM Configuration</v>
      </c>
      <c r="AV169" s="21" t="str">
        <f>ForcingConstraint!$A$221</f>
        <v>TIP 500 No Sensible Heat</v>
      </c>
      <c r="AW169" s="21" t="str">
        <f>ForcingConstraint!$A$23</f>
        <v>AMIP SST</v>
      </c>
      <c r="AX169" s="21" t="str">
        <f>ForcingConstraint!$A$22</f>
        <v>AMIP SIC</v>
      </c>
      <c r="AY169" s="21" t="str">
        <f>requirement!$A$5</f>
        <v>Historical Aerosol Forcing</v>
      </c>
      <c r="AZ169" s="21" t="str">
        <f>ForcingConstraint!$A$14</f>
        <v>Historical WMGHG Concentrations</v>
      </c>
      <c r="BA169" s="21" t="str">
        <f>requirement!$A$7</f>
        <v>Historical Emissions</v>
      </c>
      <c r="BB169" s="21" t="str">
        <f>ForcingConstraint!$A$16</f>
        <v>Historical Land Use</v>
      </c>
      <c r="BC169" s="31" t="str">
        <f>requirement!$A$8</f>
        <v>Historical O3 and Stratospheric H2O Concentrations</v>
      </c>
      <c r="BD169" s="37" t="str">
        <f>ForcingConstraint!$A$21</f>
        <v>Historical Stratospheric Aerosol</v>
      </c>
      <c r="BE169" s="32" t="str">
        <f>ForcingConstraint!$A$20</f>
        <v>Historical Solar Irradiance Forcing</v>
      </c>
      <c r="BF169" s="32" t="str">
        <f>requirement!$A$10</f>
        <v xml:space="preserve">Historical Solar Particle Forcing </v>
      </c>
      <c r="BG169" s="43"/>
      <c r="BH169" s="43"/>
      <c r="BI169" s="43"/>
      <c r="BJ169" s="43"/>
      <c r="BK169" s="43"/>
      <c r="BL169" s="43"/>
      <c r="BM169" s="35"/>
      <c r="BO169" s="324" t="s">
        <v>8285</v>
      </c>
    </row>
    <row r="170" spans="1:67" ht="90">
      <c r="A170" s="22" t="s">
        <v>1235</v>
      </c>
      <c r="B170" s="21" t="s">
        <v>7999</v>
      </c>
      <c r="C170" s="22" t="s">
        <v>1300</v>
      </c>
      <c r="E170" s="22" t="s">
        <v>4133</v>
      </c>
      <c r="F170" s="21" t="s">
        <v>4136</v>
      </c>
      <c r="G170" s="22" t="s">
        <v>4138</v>
      </c>
      <c r="H170" s="22" t="s">
        <v>1665</v>
      </c>
      <c r="I170" s="21" t="s">
        <v>70</v>
      </c>
      <c r="J170" s="21" t="str">
        <f>party!$A$51</f>
        <v>Tianjun Zhou</v>
      </c>
      <c r="K170" s="21" t="str">
        <f>party!$A$52</f>
        <v>Andy Turner</v>
      </c>
      <c r="L170" s="21" t="str">
        <f>party!$A$53</f>
        <v>James Kinter</v>
      </c>
      <c r="O170" s="13" t="str">
        <f>references!$D$14</f>
        <v>Overview CMIP6-Endorsed MIPs</v>
      </c>
      <c r="P170" s="7" t="str">
        <f>references!$D$34</f>
        <v>Wu, G., Y. Liu, B. He, Q. Bao, A. Duan, F.-F. Jin (2012), Thermal controls on the Asian summer monsoon, Sci. Rep., 2, 404</v>
      </c>
      <c r="Q170" s="7" t="str">
        <f>references!$D$80</f>
        <v>Zhou, T., A. Turner, J. Kinter, B. Wang, Y. Qian, X. Chen, B. Wang, B. Liu, B. Wu, L. Zou (2016), Overview of the Global Monsoons Model Inter-comparison Project (GMMIP), Geosci. Model Dev., 9, 3589-3604</v>
      </c>
      <c r="V170" s="21" t="str">
        <f>party!$A$6</f>
        <v>Charlotte Pascoe</v>
      </c>
      <c r="W170" s="22" t="str">
        <f>$C$7</f>
        <v>amip</v>
      </c>
      <c r="AB170" s="22" t="str">
        <f>$C$168</f>
        <v>amip-TIP</v>
      </c>
      <c r="AG170" s="21" t="str">
        <f>TemporalConstraint!$A$7</f>
        <v>1979-2014 36yrs</v>
      </c>
      <c r="AI170" s="21" t="str">
        <f>EnsembleRequirement!$A$22</f>
        <v>MinimumOne</v>
      </c>
      <c r="AQ170" s="21" t="str">
        <f>requirement!$A$3</f>
        <v>AGCM Configuration</v>
      </c>
      <c r="AV170" s="21" t="str">
        <f>ForcingConstraint!$A$222</f>
        <v>Highlands 500</v>
      </c>
      <c r="AW170" s="21" t="str">
        <f>ForcingConstraint!$A$23</f>
        <v>AMIP SST</v>
      </c>
      <c r="AX170" s="21" t="str">
        <f>ForcingConstraint!$A$22</f>
        <v>AMIP SIC</v>
      </c>
      <c r="AY170" s="21" t="str">
        <f>requirement!$A$5</f>
        <v>Historical Aerosol Forcing</v>
      </c>
      <c r="AZ170" s="21" t="str">
        <f>ForcingConstraint!$A$14</f>
        <v>Historical WMGHG Concentrations</v>
      </c>
      <c r="BA170" s="21" t="str">
        <f>requirement!$A$7</f>
        <v>Historical Emissions</v>
      </c>
      <c r="BB170" s="21" t="str">
        <f>ForcingConstraint!$A$16</f>
        <v>Historical Land Use</v>
      </c>
      <c r="BC170" s="31" t="str">
        <f>requirement!$A$8</f>
        <v>Historical O3 and Stratospheric H2O Concentrations</v>
      </c>
      <c r="BD170" s="37" t="str">
        <f>ForcingConstraint!$A$21</f>
        <v>Historical Stratospheric Aerosol</v>
      </c>
      <c r="BE170" s="32" t="str">
        <f>ForcingConstraint!$A$20</f>
        <v>Historical Solar Irradiance Forcing</v>
      </c>
      <c r="BF170" s="32" t="str">
        <f>requirement!$A$10</f>
        <v xml:space="preserve">Historical Solar Particle Forcing </v>
      </c>
      <c r="BG170" s="43"/>
      <c r="BH170" s="43"/>
      <c r="BI170" s="43"/>
      <c r="BJ170" s="43"/>
      <c r="BK170" s="43"/>
      <c r="BL170" s="43"/>
      <c r="BM170" s="35"/>
      <c r="BO170" s="324" t="s">
        <v>8285</v>
      </c>
    </row>
    <row r="171" spans="1:67" ht="135">
      <c r="A171" s="22" t="s">
        <v>1277</v>
      </c>
      <c r="B171" s="21" t="s">
        <v>2996</v>
      </c>
      <c r="C171" s="22" t="s">
        <v>1299</v>
      </c>
      <c r="E171" s="22" t="s">
        <v>2995</v>
      </c>
      <c r="F171" s="21" t="s">
        <v>1400</v>
      </c>
      <c r="G171" s="22" t="s">
        <v>6244</v>
      </c>
      <c r="H171" s="22" t="s">
        <v>1666</v>
      </c>
      <c r="I171" s="16" t="s">
        <v>70</v>
      </c>
      <c r="J171" s="21" t="str">
        <f>party!$A$55</f>
        <v>Rein Haarsma</v>
      </c>
      <c r="K171" s="21" t="str">
        <f>party!$A$56</f>
        <v>Malcolm Roberts</v>
      </c>
      <c r="O171" s="7" t="str">
        <f>references!$D$36</f>
        <v>High Resolution Model Intercomparison Project home page</v>
      </c>
      <c r="P17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71" s="7" t="str">
        <f>references!$D$119</f>
        <v>Kennedy, J. J., N. A. Rayner, H. A. Titchner, S. C. Millington, M. Saunby, R. O. Smith: The Met Office Hadley Centre Sea Ice and Sea-Surface Temperature data set, version 2.2.0.0, in prep.</v>
      </c>
      <c r="R171" s="13" t="str">
        <f>references!$D$120</f>
        <v>ERA-20C</v>
      </c>
      <c r="S171" s="13" t="str">
        <f>references!$D$14</f>
        <v>Overview CMIP6-Endorsed MIPs</v>
      </c>
      <c r="V171" s="21" t="str">
        <f>party!$A$6</f>
        <v>Charlotte Pascoe</v>
      </c>
      <c r="AB171" s="22" t="str">
        <f>$C$7</f>
        <v>amip</v>
      </c>
      <c r="AC171" s="22" t="str">
        <f>$C$14</f>
        <v>historical</v>
      </c>
      <c r="AG171" s="21" t="str">
        <f>TemporalConstraint!$A$10</f>
        <v>1950-2014 65yrs</v>
      </c>
      <c r="AI171" s="21" t="str">
        <f>EnsembleRequirement!$A$35</f>
        <v>HighAndStandardResolution</v>
      </c>
      <c r="AJ171" s="21" t="str">
        <f>EnsembleRequirement!$A$18</f>
        <v>1950HistoricalInitialisation</v>
      </c>
      <c r="AQ171" s="21" t="str">
        <f>requirement!$A$3</f>
        <v>AGCM Configuration</v>
      </c>
      <c r="AR171" s="21" t="str">
        <f>requirement!$A$20</f>
        <v>High Res Atmos</v>
      </c>
      <c r="AS171" s="21" t="str">
        <f>requirement!$A$21</f>
        <v>Standard Model Resolution</v>
      </c>
      <c r="AV171" s="21" t="str">
        <f>ForcingConstraint!$A$436</f>
        <v>High Res HadISST2.2</v>
      </c>
      <c r="AW171" s="21" t="str">
        <f>ForcingConstraint!$A$14</f>
        <v>Historical WMGHG Concentrations</v>
      </c>
      <c r="AX171" s="21" t="str">
        <f>ForcingConstraint!$A$5</f>
        <v>Historical Aerosol Plume Climatology</v>
      </c>
      <c r="AY171" s="21" t="str">
        <f>ForcingConstraint!$A$420</f>
        <v>Present Day Land Surface Forcing</v>
      </c>
      <c r="AZ171" s="21" t="str">
        <f>ForcingConstraint!$A$20</f>
        <v>Historical Solar Irradiance Forcing</v>
      </c>
      <c r="BA171" s="37" t="str">
        <f>ForcingConstraint!$A$17</f>
        <v>Historical Ozone Concentrations</v>
      </c>
      <c r="BB171" s="37" t="str">
        <f>ForcingConstraint!$A$21</f>
        <v>Historical Stratospheric Aerosol</v>
      </c>
      <c r="BC171" s="21"/>
      <c r="BG171" s="43"/>
      <c r="BH171" s="43"/>
      <c r="BI171" s="43"/>
      <c r="BJ171" s="43"/>
      <c r="BK171" s="43"/>
      <c r="BL171" s="43"/>
      <c r="BM171" s="35"/>
      <c r="BO171" s="324" t="s">
        <v>8285</v>
      </c>
    </row>
    <row r="172" spans="1:67" ht="135">
      <c r="A172" s="22" t="s">
        <v>1291</v>
      </c>
      <c r="B172" s="21" t="s">
        <v>2998</v>
      </c>
      <c r="C172" s="22" t="s">
        <v>1298</v>
      </c>
      <c r="E172" s="22" t="s">
        <v>2997</v>
      </c>
      <c r="F172" s="21" t="s">
        <v>1401</v>
      </c>
      <c r="G172" s="22" t="s">
        <v>6245</v>
      </c>
      <c r="H172" s="22" t="s">
        <v>1667</v>
      </c>
      <c r="I172" s="16" t="s">
        <v>70</v>
      </c>
      <c r="J172" s="21" t="str">
        <f>party!$A$55</f>
        <v>Rein Haarsma</v>
      </c>
      <c r="K172" s="21" t="str">
        <f>party!$A$56</f>
        <v>Malcolm Roberts</v>
      </c>
      <c r="O172" s="7" t="str">
        <f>references!$D$35</f>
        <v>Scaife, A. A., D. Copsey, C. Gordon, C. Harris, T. Hinton, S. J. Keeley, A. O'Neill, M. Roberts, K. Williams (2011), Improved Atlantic winter blocking in a climate model, Geophys. Res. Lett., 38, L23703</v>
      </c>
      <c r="P172" s="7" t="str">
        <f>references!$D$37</f>
        <v>Haarsma, R.J., W. Hazeleger, C. Severijns, H. de Vries, A. Sterl, R. Bintanja, G.J. van Oldenborgh, H.W. van den Brink (2013), More hurricanes to hit Western Europe due to global warming, Geophys. Res. Lett., 40, 1783–1788</v>
      </c>
      <c r="Q172" s="7" t="str">
        <f>references!$D$36</f>
        <v>High Resolution Model Intercomparison Project home page</v>
      </c>
      <c r="R17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72" s="13" t="str">
        <f>references!$D$14</f>
        <v>Overview CMIP6-Endorsed MIPs</v>
      </c>
      <c r="U172" s="7"/>
      <c r="V172" s="21" t="str">
        <f>party!$A$6</f>
        <v>Charlotte Pascoe</v>
      </c>
      <c r="X172" s="22" t="str">
        <f>$C$179</f>
        <v>spinup-1950</v>
      </c>
      <c r="AB172" s="22" t="str">
        <f>$C$14</f>
        <v>historical</v>
      </c>
      <c r="AC172" s="22" t="str">
        <f>$C$171</f>
        <v>highresSST-present</v>
      </c>
      <c r="AG172" s="21" t="str">
        <f>TemporalConstraint!$A$10</f>
        <v>1950-2014 65yrs</v>
      </c>
      <c r="AI172" s="21" t="str">
        <f>EnsembleRequirement!$A$35</f>
        <v>HighAndStandardResolution</v>
      </c>
      <c r="AJ172" s="21" t="str">
        <f>EnsembleRequirement!$A$60</f>
        <v>1950 Control Initialisation</v>
      </c>
      <c r="AQ172" s="21" t="str">
        <f>requirement!$A$79</f>
        <v>AOGCM Configuration</v>
      </c>
      <c r="AR172" s="21" t="str">
        <f>requirement!$A$20</f>
        <v>High Res Atmos</v>
      </c>
      <c r="AS172" s="21" t="str">
        <f>requirement!$A$22</f>
        <v>High Resolution Ocean</v>
      </c>
      <c r="AT172" s="21" t="str">
        <f>requirement!$A$21</f>
        <v>Standard Model Resolution</v>
      </c>
      <c r="AU172" s="21" t="str">
        <f>requirement!$A$23</f>
        <v>Daily Coupling</v>
      </c>
      <c r="AV172" s="21" t="str">
        <f>ForcingConstraint!$A$14</f>
        <v>Historical WMGHG Concentrations</v>
      </c>
      <c r="AW172" s="21" t="str">
        <f>ForcingConstraint!$A$5</f>
        <v>Historical Aerosol Plume Climatology</v>
      </c>
      <c r="AX172" s="21" t="str">
        <f>ForcingConstraint!$A$420</f>
        <v>Present Day Land Surface Forcing</v>
      </c>
      <c r="AY172" s="21" t="str">
        <f>ForcingConstraint!$A$20</f>
        <v>Historical Solar Irradiance Forcing</v>
      </c>
      <c r="AZ172" s="37" t="str">
        <f>ForcingConstraint!$A$17</f>
        <v>Historical Ozone Concentrations</v>
      </c>
      <c r="BA172" s="37" t="str">
        <f>ForcingConstraint!$A$21</f>
        <v>Historical Stratospheric Aerosol</v>
      </c>
      <c r="BG172" s="43"/>
      <c r="BH172" s="43"/>
      <c r="BI172" s="43"/>
      <c r="BJ172" s="43"/>
      <c r="BK172" s="43"/>
      <c r="BL172" s="43"/>
      <c r="BM172" s="35"/>
      <c r="BO172" s="324" t="s">
        <v>8285</v>
      </c>
    </row>
    <row r="173" spans="1:67" s="124" customFormat="1" ht="120">
      <c r="A173" s="106" t="s">
        <v>3398</v>
      </c>
      <c r="B173" s="84" t="s">
        <v>1296</v>
      </c>
      <c r="C173" s="106" t="s">
        <v>3398</v>
      </c>
      <c r="D173" s="106"/>
      <c r="E173" s="106" t="s">
        <v>1366</v>
      </c>
      <c r="F173" s="84" t="s">
        <v>1402</v>
      </c>
      <c r="G173" s="106" t="s">
        <v>1669</v>
      </c>
      <c r="H173" s="106" t="s">
        <v>1668</v>
      </c>
      <c r="I173" s="120" t="s">
        <v>70</v>
      </c>
      <c r="J173" s="84" t="str">
        <f>party!$A$55</f>
        <v>Rein Haarsma</v>
      </c>
      <c r="K173" s="84" t="str">
        <f>party!$A$56</f>
        <v>Malcolm Roberts</v>
      </c>
      <c r="L173" s="84"/>
      <c r="M173" s="84"/>
      <c r="N173" s="84"/>
      <c r="O173" s="177" t="str">
        <f>references!$D$14</f>
        <v>Overview CMIP6-Endorsed MIPs</v>
      </c>
      <c r="P173" s="119" t="str">
        <f>references!$D$36</f>
        <v>High Resolution Model Intercomparison Project home page</v>
      </c>
      <c r="Q173" s="119" t="str">
        <f>references!$D$35</f>
        <v>Scaife, A. A., D. Copsey, C. Gordon, C. Harris, T. Hinton, S. J. Keeley, A. O'Neill, M. Roberts, K. Williams (2011), Improved Atlantic winter blocking in a climate model, Geophys. Res. Lett., 38, L23703</v>
      </c>
      <c r="R173" s="119" t="str">
        <f>references!$D$37</f>
        <v>Haarsma, R.J., W. Hazeleger, C. Severijns, H. de Vries, A. Sterl, R. Bintanja, G.J. van Oldenborgh, H.W. van den Brink (2013), More hurricanes to hit Western Europe due to global warming, Geophys. Res. Lett., 40, 1783–1788</v>
      </c>
      <c r="S173" s="119"/>
      <c r="T173" s="119"/>
      <c r="U173" s="119"/>
      <c r="V173" s="84" t="str">
        <f>party!$A$6</f>
        <v>Charlotte Pascoe</v>
      </c>
      <c r="W173" s="106" t="str">
        <f>experiment!$C$21</f>
        <v>ssp245</v>
      </c>
      <c r="X173" s="106"/>
      <c r="Y173" s="106"/>
      <c r="Z173" s="106"/>
      <c r="AA173" s="106"/>
      <c r="AB173" s="106" t="str">
        <f>$C$172</f>
        <v>hist-1950</v>
      </c>
      <c r="AC173" s="106"/>
      <c r="AD173" s="106"/>
      <c r="AE173" s="106"/>
      <c r="AF173" s="106"/>
      <c r="AG173" s="84" t="str">
        <f>TemporalConstraint!$A$31</f>
        <v>2014-2049 36yrs</v>
      </c>
      <c r="AH173" s="84"/>
      <c r="AI173" s="84"/>
      <c r="AJ173" s="84"/>
      <c r="AK173" s="84"/>
      <c r="AL173" s="84"/>
      <c r="AM173" s="84" t="str">
        <f>MultiEnsemble!$A$12</f>
        <v>RCP85RCP70RCP45atHighAndStandardRes</v>
      </c>
      <c r="AN173" s="84"/>
      <c r="AO173" s="84"/>
      <c r="AP173" s="84"/>
      <c r="AQ173" s="84" t="str">
        <f>requirement!$A$79</f>
        <v>AOGCM Configuration</v>
      </c>
      <c r="AR173" s="84" t="str">
        <f>requirement!$A$20</f>
        <v>High Res Atmos</v>
      </c>
      <c r="AS173" s="84" t="str">
        <f>requirement!$A$22</f>
        <v>High Resolution Ocean</v>
      </c>
      <c r="AT173" s="84" t="str">
        <f>requirement!$A$21</f>
        <v>Standard Model Resolution</v>
      </c>
      <c r="AU173" s="84" t="str">
        <f>requirement!$A$23</f>
        <v>Daily Coupling</v>
      </c>
      <c r="AV173" s="84" t="str">
        <f>requirement!$A$33</f>
        <v>RCP45 Forcing</v>
      </c>
      <c r="AW173" s="84" t="str">
        <f>ForcingConstraint!$A$425</f>
        <v>Future Solar Irradiance Forcing</v>
      </c>
      <c r="AX173" s="84"/>
      <c r="AY173" s="84"/>
      <c r="AZ173" s="84"/>
      <c r="BA173" s="84"/>
      <c r="BB173" s="84"/>
      <c r="BC173" s="120"/>
      <c r="BD173" s="174"/>
      <c r="BE173" s="121"/>
      <c r="BF173" s="122"/>
      <c r="BG173" s="121"/>
      <c r="BH173" s="121"/>
      <c r="BI173" s="121"/>
      <c r="BJ173" s="121"/>
      <c r="BK173" s="121"/>
      <c r="BL173" s="121"/>
      <c r="BM173" s="122"/>
      <c r="BO173" s="324" t="s">
        <v>8285</v>
      </c>
    </row>
    <row r="174" spans="1:67" ht="120">
      <c r="A174" s="22" t="s">
        <v>6249</v>
      </c>
      <c r="B174" s="21" t="s">
        <v>1295</v>
      </c>
      <c r="C174" s="22" t="s">
        <v>4256</v>
      </c>
      <c r="E174" s="112" t="s">
        <v>1364</v>
      </c>
      <c r="F174" s="21" t="s">
        <v>5961</v>
      </c>
      <c r="G174" s="22" t="s">
        <v>6246</v>
      </c>
      <c r="H174" s="22" t="s">
        <v>1668</v>
      </c>
      <c r="I174" s="16" t="s">
        <v>70</v>
      </c>
      <c r="J174" s="21" t="str">
        <f>party!$A$55</f>
        <v>Rein Haarsma</v>
      </c>
      <c r="K174" s="21" t="str">
        <f>party!$A$56</f>
        <v>Malcolm Roberts</v>
      </c>
      <c r="O174" s="7" t="str">
        <f>references!$D$36</f>
        <v>High Resolution Model Intercomparison Project home page</v>
      </c>
      <c r="P174" s="7" t="str">
        <f>references!$D$35</f>
        <v>Scaife, A. A., D. Copsey, C. Gordon, C. Harris, T. Hinton, S. J. Keeley, A. O'Neill, M. Roberts, K. Williams (2011), Improved Atlantic winter blocking in a climate model, Geophys. Res. Lett., 38, L23703</v>
      </c>
      <c r="Q174" s="7" t="str">
        <f>references!$D$37</f>
        <v>Haarsma, R.J., W. Hazeleger, C. Severijns, H. de Vries, A. Sterl, R. Bintanja, G.J. van Oldenborgh, H.W. van den Brink (2013), More hurricanes to hit Western Europe due to global warming, Geophys. Res. Lett., 40, 1783–1788</v>
      </c>
      <c r="R17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74" s="13" t="str">
        <f>references!$D$14</f>
        <v>Overview CMIP6-Endorsed MIPs</v>
      </c>
      <c r="U174" s="7"/>
      <c r="V174" s="21" t="str">
        <f>party!$A$6</f>
        <v>Charlotte Pascoe</v>
      </c>
      <c r="W174" s="22" t="str">
        <f>$C$19</f>
        <v>ssp585</v>
      </c>
      <c r="X174" s="22" t="str">
        <f>$C$172</f>
        <v>hist-1950</v>
      </c>
      <c r="AB174" s="22" t="str">
        <f>$C$178</f>
        <v>highresSST-future</v>
      </c>
      <c r="AG174" s="21" t="str">
        <f>TemporalConstraint!$A$78</f>
        <v>2015-2050 36yrs</v>
      </c>
      <c r="AI174" s="21" t="str">
        <f>EnsembleRequirement!$A$35</f>
        <v>HighAndStandardResolution</v>
      </c>
      <c r="AJ174" s="21" t="str">
        <f>EnsembleRequirement!$A$63</f>
        <v>hist-1950 Initialisation</v>
      </c>
      <c r="AQ174" s="21" t="str">
        <f>requirement!$A$79</f>
        <v>AOGCM Configuration</v>
      </c>
      <c r="AR174" s="21" t="str">
        <f>requirement!$A$20</f>
        <v>High Res Atmos</v>
      </c>
      <c r="AS174" s="21" t="str">
        <f>requirement!$A$22</f>
        <v>High Resolution Ocean</v>
      </c>
      <c r="AT174" s="21" t="str">
        <f>requirement!$A$21</f>
        <v>Standard Model Resolution</v>
      </c>
      <c r="AU174" s="21" t="str">
        <f>requirement!$A$23</f>
        <v>Daily Coupling</v>
      </c>
      <c r="AV174" s="21" t="str">
        <f>requirement!$A$49</f>
        <v>RCP85 Forcing Excluding Land Use</v>
      </c>
      <c r="AW174" s="21" t="str">
        <f>ForcingConstraint!$A$420</f>
        <v>Present Day Land Surface Forcing</v>
      </c>
      <c r="AX174" s="21" t="str">
        <f>ForcingConstraint!$A$425</f>
        <v>Future Solar Irradiance Forcing</v>
      </c>
      <c r="AY174" s="21" t="str">
        <f>ForcingConstraint!$A$426</f>
        <v>Future Ozone Concentrations</v>
      </c>
      <c r="BG174" s="43"/>
      <c r="BH174" s="43"/>
      <c r="BI174" s="43"/>
      <c r="BJ174" s="43"/>
      <c r="BK174" s="43"/>
      <c r="BL174" s="43"/>
      <c r="BM174" s="35"/>
      <c r="BO174" s="324" t="s">
        <v>8285</v>
      </c>
    </row>
    <row r="175" spans="1:67" s="124" customFormat="1" ht="120">
      <c r="A175" s="106" t="s">
        <v>3398</v>
      </c>
      <c r="B175" s="84" t="s">
        <v>1294</v>
      </c>
      <c r="C175" s="106" t="s">
        <v>3398</v>
      </c>
      <c r="D175" s="106"/>
      <c r="E175" s="106" t="s">
        <v>1365</v>
      </c>
      <c r="F175" s="84" t="s">
        <v>1399</v>
      </c>
      <c r="G175" s="106" t="s">
        <v>1670</v>
      </c>
      <c r="H175" s="106" t="s">
        <v>1668</v>
      </c>
      <c r="I175" s="120" t="s">
        <v>70</v>
      </c>
      <c r="J175" s="84" t="str">
        <f>party!$A$55</f>
        <v>Rein Haarsma</v>
      </c>
      <c r="K175" s="84" t="str">
        <f>party!$A$56</f>
        <v>Malcolm Roberts</v>
      </c>
      <c r="L175" s="84"/>
      <c r="M175" s="84"/>
      <c r="N175" s="84"/>
      <c r="O175" s="177" t="str">
        <f>references!$D$14</f>
        <v>Overview CMIP6-Endorsed MIPs</v>
      </c>
      <c r="P175" s="119" t="str">
        <f>references!$D$36</f>
        <v>High Resolution Model Intercomparison Project home page</v>
      </c>
      <c r="Q175" s="119" t="str">
        <f>references!$D$35</f>
        <v>Scaife, A. A., D. Copsey, C. Gordon, C. Harris, T. Hinton, S. J. Keeley, A. O'Neill, M. Roberts, K. Williams (2011), Improved Atlantic winter blocking in a climate model, Geophys. Res. Lett., 38, L23703</v>
      </c>
      <c r="R175" s="119" t="str">
        <f>references!$D$37</f>
        <v>Haarsma, R.J., W. Hazeleger, C. Severijns, H. de Vries, A. Sterl, R. Bintanja, G.J. van Oldenborgh, H.W. van den Brink (2013), More hurricanes to hit Western Europe due to global warming, Geophys. Res. Lett., 40, 1783–1788</v>
      </c>
      <c r="S175" s="119"/>
      <c r="T175" s="119"/>
      <c r="U175" s="119"/>
      <c r="V175" s="84" t="str">
        <f>party!$A$6</f>
        <v>Charlotte Pascoe</v>
      </c>
      <c r="W175" s="106" t="str">
        <f>experiment!$C$20</f>
        <v>ssp370</v>
      </c>
      <c r="X175" s="106"/>
      <c r="Y175" s="106"/>
      <c r="Z175" s="106"/>
      <c r="AA175" s="106"/>
      <c r="AB175" s="106" t="str">
        <f>$C$172</f>
        <v>hist-1950</v>
      </c>
      <c r="AC175" s="106"/>
      <c r="AD175" s="106"/>
      <c r="AE175" s="106"/>
      <c r="AF175" s="106"/>
      <c r="AG175" s="84" t="str">
        <f>TemporalConstraint!$A$31</f>
        <v>2014-2049 36yrs</v>
      </c>
      <c r="AH175" s="84"/>
      <c r="AI175" s="84" t="str">
        <f>EnsembleRequirement!$A$35</f>
        <v>HighAndStandardResolution</v>
      </c>
      <c r="AJ175" s="84"/>
      <c r="AK175" s="84"/>
      <c r="AL175" s="84"/>
      <c r="AM175" s="84"/>
      <c r="AN175" s="84"/>
      <c r="AO175" s="84"/>
      <c r="AP175" s="84"/>
      <c r="AQ175" s="84" t="str">
        <f>requirement!$A$79</f>
        <v>AOGCM Configuration</v>
      </c>
      <c r="AR175" s="84" t="str">
        <f>requirement!$A$20</f>
        <v>High Res Atmos</v>
      </c>
      <c r="AS175" s="84" t="str">
        <f>requirement!$A$22</f>
        <v>High Resolution Ocean</v>
      </c>
      <c r="AT175" s="84" t="str">
        <f>requirement!$A$21</f>
        <v>Standard Model Resolution</v>
      </c>
      <c r="AU175" s="84" t="str">
        <f>requirement!$A$23</f>
        <v>Daily Coupling</v>
      </c>
      <c r="AV175" s="84" t="str">
        <f>requirement!$A$32</f>
        <v>RCP70 Forcing</v>
      </c>
      <c r="AW175" s="84" t="str">
        <f>ForcingConstraint!$A$425</f>
        <v>Future Solar Irradiance Forcing</v>
      </c>
      <c r="AX175" s="84"/>
      <c r="AY175" s="84"/>
      <c r="AZ175" s="84"/>
      <c r="BA175" s="84"/>
      <c r="BB175" s="84"/>
      <c r="BC175" s="120"/>
      <c r="BD175" s="174"/>
      <c r="BE175" s="121"/>
      <c r="BF175" s="122"/>
      <c r="BG175" s="121"/>
      <c r="BH175" s="121"/>
      <c r="BI175" s="121"/>
      <c r="BJ175" s="121"/>
      <c r="BK175" s="121"/>
      <c r="BL175" s="121"/>
      <c r="BM175" s="122"/>
      <c r="BO175" s="324" t="s">
        <v>8285</v>
      </c>
    </row>
    <row r="176" spans="1:67" ht="150">
      <c r="A176" s="22" t="s">
        <v>6250</v>
      </c>
      <c r="B176" s="21" t="s">
        <v>2999</v>
      </c>
      <c r="C176" s="22" t="s">
        <v>1297</v>
      </c>
      <c r="E176" s="22" t="s">
        <v>2997</v>
      </c>
      <c r="F176" s="21" t="s">
        <v>1398</v>
      </c>
      <c r="G176" s="22" t="s">
        <v>6258</v>
      </c>
      <c r="H176" s="22" t="s">
        <v>6248</v>
      </c>
      <c r="I176" s="16" t="s">
        <v>70</v>
      </c>
      <c r="J176" s="21" t="str">
        <f>party!$A$55</f>
        <v>Rein Haarsma</v>
      </c>
      <c r="K176" s="21" t="str">
        <f>party!$A$56</f>
        <v>Malcolm Roberts</v>
      </c>
      <c r="O176" s="7" t="str">
        <f>references!$D$36</f>
        <v>High Resolution Model Intercomparison Project home page</v>
      </c>
      <c r="P176" s="7" t="str">
        <f>references!$D$35</f>
        <v>Scaife, A. A., D. Copsey, C. Gordon, C. Harris, T. Hinton, S. J. Keeley, A. O'Neill, M. Roberts, K. Williams (2011), Improved Atlantic winter blocking in a climate model, Geophys. Res. Lett., 38, L23703</v>
      </c>
      <c r="Q176" s="7" t="str">
        <f>references!$D$37</f>
        <v>Haarsma, R.J., W. Hazeleger, C. Severijns, H. de Vries, A. Sterl, R. Bintanja, G.J. van Oldenborgh, H.W. van den Brink (2013), More hurricanes to hit Western Europe due to global warming, Geophys. Res. Lett., 40, 1783–1788</v>
      </c>
      <c r="R17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76" s="7" t="str">
        <f>references!$D$83</f>
        <v>Good, S., M. J. Martin, N. A. Rayner (2013), EN4: Quality controlled ocean temperature and salinity profiles and monthly objective analyses with uncertainty estimates, J. Geophys. Res., 118, 6704-6716</v>
      </c>
      <c r="T176" s="13" t="str">
        <f>references!$D$14</f>
        <v>Overview CMIP6-Endorsed MIPs</v>
      </c>
      <c r="V176" s="21" t="str">
        <f>party!$A$6</f>
        <v>Charlotte Pascoe</v>
      </c>
      <c r="X176" s="22" t="str">
        <f>$C$179</f>
        <v>spinup-1950</v>
      </c>
      <c r="AB176" s="22" t="str">
        <f>$C$172</f>
        <v>hist-1950</v>
      </c>
      <c r="AG176" s="21" t="str">
        <f>TemporalConstraint!$A$30</f>
        <v>1950-2049 100yrs</v>
      </c>
      <c r="AI176" s="21" t="str">
        <f>EnsembleRequirement!$A$35</f>
        <v>HighAndStandardResolution</v>
      </c>
      <c r="AJ176" s="21" t="str">
        <f>EnsembleRequirement!$A$61</f>
        <v>1950s Ocean Initialisation</v>
      </c>
      <c r="AQ176" s="21" t="str">
        <f>requirement!$A$79</f>
        <v>AOGCM Configuration</v>
      </c>
      <c r="AR176" s="21" t="str">
        <f>requirement!$A$20</f>
        <v>High Res Atmos</v>
      </c>
      <c r="AS176" s="21" t="str">
        <f>requirement!$A$22</f>
        <v>High Resolution Ocean</v>
      </c>
      <c r="AT176" s="21" t="str">
        <f>requirement!$A$21</f>
        <v>Standard Model Resolution</v>
      </c>
      <c r="AU176" s="21" t="str">
        <f>requirement!$A$23</f>
        <v>Daily Coupling</v>
      </c>
      <c r="AV176" s="21" t="str">
        <f>ForcingConstraint!$A$224</f>
        <v>Historical Aerosol Plume Climatology 1950s</v>
      </c>
      <c r="AW176" s="21" t="str">
        <f>ForcingConstraint!$A$231</f>
        <v>1950s WMGHG Concentrations</v>
      </c>
      <c r="AX176" s="21" t="str">
        <f>ForcingConstraint!$A$233</f>
        <v xml:space="preserve">1950s Ozone Concentrations </v>
      </c>
      <c r="AY176" s="21" t="str">
        <f>ForcingConstraint!$A$420</f>
        <v>Present Day Land Surface Forcing</v>
      </c>
      <c r="AZ176" s="21" t="str">
        <f>ForcingConstraint!$A$236</f>
        <v xml:space="preserve">1950s Solar Spectral Irradiance </v>
      </c>
      <c r="BA176" s="21" t="str">
        <f>ForcingConstraint!$A$237</f>
        <v xml:space="preserve">1950s Stratospheric Aerosol </v>
      </c>
      <c r="BG176" s="43"/>
      <c r="BH176" s="43"/>
      <c r="BI176" s="43"/>
      <c r="BJ176" s="43"/>
      <c r="BK176" s="43"/>
      <c r="BL176" s="43"/>
      <c r="BM176" s="35"/>
      <c r="BO176" s="324" t="s">
        <v>8285</v>
      </c>
    </row>
    <row r="177" spans="1:67" s="124" customFormat="1" ht="120">
      <c r="A177" s="106" t="s">
        <v>3398</v>
      </c>
      <c r="B177" s="84" t="s">
        <v>1407</v>
      </c>
      <c r="C177" s="106" t="s">
        <v>3398</v>
      </c>
      <c r="D177" s="106"/>
      <c r="E177" s="106" t="s">
        <v>1413</v>
      </c>
      <c r="F177" s="84" t="s">
        <v>1408</v>
      </c>
      <c r="G177" s="106" t="s">
        <v>1816</v>
      </c>
      <c r="H177" s="106" t="s">
        <v>1671</v>
      </c>
      <c r="I177" s="120" t="s">
        <v>70</v>
      </c>
      <c r="J177" s="84" t="str">
        <f>party!$A$55</f>
        <v>Rein Haarsma</v>
      </c>
      <c r="K177" s="84" t="str">
        <f>party!$A$56</f>
        <v>Malcolm Roberts</v>
      </c>
      <c r="L177" s="84"/>
      <c r="M177" s="84"/>
      <c r="N177" s="84"/>
      <c r="O177" s="177" t="str">
        <f>references!$D$14</f>
        <v>Overview CMIP6-Endorsed MIPs</v>
      </c>
      <c r="P177" s="119" t="str">
        <f>references!$D$35</f>
        <v>Scaife, A. A., D. Copsey, C. Gordon, C. Harris, T. Hinton, S. J. Keeley, A. O'Neill, M. Roberts, K. Williams (2011), Improved Atlantic winter blocking in a climate model, Geophys. Res. Lett., 38, L23703</v>
      </c>
      <c r="Q177" s="119" t="str">
        <f>references!$D$37</f>
        <v>Haarsma, R.J., W. Hazeleger, C. Severijns, H. de Vries, A. Sterl, R. Bintanja, G.J. van Oldenborgh, H.W. van den Brink (2013), More hurricanes to hit Western Europe due to global warming, Geophys. Res. Lett., 40, 1783–1788</v>
      </c>
      <c r="R177" s="119" t="str">
        <f>references!$D$36</f>
        <v>High Resolution Model Intercomparison Project home page</v>
      </c>
      <c r="S177" s="119"/>
      <c r="T177" s="119"/>
      <c r="U177" s="119"/>
      <c r="V177" s="84" t="str">
        <f>party!$A$6</f>
        <v>Charlotte Pascoe</v>
      </c>
      <c r="X177" s="106"/>
      <c r="Y177" s="106"/>
      <c r="Z177" s="106"/>
      <c r="AA177" s="106"/>
      <c r="AB177" s="106" t="str">
        <f>$C$171</f>
        <v>highresSST-present</v>
      </c>
      <c r="AC177" s="106"/>
      <c r="AD177" s="106"/>
      <c r="AE177" s="106"/>
      <c r="AF177" s="106"/>
      <c r="AG177" s="84" t="str">
        <f>TemporalConstraint!$A$32</f>
        <v>2015-2049  35yrs</v>
      </c>
      <c r="AH177" s="84" t="str">
        <f>TemporalConstraint!$A$33</f>
        <v>2015-2099 85yrs</v>
      </c>
      <c r="AI177" s="84" t="str">
        <f>EnsembleRequirement!$A$35</f>
        <v>HighAndStandardResolution</v>
      </c>
      <c r="AJ177" s="84"/>
      <c r="AK177" s="84"/>
      <c r="AL177" s="84"/>
      <c r="AM177" s="84"/>
      <c r="AN177" s="84"/>
      <c r="AO177" s="84"/>
      <c r="AP177" s="84"/>
      <c r="AQ177" s="84" t="str">
        <f>requirement!$A$3</f>
        <v>AGCM Configuration</v>
      </c>
      <c r="AR177" s="84" t="str">
        <f>requirement!$A$20</f>
        <v>High Res Atmos</v>
      </c>
      <c r="AS177" s="84" t="str">
        <f>requirement!$A$21</f>
        <v>Standard Model Resolution</v>
      </c>
      <c r="AT177" s="84"/>
      <c r="AU177" s="84"/>
      <c r="AV177" s="84" t="str">
        <f>ForcingConstraint!$A$238</f>
        <v>HadISSTextension</v>
      </c>
      <c r="AW177" s="84" t="str">
        <f>requirement!$A$33</f>
        <v>RCP45 Forcing</v>
      </c>
      <c r="AX177" s="84" t="str">
        <f>ForcingConstraint!$A$425</f>
        <v>Future Solar Irradiance Forcing</v>
      </c>
      <c r="AY177" s="84"/>
      <c r="AZ177" s="84"/>
      <c r="BA177" s="84"/>
      <c r="BB177" s="84"/>
      <c r="BC177" s="120"/>
      <c r="BD177" s="174"/>
      <c r="BE177" s="121"/>
      <c r="BF177" s="122"/>
      <c r="BG177" s="121"/>
      <c r="BH177" s="121"/>
      <c r="BI177" s="121"/>
      <c r="BJ177" s="121"/>
      <c r="BK177" s="121"/>
      <c r="BL177" s="121"/>
      <c r="BM177" s="122"/>
      <c r="BO177" s="324" t="s">
        <v>8285</v>
      </c>
    </row>
    <row r="178" spans="1:67" ht="150">
      <c r="A178" s="22" t="s">
        <v>1406</v>
      </c>
      <c r="B178" s="21" t="s">
        <v>1409</v>
      </c>
      <c r="C178" s="22" t="s">
        <v>4266</v>
      </c>
      <c r="E178" s="22" t="s">
        <v>1415</v>
      </c>
      <c r="F178" s="21" t="s">
        <v>1410</v>
      </c>
      <c r="G178" s="22" t="s">
        <v>6247</v>
      </c>
      <c r="H178" s="22" t="s">
        <v>1671</v>
      </c>
      <c r="I178" s="16" t="s">
        <v>70</v>
      </c>
      <c r="J178" s="21" t="str">
        <f>party!$A$55</f>
        <v>Rein Haarsma</v>
      </c>
      <c r="K178" s="21" t="str">
        <f>party!$A$56</f>
        <v>Malcolm Roberts</v>
      </c>
      <c r="M178" s="84"/>
      <c r="N178" s="84"/>
      <c r="O178" s="7" t="str">
        <f>references!$D$35</f>
        <v>Scaife, A. A., D. Copsey, C. Gordon, C. Harris, T. Hinton, S. J. Keeley, A. O'Neill, M. Roberts, K. Williams (2011), Improved Atlantic winter blocking in a climate model, Geophys. Res. Lett., 38, L23703</v>
      </c>
      <c r="P178" s="7" t="str">
        <f>references!$D$37</f>
        <v>Haarsma, R.J., W. Hazeleger, C. Severijns, H. de Vries, A. Sterl, R. Bintanja, G.J. van Oldenborgh, H.W. van den Brink (2013), More hurricanes to hit Western Europe due to global warming, Geophys. Res. Lett., 40, 1783–1788</v>
      </c>
      <c r="Q178" s="7" t="str">
        <f>references!$D$36</f>
        <v>High Resolution Model Intercomparison Project home page</v>
      </c>
      <c r="R17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78" s="7" t="str">
        <f>references!$D$84</f>
        <v>Mizuta, R., Y. Adachi, S. Yukimoto, S. Kusunoki (2008), Estimation of the future distribution of sea surface temperature and sea ice using the CMIP3 multi-model ensemble mean, Tech. Rep. 56, 28 pp., Meteorol. Res. Inst., Tsukuba, Japan</v>
      </c>
      <c r="T178" s="7" t="str">
        <f>references!$D$119</f>
        <v>Kennedy, J. J., N. A. Rayner, H. A. Titchner, S. C. Millington, M. Saunby, R. O. Smith: The Met Office Hadley Centre Sea Ice and Sea-Surface Temperature data set, version 2.2.0.0, in prep.</v>
      </c>
      <c r="U178" s="7"/>
      <c r="V178" s="21" t="str">
        <f>party!$A$6</f>
        <v>Charlotte Pascoe</v>
      </c>
      <c r="X178" s="22" t="str">
        <f>$C$171</f>
        <v>highresSST-present</v>
      </c>
      <c r="AB178" s="22" t="str">
        <f>$C$171</f>
        <v>highresSST-present</v>
      </c>
      <c r="AC178" s="22" t="str">
        <f>$C$19</f>
        <v>ssp585</v>
      </c>
      <c r="AG178" s="21" t="str">
        <f>TemporalConstraint!$A$78</f>
        <v>2015-2050 36yrs</v>
      </c>
      <c r="AH178" s="21" t="str">
        <f>TemporalConstraint!$A$36</f>
        <v xml:space="preserve">2015-2100 86yrs </v>
      </c>
      <c r="AI178" s="21" t="str">
        <f>EnsembleRequirement!$A$35</f>
        <v>HighAndStandardResolution</v>
      </c>
      <c r="AQ178" s="21" t="str">
        <f>requirement!$A$3</f>
        <v>AGCM Configuration</v>
      </c>
      <c r="AR178" s="21" t="str">
        <f>requirement!$A$20</f>
        <v>High Res Atmos</v>
      </c>
      <c r="AS178" s="21" t="str">
        <f>requirement!$A$21</f>
        <v>Standard Model Resolution</v>
      </c>
      <c r="AV178" s="21" t="str">
        <f>ForcingConstraint!$A$365</f>
        <v>Future SST SIC</v>
      </c>
      <c r="AW178" s="21" t="str">
        <f>requirement!$A$49</f>
        <v>RCP85 Forcing Excluding Land Use</v>
      </c>
      <c r="AX178" s="21" t="str">
        <f>ForcingConstraint!$A$420</f>
        <v>Present Day Land Surface Forcing</v>
      </c>
      <c r="AY178" s="21" t="str">
        <f>ForcingConstraint!$A$425</f>
        <v>Future Solar Irradiance Forcing</v>
      </c>
      <c r="AZ178" s="21" t="str">
        <f>ForcingConstraint!$A$426</f>
        <v>Future Ozone Concentrations</v>
      </c>
      <c r="BG178" s="43"/>
      <c r="BH178" s="43"/>
      <c r="BI178" s="43"/>
      <c r="BJ178" s="43"/>
      <c r="BK178" s="43"/>
      <c r="BL178" s="43"/>
      <c r="BM178" s="35"/>
    </row>
    <row r="179" spans="1:67" ht="195">
      <c r="A179" s="22" t="s">
        <v>1278</v>
      </c>
      <c r="B179" s="21" t="s">
        <v>7645</v>
      </c>
      <c r="C179" s="22" t="s">
        <v>6251</v>
      </c>
      <c r="F179" s="21" t="s">
        <v>6252</v>
      </c>
      <c r="G179" s="22" t="s">
        <v>7646</v>
      </c>
      <c r="H179" s="22" t="s">
        <v>6253</v>
      </c>
      <c r="I179" s="16" t="s">
        <v>70</v>
      </c>
      <c r="J179" s="21" t="str">
        <f>party!$A$55</f>
        <v>Rein Haarsma</v>
      </c>
      <c r="K179" s="21" t="str">
        <f>party!$A$56</f>
        <v>Malcolm Roberts</v>
      </c>
      <c r="M179" s="84"/>
      <c r="N179" s="84"/>
      <c r="O179" s="7" t="str">
        <f>references!$D$36</f>
        <v>High Resolution Model Intercomparison Project home page</v>
      </c>
      <c r="P179" s="7" t="str">
        <f>references!$D$35</f>
        <v>Scaife, A. A., D. Copsey, C. Gordon, C. Harris, T. Hinton, S. J. Keeley, A. O'Neill, M. Roberts, K. Williams (2011), Improved Atlantic winter blocking in a climate model, Geophys. Res. Lett., 38, L23703</v>
      </c>
      <c r="Q179" s="7" t="str">
        <f>references!$D$37</f>
        <v>Haarsma, R.J., W. Hazeleger, C. Severijns, H. de Vries, A. Sterl, R. Bintanja, G.J. van Oldenborgh, H.W. van den Brink (2013), More hurricanes to hit Western Europe due to global warming, Geophys. Res. Lett., 40, 1783–1788</v>
      </c>
      <c r="R17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79" s="7" t="str">
        <f>references!$D$83</f>
        <v>Good, S., M. J. Martin, N. A. Rayner (2013), EN4: Quality controlled ocean temperature and salinity profiles and monthly objective analyses with uncertainty estimates, J. Geophys. Res., 118, 6704-6716</v>
      </c>
      <c r="T179" s="13" t="str">
        <f>references!$D$14</f>
        <v>Overview CMIP6-Endorsed MIPs</v>
      </c>
      <c r="V179" s="21" t="str">
        <f>party!$A$6</f>
        <v>Charlotte Pascoe</v>
      </c>
      <c r="W179" s="42"/>
      <c r="AG179" s="21" t="str">
        <f>TemporalConstraint!$A$88</f>
        <v>30-50yrs</v>
      </c>
      <c r="AI179" s="21" t="str">
        <f>EnsembleRequirement!$A$35</f>
        <v>HighAndStandardResolution</v>
      </c>
      <c r="AJ179" s="21" t="str">
        <f>EnsembleRequirement!$A$61</f>
        <v>1950s Ocean Initialisation</v>
      </c>
      <c r="AQ179" s="21" t="str">
        <f>requirement!$A$3</f>
        <v>AGCM Configuration</v>
      </c>
      <c r="AR179" s="21" t="str">
        <f>requirement!$A$20</f>
        <v>High Res Atmos</v>
      </c>
      <c r="AS179" s="21" t="str">
        <f>requirement!$A$22</f>
        <v>High Resolution Ocean</v>
      </c>
      <c r="AT179" s="21" t="str">
        <f>requirement!$A$21</f>
        <v>Standard Model Resolution</v>
      </c>
      <c r="AU179" s="21" t="str">
        <f>requirement!$A$23</f>
        <v>Daily Coupling</v>
      </c>
      <c r="AV179" s="21" t="str">
        <f>ForcingConstraint!$A$224</f>
        <v>Historical Aerosol Plume Climatology 1950s</v>
      </c>
      <c r="AW179" s="21" t="str">
        <f>ForcingConstraint!$A$231</f>
        <v>1950s WMGHG Concentrations</v>
      </c>
      <c r="AX179" s="21" t="str">
        <f>ForcingConstraint!$A$233</f>
        <v xml:space="preserve">1950s Ozone Concentrations </v>
      </c>
      <c r="AY179" s="21" t="str">
        <f>ForcingConstraint!$A$420</f>
        <v>Present Day Land Surface Forcing</v>
      </c>
      <c r="AZ179" s="21" t="str">
        <f>ForcingConstraint!$A$236</f>
        <v xml:space="preserve">1950s Solar Spectral Irradiance </v>
      </c>
      <c r="BA179" s="21" t="str">
        <f>ForcingConstraint!$A$237</f>
        <v xml:space="preserve">1950s Stratospheric Aerosol </v>
      </c>
      <c r="BG179" s="43"/>
      <c r="BH179" s="43"/>
      <c r="BI179" s="43"/>
      <c r="BJ179" s="43"/>
      <c r="BK179" s="43"/>
      <c r="BL179" s="43"/>
      <c r="BM179" s="35"/>
      <c r="BO179" s="324" t="s">
        <v>8285</v>
      </c>
    </row>
    <row r="180" spans="1:67" s="124" customFormat="1" ht="105">
      <c r="A180" s="106" t="s">
        <v>3398</v>
      </c>
      <c r="B180" s="84" t="s">
        <v>1411</v>
      </c>
      <c r="C180" s="106" t="s">
        <v>3398</v>
      </c>
      <c r="D180" s="106"/>
      <c r="E180" s="106" t="s">
        <v>1414</v>
      </c>
      <c r="F180" s="84" t="s">
        <v>1412</v>
      </c>
      <c r="G180" s="106" t="s">
        <v>1672</v>
      </c>
      <c r="H180" s="106" t="s">
        <v>1671</v>
      </c>
      <c r="I180" s="120" t="s">
        <v>70</v>
      </c>
      <c r="J180" s="84" t="str">
        <f>party!$A$55</f>
        <v>Rein Haarsma</v>
      </c>
      <c r="K180" s="84" t="str">
        <f>party!$A$56</f>
        <v>Malcolm Roberts</v>
      </c>
      <c r="L180" s="84"/>
      <c r="M180" s="84"/>
      <c r="N180" s="84"/>
      <c r="O180" s="177" t="str">
        <f>references!$D$14</f>
        <v>Overview CMIP6-Endorsed MIPs</v>
      </c>
      <c r="P180" s="119" t="str">
        <f>references!$D$35</f>
        <v>Scaife, A. A., D. Copsey, C. Gordon, C. Harris, T. Hinton, S. J. Keeley, A. O'Neill, M. Roberts, K. Williams (2011), Improved Atlantic winter blocking in a climate model, Geophys. Res. Lett., 38, L23703</v>
      </c>
      <c r="Q180" s="119" t="str">
        <f>references!$D$37</f>
        <v>Haarsma, R.J., W. Hazeleger, C. Severijns, H. de Vries, A. Sterl, R. Bintanja, G.J. van Oldenborgh, H.W. van den Brink (2013), More hurricanes to hit Western Europe due to global warming, Geophys. Res. Lett., 40, 1783–1788</v>
      </c>
      <c r="R180" s="119" t="str">
        <f>references!$D$36</f>
        <v>High Resolution Model Intercomparison Project home page</v>
      </c>
      <c r="S180" s="119"/>
      <c r="T180" s="119"/>
      <c r="U180" s="119"/>
      <c r="V180" s="84" t="str">
        <f>party!$A$6</f>
        <v>Charlotte Pascoe</v>
      </c>
      <c r="X180" s="106"/>
      <c r="Y180" s="106"/>
      <c r="Z180" s="106"/>
      <c r="AA180" s="106"/>
      <c r="AB180" s="106" t="str">
        <f>$C$171</f>
        <v>highresSST-present</v>
      </c>
      <c r="AC180" s="106"/>
      <c r="AD180" s="106"/>
      <c r="AE180" s="106"/>
      <c r="AF180" s="106"/>
      <c r="AG180" s="84" t="str">
        <f>TemporalConstraint!$A$32</f>
        <v>2015-2049  35yrs</v>
      </c>
      <c r="AH180" s="84" t="str">
        <f>TemporalConstraint!$A$33</f>
        <v>2015-2099 85yrs</v>
      </c>
      <c r="AI180" s="84" t="str">
        <f>EnsembleRequirement!$A$35</f>
        <v>HighAndStandardResolution</v>
      </c>
      <c r="AJ180" s="84"/>
      <c r="AK180" s="84"/>
      <c r="AL180" s="84"/>
      <c r="AM180" s="84"/>
      <c r="AN180" s="84"/>
      <c r="AO180" s="84"/>
      <c r="AP180" s="84"/>
      <c r="AQ180" s="84" t="str">
        <f>requirement!$A$3</f>
        <v>AGCM Configuration</v>
      </c>
      <c r="AR180" s="84" t="str">
        <f>requirement!$A$20</f>
        <v>High Res Atmos</v>
      </c>
      <c r="AS180" s="84" t="str">
        <f>requirement!$A$21</f>
        <v>Standard Model Resolution</v>
      </c>
      <c r="AT180" s="84"/>
      <c r="AU180" s="84"/>
      <c r="AV180" s="84" t="str">
        <f>ForcingConstraint!$A$238</f>
        <v>HadISSTextension</v>
      </c>
      <c r="AW180" s="84" t="str">
        <f>requirement!$A$32</f>
        <v>RCP70 Forcing</v>
      </c>
      <c r="AX180" s="84" t="str">
        <f>ForcingConstraint!$A$425</f>
        <v>Future Solar Irradiance Forcing</v>
      </c>
      <c r="AY180" s="84"/>
      <c r="AZ180" s="84"/>
      <c r="BA180" s="84"/>
      <c r="BB180" s="84"/>
      <c r="BC180" s="120"/>
      <c r="BD180" s="174"/>
      <c r="BE180" s="121"/>
      <c r="BF180" s="122"/>
      <c r="BG180" s="121"/>
      <c r="BH180" s="121"/>
      <c r="BI180" s="121"/>
      <c r="BJ180" s="121"/>
      <c r="BK180" s="121"/>
      <c r="BL180" s="121"/>
      <c r="BM180" s="122"/>
      <c r="BO180" s="324" t="s">
        <v>8285</v>
      </c>
    </row>
    <row r="181" spans="1:67" s="271" customFormat="1" ht="150">
      <c r="A181" s="264" t="s">
        <v>6328</v>
      </c>
      <c r="B181" s="265" t="s">
        <v>6332</v>
      </c>
      <c r="C181" s="264" t="s">
        <v>6326</v>
      </c>
      <c r="D181" s="264" t="s">
        <v>6339</v>
      </c>
      <c r="E181" s="264"/>
      <c r="F181" s="265" t="s">
        <v>6356</v>
      </c>
      <c r="G181" s="264" t="s">
        <v>6375</v>
      </c>
      <c r="H181" s="22" t="s">
        <v>6337</v>
      </c>
      <c r="I181" s="16" t="s">
        <v>70</v>
      </c>
      <c r="J181" s="21" t="str">
        <f>party!$A$55</f>
        <v>Rein Haarsma</v>
      </c>
      <c r="K181" s="21" t="str">
        <f>party!$A$56</f>
        <v>Malcolm Roberts</v>
      </c>
      <c r="L181" s="265"/>
      <c r="M181" s="265"/>
      <c r="N181" s="265"/>
      <c r="O18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81" s="7" t="str">
        <f>references!$D$119</f>
        <v>Kennedy, J. J., N. A. Rayner, H. A. Titchner, S. C. Millington, M. Saunby, R. O. Smith: The Met Office Hadley Centre Sea Ice and Sea-Surface Temperature data set, version 2.2.0.0, in prep.</v>
      </c>
      <c r="Q181" s="285"/>
      <c r="R181" s="285"/>
      <c r="S181" s="285"/>
      <c r="T181" s="285"/>
      <c r="U181" s="285"/>
      <c r="V181" s="21" t="str">
        <f>party!$A$6</f>
        <v>Charlotte Pascoe</v>
      </c>
      <c r="W181" s="22" t="str">
        <f t="shared" ref="W181:X184" si="14">$C$171</f>
        <v>highresSST-present</v>
      </c>
      <c r="X181" s="22" t="str">
        <f t="shared" si="14"/>
        <v>highresSST-present</v>
      </c>
      <c r="Y181" s="22"/>
      <c r="Z181" s="264"/>
      <c r="AA181" s="264"/>
      <c r="AB181" s="22" t="str">
        <f>$C$183</f>
        <v>highresSST-p4K</v>
      </c>
      <c r="AC181" s="22" t="str">
        <f>$C$91</f>
        <v>amip-4xCO2</v>
      </c>
      <c r="AD181" s="264"/>
      <c r="AE181" s="264"/>
      <c r="AF181" s="264"/>
      <c r="AG181" s="21" t="str">
        <f>TemporalConstraint!$A$29</f>
        <v>1979-2014 36yrs</v>
      </c>
      <c r="AH181" s="21"/>
      <c r="AI181" s="21" t="str">
        <f>EnsembleRequirement!$A$22</f>
        <v>MinimumOne</v>
      </c>
      <c r="AJ181" s="265"/>
      <c r="AK181" s="265"/>
      <c r="AL181" s="265"/>
      <c r="AM181" s="265"/>
      <c r="AN181" s="265"/>
      <c r="AO181" s="265"/>
      <c r="AP181" s="265"/>
      <c r="AQ181" s="21" t="str">
        <f>requirement!$A$3</f>
        <v>AGCM Configuration</v>
      </c>
      <c r="AR181" s="21" t="str">
        <f>requirement!$A$20</f>
        <v>High Res Atmos</v>
      </c>
      <c r="AS181" s="265"/>
      <c r="AT181" s="265"/>
      <c r="AU181" s="265"/>
      <c r="AV181" s="44" t="str">
        <f>ForcingConstraint!$A$167</f>
        <v>AMIP CO2 x4 for Radiation</v>
      </c>
      <c r="AW181" s="21" t="str">
        <f>ForcingConstraint!$A$436</f>
        <v>High Res HadISST2.2</v>
      </c>
      <c r="AX181" s="21" t="str">
        <f>ForcingConstraint!$A$14</f>
        <v>Historical WMGHG Concentrations</v>
      </c>
      <c r="AY181" s="21" t="str">
        <f>ForcingConstraint!$A$5</f>
        <v>Historical Aerosol Plume Climatology</v>
      </c>
      <c r="AZ181" s="21" t="str">
        <f>ForcingConstraint!$A$420</f>
        <v>Present Day Land Surface Forcing</v>
      </c>
      <c r="BA181" s="21" t="str">
        <f>ForcingConstraint!$A$20</f>
        <v>Historical Solar Irradiance Forcing</v>
      </c>
      <c r="BB181" s="37" t="str">
        <f>ForcingConstraint!$A$17</f>
        <v>Historical Ozone Concentrations</v>
      </c>
      <c r="BC181" s="37" t="str">
        <f>ForcingConstraint!$A$21</f>
        <v>Historical Stratospheric Aerosol</v>
      </c>
      <c r="BD181" s="268"/>
      <c r="BE181" s="269"/>
      <c r="BF181" s="270"/>
      <c r="BG181" s="269"/>
      <c r="BH181" s="269"/>
      <c r="BI181" s="269"/>
      <c r="BJ181" s="269"/>
      <c r="BK181" s="269"/>
      <c r="BL181" s="269"/>
      <c r="BM181" s="270"/>
      <c r="BO181" s="324" t="s">
        <v>8285</v>
      </c>
    </row>
    <row r="182" spans="1:67" s="271" customFormat="1" ht="105">
      <c r="A182" s="264" t="s">
        <v>6329</v>
      </c>
      <c r="B182" s="265" t="s">
        <v>6333</v>
      </c>
      <c r="C182" s="264" t="s">
        <v>6325</v>
      </c>
      <c r="D182" s="264"/>
      <c r="E182" s="264"/>
      <c r="F182" s="265" t="s">
        <v>6336</v>
      </c>
      <c r="G182" s="264" t="s">
        <v>6376</v>
      </c>
      <c r="H182" s="264" t="s">
        <v>6363</v>
      </c>
      <c r="I182" s="16" t="s">
        <v>70</v>
      </c>
      <c r="J182" s="21" t="str">
        <f>party!$A$55</f>
        <v>Rein Haarsma</v>
      </c>
      <c r="K182" s="21" t="str">
        <f>party!$A$56</f>
        <v>Malcolm Roberts</v>
      </c>
      <c r="L182" s="265"/>
      <c r="M182" s="265"/>
      <c r="N182" s="265"/>
      <c r="O18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82" s="7" t="str">
        <f>references!$D$119</f>
        <v>Kennedy, J. J., N. A. Rayner, H. A. Titchner, S. C. Millington, M. Saunby, R. O. Smith: The Met Office Hadley Centre Sea Ice and Sea-Surface Temperature data set, version 2.2.0.0, in prep.</v>
      </c>
      <c r="Q182"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R182" s="285"/>
      <c r="S182" s="285"/>
      <c r="T182" s="285"/>
      <c r="U182" s="285"/>
      <c r="V182" s="21" t="str">
        <f>party!$A$6</f>
        <v>Charlotte Pascoe</v>
      </c>
      <c r="W182" s="22" t="str">
        <f t="shared" si="14"/>
        <v>highresSST-present</v>
      </c>
      <c r="X182" s="22" t="str">
        <f t="shared" si="14"/>
        <v>highresSST-present</v>
      </c>
      <c r="Y182" s="22"/>
      <c r="Z182" s="264"/>
      <c r="AA182" s="264"/>
      <c r="AB182" s="264"/>
      <c r="AC182" s="264"/>
      <c r="AD182" s="264"/>
      <c r="AE182" s="264"/>
      <c r="AF182" s="264"/>
      <c r="AG182" s="21" t="str">
        <f>TemporalConstraint!$A$7</f>
        <v>1979-2014 36yrs</v>
      </c>
      <c r="AH182" s="265"/>
      <c r="AI182" s="21" t="str">
        <f>EnsembleRequirement!$A$22</f>
        <v>MinimumOne</v>
      </c>
      <c r="AJ182" s="265"/>
      <c r="AK182" s="265"/>
      <c r="AL182" s="265"/>
      <c r="AM182" s="265"/>
      <c r="AN182" s="265"/>
      <c r="AO182" s="265"/>
      <c r="AP182" s="265"/>
      <c r="AQ182" s="21" t="str">
        <f>requirement!$A$3</f>
        <v>AGCM Configuration</v>
      </c>
      <c r="AR182" s="21" t="str">
        <f>requirement!$A$20</f>
        <v>High Res Atmos</v>
      </c>
      <c r="AS182" s="265"/>
      <c r="AT182" s="265"/>
      <c r="AU182" s="265"/>
      <c r="AV182" s="21" t="str">
        <f>ForcingConstraint!$A$446</f>
        <v>Present Day Land Surface Forcing with LAI3g LAI</v>
      </c>
      <c r="AW182" s="21" t="str">
        <f>ForcingConstraint!$A$436</f>
        <v>High Res HadISST2.2</v>
      </c>
      <c r="AX182" s="21" t="str">
        <f>ForcingConstraint!$A$14</f>
        <v>Historical WMGHG Concentrations</v>
      </c>
      <c r="AY182" s="21" t="str">
        <f>ForcingConstraint!$A$5</f>
        <v>Historical Aerosol Plume Climatology</v>
      </c>
      <c r="AZ182" s="21" t="str">
        <f>ForcingConstraint!$A$20</f>
        <v>Historical Solar Irradiance Forcing</v>
      </c>
      <c r="BA182" s="37" t="str">
        <f>ForcingConstraint!$A$17</f>
        <v>Historical Ozone Concentrations</v>
      </c>
      <c r="BB182" s="37" t="str">
        <f>ForcingConstraint!$A$21</f>
        <v>Historical Stratospheric Aerosol</v>
      </c>
      <c r="BC182" s="31"/>
      <c r="BD182" s="37"/>
      <c r="BE182" s="32"/>
      <c r="BF182" s="32"/>
      <c r="BG182" s="269"/>
      <c r="BH182" s="269"/>
      <c r="BI182" s="269"/>
      <c r="BJ182" s="269"/>
      <c r="BK182" s="269"/>
      <c r="BL182" s="269"/>
      <c r="BM182" s="270"/>
      <c r="BO182" s="324" t="s">
        <v>8285</v>
      </c>
    </row>
    <row r="183" spans="1:67" s="271" customFormat="1" ht="105">
      <c r="A183" s="264" t="s">
        <v>6330</v>
      </c>
      <c r="B183" s="265" t="s">
        <v>6334</v>
      </c>
      <c r="C183" s="264" t="s">
        <v>6327</v>
      </c>
      <c r="D183" s="264"/>
      <c r="E183" s="264"/>
      <c r="F183" s="265" t="s">
        <v>6354</v>
      </c>
      <c r="G183" s="264" t="s">
        <v>6362</v>
      </c>
      <c r="H183" s="264" t="s">
        <v>6338</v>
      </c>
      <c r="I183" s="16" t="s">
        <v>70</v>
      </c>
      <c r="J183" s="21" t="str">
        <f>party!$A$55</f>
        <v>Rein Haarsma</v>
      </c>
      <c r="K183" s="21" t="str">
        <f>party!$A$56</f>
        <v>Malcolm Roberts</v>
      </c>
      <c r="L183" s="265"/>
      <c r="M183" s="265"/>
      <c r="N183" s="265"/>
      <c r="O18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83" s="7" t="str">
        <f>references!$D$119</f>
        <v>Kennedy, J. J., N. A. Rayner, H. A. Titchner, S. C. Millington, M. Saunby, R. O. Smith: The Met Office Hadley Centre Sea Ice and Sea-Surface Temperature data set, version 2.2.0.0, in prep.</v>
      </c>
      <c r="Q183" s="285"/>
      <c r="R183" s="285"/>
      <c r="S183" s="285"/>
      <c r="T183" s="285"/>
      <c r="U183" s="285"/>
      <c r="V183" s="21" t="str">
        <f>party!$A$6</f>
        <v>Charlotte Pascoe</v>
      </c>
      <c r="W183" s="22" t="str">
        <f t="shared" si="14"/>
        <v>highresSST-present</v>
      </c>
      <c r="X183" s="22" t="str">
        <f t="shared" si="14"/>
        <v>highresSST-present</v>
      </c>
      <c r="Y183" s="22"/>
      <c r="Z183" s="264"/>
      <c r="AA183" s="264"/>
      <c r="AB183" s="22" t="str">
        <f>$C$181</f>
        <v>highresSST-4xCO2</v>
      </c>
      <c r="AC183" s="22" t="str">
        <f>$C$90</f>
        <v>amip-p4K</v>
      </c>
      <c r="AD183" s="264"/>
      <c r="AE183" s="264"/>
      <c r="AF183" s="264"/>
      <c r="AG183" s="21" t="str">
        <f>TemporalConstraint!$A$7</f>
        <v>1979-2014 36yrs</v>
      </c>
      <c r="AH183" s="265"/>
      <c r="AI183" s="21" t="str">
        <f>EnsembleRequirement!$A$22</f>
        <v>MinimumOne</v>
      </c>
      <c r="AJ183" s="265"/>
      <c r="AK183" s="265"/>
      <c r="AL183" s="265"/>
      <c r="AM183" s="265"/>
      <c r="AN183" s="265"/>
      <c r="AO183" s="265"/>
      <c r="AP183" s="265"/>
      <c r="AQ183" s="21" t="str">
        <f>requirement!$A$3</f>
        <v>AGCM Configuration</v>
      </c>
      <c r="AR183" s="21" t="str">
        <f>requirement!$A$20</f>
        <v>High Res Atmos</v>
      </c>
      <c r="AS183" s="265"/>
      <c r="AT183" s="265"/>
      <c r="AU183" s="265"/>
      <c r="AV183" s="21" t="str">
        <f>ForcingConstraint!$A$444</f>
        <v>High Res HadISST2.2 Plus Uniform 4K</v>
      </c>
      <c r="AW183" s="21" t="str">
        <f>ForcingConstraint!$A$14</f>
        <v>Historical WMGHG Concentrations</v>
      </c>
      <c r="AX183" s="21" t="str">
        <f>ForcingConstraint!$A$5</f>
        <v>Historical Aerosol Plume Climatology</v>
      </c>
      <c r="AY183" s="21" t="str">
        <f>ForcingConstraint!$A$420</f>
        <v>Present Day Land Surface Forcing</v>
      </c>
      <c r="AZ183" s="21" t="str">
        <f>ForcingConstraint!$A$20</f>
        <v>Historical Solar Irradiance Forcing</v>
      </c>
      <c r="BA183" s="37" t="str">
        <f>ForcingConstraint!$A$17</f>
        <v>Historical Ozone Concentrations</v>
      </c>
      <c r="BB183" s="37" t="str">
        <f>ForcingConstraint!$A$21</f>
        <v>Historical Stratospheric Aerosol</v>
      </c>
      <c r="BC183" s="267"/>
      <c r="BD183" s="268"/>
      <c r="BE183" s="269"/>
      <c r="BF183" s="270"/>
      <c r="BG183" s="269"/>
      <c r="BH183" s="269"/>
      <c r="BI183" s="269"/>
      <c r="BJ183" s="269"/>
      <c r="BK183" s="269"/>
      <c r="BL183" s="269"/>
      <c r="BM183" s="270"/>
      <c r="BO183" s="324" t="s">
        <v>8285</v>
      </c>
    </row>
    <row r="184" spans="1:67" s="271" customFormat="1" ht="120">
      <c r="A184" s="264" t="s">
        <v>6331</v>
      </c>
      <c r="B184" s="265" t="s">
        <v>6335</v>
      </c>
      <c r="C184" s="264" t="s">
        <v>6324</v>
      </c>
      <c r="D184" s="264"/>
      <c r="E184" s="264"/>
      <c r="F184" s="265" t="s">
        <v>6355</v>
      </c>
      <c r="G184" s="264" t="s">
        <v>6595</v>
      </c>
      <c r="H184" s="264" t="s">
        <v>6344</v>
      </c>
      <c r="I184" s="16" t="s">
        <v>70</v>
      </c>
      <c r="J184" s="21" t="str">
        <f>party!$A$55</f>
        <v>Rein Haarsma</v>
      </c>
      <c r="K184" s="21" t="str">
        <f>party!$A$56</f>
        <v>Malcolm Roberts</v>
      </c>
      <c r="L184" s="265"/>
      <c r="M184" s="265"/>
      <c r="N184" s="265"/>
      <c r="O18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84" s="7" t="str">
        <f>references!$D$119</f>
        <v>Kennedy, J. J., N. A. Rayner, H. A. Titchner, S. C. Millington, M. Saunby, R. O. Smith: The Met Office Hadley Centre Sea Ice and Sea-Surface Temperature data set, version 2.2.0.0, in prep.</v>
      </c>
      <c r="Q184" s="7" t="str">
        <f>references!$D$121</f>
        <v xml:space="preserve">Ma, X., P. Chang, R. Saravanan, R. Montuoro, J.-S. Hsieh, D. Wu, X. Lin, L. Wu, Z. Jing (2015), Distant Influence of Kuroshio Eddies on North Pacific Weather Patterns?, Sci. Rep., 5, 17785 </v>
      </c>
      <c r="R184" s="7" t="str">
        <f>references!$D$122</f>
        <v>Chelton, D. B. and S.-P. Xie (2010), Coupled ocean-atmosphere interaction at oceanic mesoscales, Oceanography, 23, 52-69</v>
      </c>
      <c r="S184" s="285"/>
      <c r="T184" s="285"/>
      <c r="U184" s="285"/>
      <c r="V184" s="21" t="str">
        <f>party!$A$6</f>
        <v>Charlotte Pascoe</v>
      </c>
      <c r="W184" s="22" t="str">
        <f t="shared" si="14"/>
        <v>highresSST-present</v>
      </c>
      <c r="X184" s="22" t="str">
        <f t="shared" si="14"/>
        <v>highresSST-present</v>
      </c>
      <c r="Y184" s="22"/>
      <c r="Z184" s="264"/>
      <c r="AA184" s="264"/>
      <c r="AB184" s="264"/>
      <c r="AC184" s="264"/>
      <c r="AD184" s="264"/>
      <c r="AE184" s="264"/>
      <c r="AF184" s="264"/>
      <c r="AG184" s="21" t="str">
        <f>TemporalConstraint!$A$7</f>
        <v>1979-2014 36yrs</v>
      </c>
      <c r="AH184" s="265"/>
      <c r="AI184" s="21" t="str">
        <f>EnsembleRequirement!$A$22</f>
        <v>MinimumOne</v>
      </c>
      <c r="AJ184" s="265"/>
      <c r="AK184" s="265"/>
      <c r="AL184" s="265"/>
      <c r="AM184" s="265"/>
      <c r="AN184" s="265"/>
      <c r="AO184" s="265"/>
      <c r="AP184" s="265"/>
      <c r="AQ184" s="21" t="str">
        <f>requirement!$A$3</f>
        <v>AGCM Configuration</v>
      </c>
      <c r="AR184" s="21" t="str">
        <f>requirement!$A$20</f>
        <v>High Res Atmos</v>
      </c>
      <c r="AS184" s="265"/>
      <c r="AT184" s="265"/>
      <c r="AU184" s="265"/>
      <c r="AV184" s="21" t="str">
        <f>ForcingConstraint!$A$445</f>
        <v>Smoothed HadISST2.2</v>
      </c>
      <c r="AW184" s="21" t="str">
        <f>ForcingConstraint!$A$14</f>
        <v>Historical WMGHG Concentrations</v>
      </c>
      <c r="AX184" s="21" t="str">
        <f>ForcingConstraint!$A$5</f>
        <v>Historical Aerosol Plume Climatology</v>
      </c>
      <c r="AY184" s="21" t="str">
        <f>ForcingConstraint!$A$420</f>
        <v>Present Day Land Surface Forcing</v>
      </c>
      <c r="AZ184" s="21" t="str">
        <f>ForcingConstraint!$A$20</f>
        <v>Historical Solar Irradiance Forcing</v>
      </c>
      <c r="BA184" s="37" t="str">
        <f>ForcingConstraint!$A$17</f>
        <v>Historical Ozone Concentrations</v>
      </c>
      <c r="BB184" s="37" t="str">
        <f>ForcingConstraint!$A$21</f>
        <v>Historical Stratospheric Aerosol</v>
      </c>
      <c r="BC184" s="267"/>
      <c r="BD184" s="268"/>
      <c r="BE184" s="269"/>
      <c r="BF184" s="270"/>
      <c r="BG184" s="269"/>
      <c r="BH184" s="269"/>
      <c r="BI184" s="269"/>
      <c r="BJ184" s="269"/>
      <c r="BK184" s="269"/>
      <c r="BL184" s="269"/>
      <c r="BM184" s="270"/>
      <c r="BO184" s="324" t="s">
        <v>8285</v>
      </c>
    </row>
    <row r="185" spans="1:67" ht="105">
      <c r="A185" s="22" t="s">
        <v>1472</v>
      </c>
      <c r="B185" s="21" t="s">
        <v>3005</v>
      </c>
      <c r="C185" s="22" t="s">
        <v>3006</v>
      </c>
      <c r="E185" s="22" t="s">
        <v>3004</v>
      </c>
      <c r="F185" s="21" t="s">
        <v>1450</v>
      </c>
      <c r="G185" s="22" t="s">
        <v>6607</v>
      </c>
      <c r="H185" s="22" t="s">
        <v>1673</v>
      </c>
      <c r="I185" s="21" t="s">
        <v>70</v>
      </c>
      <c r="J185" s="21" t="str">
        <f>party!$A$77</f>
        <v>ISMIP6 email</v>
      </c>
      <c r="K185" s="21" t="str">
        <f>party!$A$78</f>
        <v>ISMIP6 leads</v>
      </c>
      <c r="L185" s="21" t="str">
        <f>party!$A$57</f>
        <v>Eric Larour</v>
      </c>
      <c r="M185" s="21" t="str">
        <f>party!$A$58</f>
        <v>Sophie Nowicki</v>
      </c>
      <c r="N185" s="21" t="str">
        <f>party!$A$59</f>
        <v>Tony Payne</v>
      </c>
      <c r="O185" s="13" t="str">
        <f>references!$D$14</f>
        <v>Overview CMIP6-Endorsed MIPs</v>
      </c>
      <c r="P185" s="13" t="str">
        <f>references!$D$38</f>
        <v>Ice Sheet Model Intercomparison Project home page</v>
      </c>
      <c r="Q185" s="13" t="str">
        <f>references!$D$85</f>
        <v>Nowicki, S. M. J., T. Payne, E. Larour, H. Seroussi, H. Goelzer, W. Lipscomb, J. Gregory, A. Abe-Ouchi, A. Shepherd (2016), Ice Sheet Model Intercomparison Project (ISMIP6) contribution to CMIP6, Geosci. Model Dev., 9, 4521-4545</v>
      </c>
      <c r="V185" s="21" t="str">
        <f>party!$A$6</f>
        <v>Charlotte Pascoe</v>
      </c>
      <c r="W185" s="7" t="str">
        <f>experiment!$C$9</f>
        <v>piControl</v>
      </c>
      <c r="AG185" s="21" t="str">
        <f>TemporalConstraint!$A$4</f>
        <v>500yrs</v>
      </c>
      <c r="AI185" s="21" t="str">
        <f>EnsembleRequirement!$A$4</f>
        <v>SingleMember</v>
      </c>
      <c r="AJ185" s="21" t="str">
        <f>EnsembleRequirement!$A$36</f>
        <v>Initialisation after spin-up</v>
      </c>
      <c r="AQ185" s="21" t="str">
        <f>requirement!$A$28</f>
        <v>AOGCM-ISM Configuration</v>
      </c>
      <c r="AV185" s="21" t="str">
        <f>ForcingConstraint!$A$26</f>
        <v>Pre-Industrial CO2 Concentration</v>
      </c>
      <c r="AW185" s="21" t="str">
        <f>requirement!$A$43</f>
        <v>Pre-Industrial Forcing Excluding CO2</v>
      </c>
      <c r="AX185" s="21" t="str">
        <f>requirement!$A$12</f>
        <v>Pre-Industrial Solar Particle Forcing</v>
      </c>
      <c r="BG185" s="43"/>
      <c r="BH185" s="43"/>
      <c r="BI185" s="43"/>
      <c r="BJ185" s="43"/>
      <c r="BK185" s="43"/>
      <c r="BL185" s="43"/>
      <c r="BM185" s="35"/>
      <c r="BO185" s="324" t="s">
        <v>8285</v>
      </c>
    </row>
    <row r="186" spans="1:67" ht="105">
      <c r="A186" s="22" t="s">
        <v>1471</v>
      </c>
      <c r="B186" s="21" t="s">
        <v>4279</v>
      </c>
      <c r="C186" s="22" t="s">
        <v>4281</v>
      </c>
      <c r="E186" s="22" t="s">
        <v>4280</v>
      </c>
      <c r="F186" s="21" t="s">
        <v>1449</v>
      </c>
      <c r="G186" s="22" t="s">
        <v>5913</v>
      </c>
      <c r="H186" s="22" t="s">
        <v>1674</v>
      </c>
      <c r="I186" s="21" t="s">
        <v>70</v>
      </c>
      <c r="J186" s="21" t="str">
        <f>party!$A$77</f>
        <v>ISMIP6 email</v>
      </c>
      <c r="K186" s="21" t="str">
        <f>party!$A$78</f>
        <v>ISMIP6 leads</v>
      </c>
      <c r="L186" s="21" t="str">
        <f>party!$A$57</f>
        <v>Eric Larour</v>
      </c>
      <c r="M186" s="21" t="str">
        <f>party!$A$58</f>
        <v>Sophie Nowicki</v>
      </c>
      <c r="N186" s="21" t="str">
        <f>party!$A$59</f>
        <v>Tony Payne</v>
      </c>
      <c r="O186" s="13" t="str">
        <f>references!$D$14</f>
        <v>Overview CMIP6-Endorsed MIPs</v>
      </c>
      <c r="P186" s="13" t="str">
        <f>references!$D$38</f>
        <v>Ice Sheet Model Intercomparison Project home page</v>
      </c>
      <c r="Q186" s="13" t="str">
        <f>references!$D$85</f>
        <v>Nowicki, S. M. J., T. Payne, E. Larour, H. Seroussi, H. Goelzer, W. Lipscomb, J. Gregory, A. Abe-Ouchi, A. Shepherd (2016), Ice Sheet Model Intercomparison Project (ISMIP6) contribution to CMIP6, Geosci. Model Dev., 9, 4521-4545</v>
      </c>
      <c r="V186" s="21" t="str">
        <f>party!$A$6</f>
        <v>Charlotte Pascoe</v>
      </c>
      <c r="W186" s="7" t="str">
        <f>experiment!$C$3</f>
        <v>1pctCO2</v>
      </c>
      <c r="X186" s="7" t="str">
        <f>experiment!$C$185</f>
        <v>piControl-withism</v>
      </c>
      <c r="Y186" s="7"/>
      <c r="Z186" s="7"/>
      <c r="AA186" s="7"/>
      <c r="AB186" s="7" t="str">
        <f>experiment!$C$190</f>
        <v>ism-1pctCO2to4x-self</v>
      </c>
      <c r="AC186" s="7" t="str">
        <f>experiment!$C$194</f>
        <v>ism-1pctCO2to4x-std</v>
      </c>
      <c r="AG186" s="21" t="str">
        <f>TemporalConstraint!$A$69</f>
        <v>150yrs</v>
      </c>
      <c r="AI186" s="21" t="str">
        <f>EnsembleRequirement!$A$4</f>
        <v>SingleMember</v>
      </c>
      <c r="AJ186" s="21" t="str">
        <f>EnsembleRequirement!$A$37</f>
        <v>PreIndustrialISMInitialisation</v>
      </c>
      <c r="AQ186" s="21" t="str">
        <f>requirement!$A$28</f>
        <v>AOGCM-ISM Configuration</v>
      </c>
      <c r="AV186" s="21" t="str">
        <f>ForcingConstraint!$A$3</f>
        <v>1% per year CO2 Increase</v>
      </c>
      <c r="AW186" s="21" t="str">
        <f>ForcingConstraint!$A$421</f>
        <v>Maintain 4xCO2 concentration</v>
      </c>
      <c r="AX186" s="21" t="str">
        <f>requirement!$A$43</f>
        <v>Pre-Industrial Forcing Excluding CO2</v>
      </c>
      <c r="AY186" s="21" t="str">
        <f>requirement!$A$12</f>
        <v>Pre-Industrial Solar Particle Forcing</v>
      </c>
      <c r="BG186" s="43"/>
      <c r="BH186" s="43"/>
      <c r="BI186" s="43"/>
      <c r="BJ186" s="43"/>
      <c r="BK186" s="43"/>
      <c r="BL186" s="43"/>
      <c r="BM186" s="35"/>
      <c r="BO186" s="324" t="s">
        <v>8285</v>
      </c>
    </row>
    <row r="187" spans="1:67" ht="60">
      <c r="A187" s="22" t="s">
        <v>4286</v>
      </c>
      <c r="B187" s="21" t="s">
        <v>4283</v>
      </c>
      <c r="C187" s="22" t="s">
        <v>4282</v>
      </c>
      <c r="F187" s="21" t="s">
        <v>4291</v>
      </c>
      <c r="G187" s="22" t="s">
        <v>4284</v>
      </c>
      <c r="I187" s="21" t="s">
        <v>70</v>
      </c>
      <c r="J187" s="21" t="str">
        <f>party!$A$77</f>
        <v>ISMIP6 email</v>
      </c>
      <c r="K187" s="21" t="str">
        <f>party!$A$78</f>
        <v>ISMIP6 leads</v>
      </c>
      <c r="L187" s="21" t="str">
        <f>party!$A$57</f>
        <v>Eric Larour</v>
      </c>
      <c r="M187" s="21" t="str">
        <f>party!$A$58</f>
        <v>Sophie Nowicki</v>
      </c>
      <c r="N187" s="21" t="str">
        <f>party!$A$59</f>
        <v>Tony Payne</v>
      </c>
      <c r="O187" s="13" t="str">
        <f>references!$D$85</f>
        <v>Nowicki, S. M. J., T. Payne, E. Larour, H. Seroussi, H. Goelzer, W. Lipscomb, J. Gregory, A. Abe-Ouchi, A. Shepherd (2016), Ice Sheet Model Intercomparison Project (ISMIP6) contribution to CMIP6, Geosci. Model Dev., 9, 4521-4545</v>
      </c>
      <c r="P187" s="13"/>
      <c r="Q187" s="13"/>
      <c r="V187" s="21" t="str">
        <f>party!$A$6</f>
        <v>Charlotte Pascoe</v>
      </c>
      <c r="W187" s="22" t="str">
        <f>$C$14</f>
        <v>historical</v>
      </c>
      <c r="X187" s="7" t="str">
        <f>experiment!$C$185</f>
        <v>piControl-withism</v>
      </c>
      <c r="Y187" s="7"/>
      <c r="Z187" s="7"/>
      <c r="AA187" s="7"/>
      <c r="AB187" s="22" t="str">
        <f>$C$191</f>
        <v>ism-historical-self</v>
      </c>
      <c r="AG187" s="21" t="str">
        <f>TemporalConstraint!A3</f>
        <v>1850-2014 165yrs</v>
      </c>
      <c r="AI187" s="21" t="str">
        <f>EnsembleRequirement!$A$4</f>
        <v>SingleMember</v>
      </c>
      <c r="AJ187" s="21" t="str">
        <f>EnsembleRequirement!$A$37</f>
        <v>PreIndustrialISMInitialisation</v>
      </c>
      <c r="AQ187" s="21" t="str">
        <f>requirement!$A$28</f>
        <v>AOGCM-ISM Configuration</v>
      </c>
      <c r="AV187" s="37" t="str">
        <f>requirement!$A$5</f>
        <v>Historical Aerosol Forcing</v>
      </c>
      <c r="AW187" s="133" t="str">
        <f>ForcingConstraint!$A$14</f>
        <v>Historical WMGHG Concentrations</v>
      </c>
      <c r="AX187" s="134" t="str">
        <f>ForcingConstraint!$A$16</f>
        <v>Historical Land Use</v>
      </c>
      <c r="AY187" s="31" t="str">
        <f>requirement!$A$8</f>
        <v>Historical O3 and Stratospheric H2O Concentrations</v>
      </c>
      <c r="AZ187" s="37" t="str">
        <f>ForcingConstraint!$A$21</f>
        <v>Historical Stratospheric Aerosol</v>
      </c>
      <c r="BA187" s="32" t="str">
        <f>ForcingConstraint!$A$20</f>
        <v>Historical Solar Irradiance Forcing</v>
      </c>
      <c r="BB187" s="32" t="str">
        <f>requirement!$A$10</f>
        <v xml:space="preserve">Historical Solar Particle Forcing </v>
      </c>
      <c r="BG187" s="43"/>
      <c r="BH187" s="43"/>
      <c r="BI187" s="43"/>
      <c r="BJ187" s="43"/>
      <c r="BK187" s="43"/>
      <c r="BL187" s="43"/>
      <c r="BM187" s="35"/>
      <c r="BO187" s="324" t="s">
        <v>8285</v>
      </c>
    </row>
    <row r="188" spans="1:67" ht="60">
      <c r="A188" s="22" t="s">
        <v>1470</v>
      </c>
      <c r="B188" s="21" t="s">
        <v>3000</v>
      </c>
      <c r="C188" s="22" t="s">
        <v>3003</v>
      </c>
      <c r="E188" s="22" t="s">
        <v>3002</v>
      </c>
      <c r="F188" s="21" t="s">
        <v>1469</v>
      </c>
      <c r="G188" s="22" t="s">
        <v>4278</v>
      </c>
      <c r="I188" s="21" t="s">
        <v>70</v>
      </c>
      <c r="J188" s="21" t="str">
        <f>party!$A$77</f>
        <v>ISMIP6 email</v>
      </c>
      <c r="K188" s="21" t="str">
        <f>party!$A$78</f>
        <v>ISMIP6 leads</v>
      </c>
      <c r="L188" s="21" t="str">
        <f>party!$A$57</f>
        <v>Eric Larour</v>
      </c>
      <c r="M188" s="21" t="str">
        <f>party!$A$58</f>
        <v>Sophie Nowicki</v>
      </c>
      <c r="N188" s="21" t="str">
        <f>party!$A$59</f>
        <v>Tony Payne</v>
      </c>
      <c r="O188" s="13" t="str">
        <f>references!$D$14</f>
        <v>Overview CMIP6-Endorsed MIPs</v>
      </c>
      <c r="P188" s="13" t="str">
        <f>references!$D$38</f>
        <v>Ice Sheet Model Intercomparison Project home page</v>
      </c>
      <c r="Q188" s="13" t="str">
        <f>references!$D$85</f>
        <v>Nowicki, S. M. J., T. Payne, E. Larour, H. Seroussi, H. Goelzer, W. Lipscomb, J. Gregory, A. Abe-Ouchi, A. Shepherd (2016), Ice Sheet Model Intercomparison Project (ISMIP6) contribution to CMIP6, Geosci. Model Dev., 9, 4521-4545</v>
      </c>
      <c r="V188" s="21" t="str">
        <f>party!$A$6</f>
        <v>Charlotte Pascoe</v>
      </c>
      <c r="W188" s="7" t="str">
        <f>experiment!$C$19</f>
        <v>ssp585</v>
      </c>
      <c r="X188" s="7" t="str">
        <f>experiment!$C$187</f>
        <v>historical-withism</v>
      </c>
      <c r="Y188" s="7"/>
      <c r="AB188" s="7" t="str">
        <f>experiment!$C$192</f>
        <v>ism-ssp585-self</v>
      </c>
      <c r="AC188" s="7" t="str">
        <f>experiment!$C$193</f>
        <v>ism-pdControl-std</v>
      </c>
      <c r="AG188" s="21" t="str">
        <f>TemporalConstraint!$A$36</f>
        <v xml:space="preserve">2015-2100 86yrs </v>
      </c>
      <c r="AI188" s="21" t="str">
        <f>EnsembleRequirement!$A$4</f>
        <v>SingleMember</v>
      </c>
      <c r="AJ188" s="21" t="str">
        <f>EnsembleRequirement!$A$38</f>
        <v>HistoricalISMInitialisation</v>
      </c>
      <c r="AQ188" s="21" t="str">
        <f>requirement!$A$28</f>
        <v>AOGCM-ISM Configuration</v>
      </c>
      <c r="AV188" s="21" t="str">
        <f>requirement!$A$31</f>
        <v>RCP85 Forcing</v>
      </c>
      <c r="AW188" s="265" t="str">
        <f>ForcingConstraint!$A$425</f>
        <v>Future Solar Irradiance Forcing</v>
      </c>
      <c r="AX188" s="21" t="str">
        <f>requirement!$A$11</f>
        <v>Future Solar Particle Forcing</v>
      </c>
      <c r="BG188" s="43"/>
      <c r="BH188" s="43"/>
      <c r="BI188" s="43"/>
      <c r="BJ188" s="43"/>
      <c r="BK188" s="43"/>
      <c r="BL188" s="43"/>
      <c r="BM188" s="35"/>
      <c r="BO188" s="324" t="s">
        <v>8285</v>
      </c>
    </row>
    <row r="189" spans="1:67" ht="60">
      <c r="A189" s="22" t="s">
        <v>1473</v>
      </c>
      <c r="B189" s="21" t="s">
        <v>3001</v>
      </c>
      <c r="C189" s="22" t="s">
        <v>4289</v>
      </c>
      <c r="E189" s="22" t="s">
        <v>4293</v>
      </c>
      <c r="F189" s="21" t="s">
        <v>1475</v>
      </c>
      <c r="G189" s="22" t="s">
        <v>5799</v>
      </c>
      <c r="I189" s="21" t="s">
        <v>70</v>
      </c>
      <c r="J189" s="21" t="str">
        <f>party!$A$77</f>
        <v>ISMIP6 email</v>
      </c>
      <c r="K189" s="21" t="str">
        <f>party!$A$78</f>
        <v>ISMIP6 leads</v>
      </c>
      <c r="L189" s="21" t="str">
        <f>party!$A$57</f>
        <v>Eric Larour</v>
      </c>
      <c r="M189" s="21" t="str">
        <f>party!$A$58</f>
        <v>Sophie Nowicki</v>
      </c>
      <c r="N189" s="21" t="str">
        <f>party!$A$59</f>
        <v>Tony Payne</v>
      </c>
      <c r="O189" s="13" t="str">
        <f>references!$D$14</f>
        <v>Overview CMIP6-Endorsed MIPs</v>
      </c>
      <c r="P189" s="13" t="str">
        <f>references!$D$38</f>
        <v>Ice Sheet Model Intercomparison Project home page</v>
      </c>
      <c r="Q189" s="13" t="str">
        <f>references!$D$85</f>
        <v>Nowicki, S. M. J., T. Payne, E. Larour, H. Seroussi, H. Goelzer, W. Lipscomb, J. Gregory, A. Abe-Ouchi, A. Shepherd (2016), Ice Sheet Model Intercomparison Project (ISMIP6) contribution to CMIP6, Geosci. Model Dev., 9, 4521-4545</v>
      </c>
      <c r="V189" s="21" t="str">
        <f>party!$A$6</f>
        <v>Charlotte Pascoe</v>
      </c>
      <c r="W189" s="7" t="str">
        <f>experiment!$C$9</f>
        <v>piControl</v>
      </c>
      <c r="AG189" s="21" t="str">
        <f>TemporalConstraint!$A$4</f>
        <v>500yrs</v>
      </c>
      <c r="AI189" s="21" t="str">
        <f>EnsembleRequirement!$A$4</f>
        <v>SingleMember</v>
      </c>
      <c r="AJ189" s="21" t="str">
        <f>EnsembleRequirement!$A$36</f>
        <v>Initialisation after spin-up</v>
      </c>
      <c r="AQ189" s="21" t="str">
        <f>requirement!$A$29</f>
        <v>ISM Configuration</v>
      </c>
      <c r="AV189" s="21" t="str">
        <f>ForcingConstraint!$A$26</f>
        <v>Pre-Industrial CO2 Concentration</v>
      </c>
      <c r="AW189" s="21" t="str">
        <f>requirement!$A$43</f>
        <v>Pre-Industrial Forcing Excluding CO2</v>
      </c>
      <c r="BG189" s="43"/>
      <c r="BH189" s="43"/>
      <c r="BI189" s="43"/>
      <c r="BJ189" s="43"/>
      <c r="BK189" s="43"/>
      <c r="BL189" s="43"/>
      <c r="BM189" s="35"/>
      <c r="BO189" s="324" t="s">
        <v>8285</v>
      </c>
    </row>
    <row r="190" spans="1:67" ht="75">
      <c r="A190" s="22" t="s">
        <v>1476</v>
      </c>
      <c r="B190" s="21" t="s">
        <v>3007</v>
      </c>
      <c r="C190" s="22" t="s">
        <v>4298</v>
      </c>
      <c r="E190" s="22" t="s">
        <v>4299</v>
      </c>
      <c r="F190" s="21" t="s">
        <v>1477</v>
      </c>
      <c r="G190" s="22" t="s">
        <v>4297</v>
      </c>
      <c r="I190" s="21" t="s">
        <v>70</v>
      </c>
      <c r="J190" s="21" t="str">
        <f>party!$A$77</f>
        <v>ISMIP6 email</v>
      </c>
      <c r="K190" s="21" t="str">
        <f>party!$A$78</f>
        <v>ISMIP6 leads</v>
      </c>
      <c r="L190" s="21" t="str">
        <f>party!$A$57</f>
        <v>Eric Larour</v>
      </c>
      <c r="M190" s="21" t="str">
        <f>party!$A$58</f>
        <v>Sophie Nowicki</v>
      </c>
      <c r="N190" s="21" t="str">
        <f>party!$A$59</f>
        <v>Tony Payne</v>
      </c>
      <c r="O190" s="13" t="str">
        <f>references!$D$14</f>
        <v>Overview CMIP6-Endorsed MIPs</v>
      </c>
      <c r="P190" s="13" t="str">
        <f>references!$D$38</f>
        <v>Ice Sheet Model Intercomparison Project home page</v>
      </c>
      <c r="Q190" s="13" t="str">
        <f>references!$D$85</f>
        <v>Nowicki, S. M. J., T. Payne, E. Larour, H. Seroussi, H. Goelzer, W. Lipscomb, J. Gregory, A. Abe-Ouchi, A. Shepherd (2016), Ice Sheet Model Intercomparison Project (ISMIP6) contribution to CMIP6, Geosci. Model Dev., 9, 4521-4545</v>
      </c>
      <c r="V190" s="21" t="str">
        <f>party!$A$6</f>
        <v>Charlotte Pascoe</v>
      </c>
      <c r="W190" s="7" t="str">
        <f>experiment!$C$3</f>
        <v>1pctCO2</v>
      </c>
      <c r="X190" s="22" t="str">
        <f>$C$189</f>
        <v>ism-piControl-self</v>
      </c>
      <c r="Y190" s="42"/>
      <c r="Z190" s="7"/>
      <c r="AA190" s="7"/>
      <c r="AB190" s="7" t="str">
        <f>experiment!$C$185</f>
        <v>piControl-withism</v>
      </c>
      <c r="AG190" s="21" t="str">
        <f>TemporalConstraint!$A$69</f>
        <v>150yrs</v>
      </c>
      <c r="AI190" s="21" t="str">
        <f>EnsembleRequirement!$A$4</f>
        <v>SingleMember</v>
      </c>
      <c r="AJ190" s="21" t="str">
        <f>EnsembleRequirement!$A$37</f>
        <v>PreIndustrialISMInitialisation</v>
      </c>
      <c r="AQ190" s="21" t="str">
        <f>requirement!$A$29</f>
        <v>ISM Configuration</v>
      </c>
      <c r="AV190" s="21" t="str">
        <f>ForcingConstraint!$A$3</f>
        <v>1% per year CO2 Increase</v>
      </c>
      <c r="AW190" s="21" t="str">
        <f>requirement!$A$43</f>
        <v>Pre-Industrial Forcing Excluding CO2</v>
      </c>
      <c r="BG190" s="43"/>
      <c r="BH190" s="43"/>
      <c r="BI190" s="43"/>
      <c r="BJ190" s="43"/>
      <c r="BK190" s="43"/>
      <c r="BL190" s="43"/>
      <c r="BM190" s="35"/>
      <c r="BO190" s="324" t="s">
        <v>8285</v>
      </c>
    </row>
    <row r="191" spans="1:67" ht="60">
      <c r="A191" s="22" t="s">
        <v>4287</v>
      </c>
      <c r="B191" s="21" t="s">
        <v>4288</v>
      </c>
      <c r="C191" s="22" t="s">
        <v>4285</v>
      </c>
      <c r="F191" s="21" t="s">
        <v>4292</v>
      </c>
      <c r="G191" s="22" t="s">
        <v>4295</v>
      </c>
      <c r="I191" s="21" t="s">
        <v>70</v>
      </c>
      <c r="J191" s="21" t="str">
        <f>party!$A$77</f>
        <v>ISMIP6 email</v>
      </c>
      <c r="K191" s="21" t="str">
        <f>party!$A$78</f>
        <v>ISMIP6 leads</v>
      </c>
      <c r="L191" s="21" t="str">
        <f>party!$A$57</f>
        <v>Eric Larour</v>
      </c>
      <c r="M191" s="21" t="str">
        <f>party!$A$58</f>
        <v>Sophie Nowicki</v>
      </c>
      <c r="N191" s="21" t="str">
        <f>party!$A$59</f>
        <v>Tony Payne</v>
      </c>
      <c r="O191" s="13" t="str">
        <f>references!$D$85</f>
        <v>Nowicki, S. M. J., T. Payne, E. Larour, H. Seroussi, H. Goelzer, W. Lipscomb, J. Gregory, A. Abe-Ouchi, A. Shepherd (2016), Ice Sheet Model Intercomparison Project (ISMIP6) contribution to CMIP6, Geosci. Model Dev., 9, 4521-4545</v>
      </c>
      <c r="P191" s="13"/>
      <c r="Q191" s="13"/>
      <c r="V191" s="21" t="str">
        <f>party!$A$6</f>
        <v>Charlotte Pascoe</v>
      </c>
      <c r="W191" s="22" t="str">
        <f>$C$14</f>
        <v>historical</v>
      </c>
      <c r="X191" s="22" t="str">
        <f>$C$189</f>
        <v>ism-piControl-self</v>
      </c>
      <c r="Y191" s="42"/>
      <c r="Z191" s="7"/>
      <c r="AA191" s="7"/>
      <c r="AB191" s="7" t="str">
        <f>experiment!$C$187</f>
        <v>historical-withism</v>
      </c>
      <c r="AC191" s="7" t="str">
        <f>experiment!$C$196</f>
        <v>ism-historical-std</v>
      </c>
      <c r="AG191" s="21" t="str">
        <f>TemporalConstraint!A3</f>
        <v>1850-2014 165yrs</v>
      </c>
      <c r="AI191" s="21" t="str">
        <f>EnsembleRequirement!$A$4</f>
        <v>SingleMember</v>
      </c>
      <c r="AJ191" s="21" t="str">
        <f>EnsembleRequirement!$A$37</f>
        <v>PreIndustrialISMInitialisation</v>
      </c>
      <c r="AQ191" s="21" t="str">
        <f>requirement!$A$29</f>
        <v>ISM Configuration</v>
      </c>
      <c r="AV191" s="37" t="str">
        <f>requirement!$A$5</f>
        <v>Historical Aerosol Forcing</v>
      </c>
      <c r="AW191" s="133" t="str">
        <f>ForcingConstraint!$A$14</f>
        <v>Historical WMGHG Concentrations</v>
      </c>
      <c r="AX191" s="134" t="str">
        <f>ForcingConstraint!$A$16</f>
        <v>Historical Land Use</v>
      </c>
      <c r="AY191" s="31" t="str">
        <f>requirement!$A$8</f>
        <v>Historical O3 and Stratospheric H2O Concentrations</v>
      </c>
      <c r="AZ191" s="37" t="str">
        <f>ForcingConstraint!$A$21</f>
        <v>Historical Stratospheric Aerosol</v>
      </c>
      <c r="BA191" s="32" t="str">
        <f>ForcingConstraint!$A$20</f>
        <v>Historical Solar Irradiance Forcing</v>
      </c>
      <c r="BB191" s="32"/>
      <c r="BG191" s="43"/>
      <c r="BH191" s="43"/>
      <c r="BI191" s="43"/>
      <c r="BJ191" s="43"/>
      <c r="BK191" s="43"/>
      <c r="BL191" s="43"/>
      <c r="BM191" s="35"/>
      <c r="BO191" s="324" t="s">
        <v>8285</v>
      </c>
    </row>
    <row r="192" spans="1:67" ht="60">
      <c r="A192" s="22" t="s">
        <v>1478</v>
      </c>
      <c r="B192" s="21" t="s">
        <v>3008</v>
      </c>
      <c r="C192" s="22" t="s">
        <v>4290</v>
      </c>
      <c r="E192" s="22" t="s">
        <v>4294</v>
      </c>
      <c r="F192" s="21" t="s">
        <v>1479</v>
      </c>
      <c r="G192" s="22" t="s">
        <v>4296</v>
      </c>
      <c r="I192" s="21" t="s">
        <v>70</v>
      </c>
      <c r="J192" s="21" t="str">
        <f>party!$A$77</f>
        <v>ISMIP6 email</v>
      </c>
      <c r="K192" s="21" t="str">
        <f>party!$A$78</f>
        <v>ISMIP6 leads</v>
      </c>
      <c r="L192" s="21" t="str">
        <f>party!$A$57</f>
        <v>Eric Larour</v>
      </c>
      <c r="M192" s="21" t="str">
        <f>party!$A$58</f>
        <v>Sophie Nowicki</v>
      </c>
      <c r="N192" s="21" t="str">
        <f>party!$A$59</f>
        <v>Tony Payne</v>
      </c>
      <c r="O192" s="13" t="str">
        <f>references!$D$14</f>
        <v>Overview CMIP6-Endorsed MIPs</v>
      </c>
      <c r="P192" s="13" t="str">
        <f>references!$D$38</f>
        <v>Ice Sheet Model Intercomparison Project home page</v>
      </c>
      <c r="Q192" s="13" t="str">
        <f>references!$D$85</f>
        <v>Nowicki, S. M. J., T. Payne, E. Larour, H. Seroussi, H. Goelzer, W. Lipscomb, J. Gregory, A. Abe-Ouchi, A. Shepherd (2016), Ice Sheet Model Intercomparison Project (ISMIP6) contribution to CMIP6, Geosci. Model Dev., 9, 4521-4545</v>
      </c>
      <c r="V192" s="21" t="str">
        <f>party!$A$6</f>
        <v>Charlotte Pascoe</v>
      </c>
      <c r="W192" s="7" t="str">
        <f>experiment!$C$19</f>
        <v>ssp585</v>
      </c>
      <c r="X192" s="22" t="str">
        <f>$C$191</f>
        <v>ism-historical-self</v>
      </c>
      <c r="AB192" s="7" t="str">
        <f>experiment!$C$188</f>
        <v>ssp585-withism</v>
      </c>
      <c r="AC192" s="7" t="str">
        <f>experiment!$C$195</f>
        <v>ism-ssp585-std</v>
      </c>
      <c r="AG192" s="21" t="str">
        <f>TemporalConstraint!$A$36</f>
        <v xml:space="preserve">2015-2100 86yrs </v>
      </c>
      <c r="AI192" s="21" t="str">
        <f>EnsembleRequirement!$A$4</f>
        <v>SingleMember</v>
      </c>
      <c r="AJ192" s="21" t="str">
        <f>EnsembleRequirement!$A$38</f>
        <v>HistoricalISMInitialisation</v>
      </c>
      <c r="AQ192" s="21" t="str">
        <f>requirement!$A$29</f>
        <v>ISM Configuration</v>
      </c>
      <c r="AV192" s="21" t="str">
        <f>requirement!$A$31</f>
        <v>RCP85 Forcing</v>
      </c>
      <c r="AW192" s="265" t="str">
        <f>ForcingConstraint!$A$425</f>
        <v>Future Solar Irradiance Forcing</v>
      </c>
      <c r="BG192" s="43"/>
      <c r="BH192" s="43"/>
      <c r="BI192" s="43"/>
      <c r="BJ192" s="43"/>
      <c r="BK192" s="43"/>
      <c r="BL192" s="43"/>
      <c r="BM192" s="35"/>
      <c r="BO192" s="324" t="s">
        <v>8285</v>
      </c>
    </row>
    <row r="193" spans="1:67" ht="60">
      <c r="A193" s="22" t="s">
        <v>4333</v>
      </c>
      <c r="B193" s="21" t="s">
        <v>4359</v>
      </c>
      <c r="C193" s="22" t="s">
        <v>4300</v>
      </c>
      <c r="F193" s="21" t="s">
        <v>4329</v>
      </c>
      <c r="G193" s="22" t="s">
        <v>4322</v>
      </c>
      <c r="H193" s="22" t="s">
        <v>4301</v>
      </c>
      <c r="I193" s="21" t="s">
        <v>70</v>
      </c>
      <c r="J193" s="21" t="str">
        <f>party!$A$77</f>
        <v>ISMIP6 email</v>
      </c>
      <c r="K193" s="21" t="str">
        <f>party!$A$78</f>
        <v>ISMIP6 leads</v>
      </c>
      <c r="L193" s="21" t="str">
        <f>party!$A$57</f>
        <v>Eric Larour</v>
      </c>
      <c r="M193" s="21" t="str">
        <f>party!$A$58</f>
        <v>Sophie Nowicki</v>
      </c>
      <c r="N193" s="21" t="str">
        <f>party!$A$59</f>
        <v>Tony Payne</v>
      </c>
      <c r="O193" s="13" t="str">
        <f>references!$D$85</f>
        <v>Nowicki, S. M. J., T. Payne, E. Larour, H. Seroussi, H. Goelzer, W. Lipscomb, J. Gregory, A. Abe-Ouchi, A. Shepherd (2016), Ice Sheet Model Intercomparison Project (ISMIP6) contribution to CMIP6, Geosci. Model Dev., 9, 4521-4545</v>
      </c>
      <c r="P193" s="13"/>
      <c r="Q193" s="13"/>
      <c r="V193" s="21" t="str">
        <f>party!$A$6</f>
        <v>Charlotte Pascoe</v>
      </c>
      <c r="W193" s="7"/>
      <c r="AG193" s="21" t="str">
        <f>TemporalConstraint!$A$4</f>
        <v>500yrs</v>
      </c>
      <c r="AI193" s="21" t="str">
        <f>EnsembleRequirement!$A$4</f>
        <v>SingleMember</v>
      </c>
      <c r="AQ193" s="21" t="str">
        <f>requirement!$A$29</f>
        <v>ISM Configuration</v>
      </c>
      <c r="AV193" s="21" t="str">
        <f>ForcingConstraint!$A$366</f>
        <v>ISMIP6-specified pdControl input</v>
      </c>
      <c r="BG193" s="43"/>
      <c r="BH193" s="43"/>
      <c r="BI193" s="43"/>
      <c r="BJ193" s="43"/>
      <c r="BK193" s="43"/>
      <c r="BL193" s="43"/>
      <c r="BM193" s="35"/>
      <c r="BO193" s="324" t="s">
        <v>8285</v>
      </c>
    </row>
    <row r="194" spans="1:67" ht="60">
      <c r="A194" s="22" t="s">
        <v>4335</v>
      </c>
      <c r="B194" s="21" t="s">
        <v>4334</v>
      </c>
      <c r="C194" s="22" t="s">
        <v>4302</v>
      </c>
      <c r="E194" s="22" t="s">
        <v>4303</v>
      </c>
      <c r="F194" s="21" t="s">
        <v>1477</v>
      </c>
      <c r="G194" s="22" t="s">
        <v>4305</v>
      </c>
      <c r="H194" s="22" t="s">
        <v>4304</v>
      </c>
      <c r="I194" s="21" t="s">
        <v>70</v>
      </c>
      <c r="J194" s="21" t="str">
        <f>party!$A$77</f>
        <v>ISMIP6 email</v>
      </c>
      <c r="K194" s="21" t="str">
        <f>party!$A$78</f>
        <v>ISMIP6 leads</v>
      </c>
      <c r="L194" s="21" t="str">
        <f>party!$A$57</f>
        <v>Eric Larour</v>
      </c>
      <c r="M194" s="21" t="str">
        <f>party!$A$58</f>
        <v>Sophie Nowicki</v>
      </c>
      <c r="N194" s="21" t="str">
        <f>party!$A$59</f>
        <v>Tony Payne</v>
      </c>
      <c r="O194" s="13" t="str">
        <f>references!$D$85</f>
        <v>Nowicki, S. M. J., T. Payne, E. Larour, H. Seroussi, H. Goelzer, W. Lipscomb, J. Gregory, A. Abe-Ouchi, A. Shepherd (2016), Ice Sheet Model Intercomparison Project (ISMIP6) contribution to CMIP6, Geosci. Model Dev., 9, 4521-4545</v>
      </c>
      <c r="P194" s="13"/>
      <c r="Q194" s="13"/>
      <c r="V194" s="21" t="str">
        <f>party!$A$6</f>
        <v>Charlotte Pascoe</v>
      </c>
      <c r="X194" s="22" t="str">
        <f>$C$193</f>
        <v>ism-pdControl-std</v>
      </c>
      <c r="AB194" s="7" t="str">
        <f>experiment!$C$3</f>
        <v>1pctCO2</v>
      </c>
      <c r="AC194" s="22" t="str">
        <f>$C$186</f>
        <v>1pctCO2to4x-withism</v>
      </c>
      <c r="AD194" s="7" t="str">
        <f>experiment!$C$190</f>
        <v>ism-1pctCO2to4x-self</v>
      </c>
      <c r="AE194" s="7" t="str">
        <f>experiment!$C$199</f>
        <v>1pctCO2-4xext</v>
      </c>
      <c r="AG194" s="21" t="str">
        <f>TemporalConstraint!$A$69</f>
        <v>150yrs</v>
      </c>
      <c r="AI194" s="21" t="str">
        <f>EnsembleRequirement!$A$4</f>
        <v>SingleMember</v>
      </c>
      <c r="AJ194" s="21" t="str">
        <f>EnsembleRequirement!$A$37</f>
        <v>PreIndustrialISMInitialisation</v>
      </c>
      <c r="AQ194" s="21" t="str">
        <f>requirement!$A$29</f>
        <v>ISM Configuration</v>
      </c>
      <c r="AV194" s="21" t="str">
        <f>ForcingConstraint!$A$367</f>
        <v>ISMIP6-specified 1pctCO2to4x input</v>
      </c>
      <c r="BG194" s="43"/>
      <c r="BH194" s="43"/>
      <c r="BI194" s="43"/>
      <c r="BJ194" s="43"/>
      <c r="BK194" s="43"/>
      <c r="BL194" s="43"/>
      <c r="BM194" s="35"/>
      <c r="BO194" s="324" t="s">
        <v>8285</v>
      </c>
    </row>
    <row r="195" spans="1:67" ht="60">
      <c r="A195" s="22" t="s">
        <v>4344</v>
      </c>
      <c r="B195" s="21" t="s">
        <v>4360</v>
      </c>
      <c r="C195" s="22" t="s">
        <v>5438</v>
      </c>
      <c r="E195" s="22" t="s">
        <v>5437</v>
      </c>
      <c r="F195" s="21" t="s">
        <v>1479</v>
      </c>
      <c r="G195" s="22" t="s">
        <v>4307</v>
      </c>
      <c r="H195" s="22" t="s">
        <v>4306</v>
      </c>
      <c r="I195" s="21" t="s">
        <v>70</v>
      </c>
      <c r="J195" s="21" t="str">
        <f>party!$A$77</f>
        <v>ISMIP6 email</v>
      </c>
      <c r="K195" s="21" t="str">
        <f>party!$A$78</f>
        <v>ISMIP6 leads</v>
      </c>
      <c r="L195" s="21" t="str">
        <f>party!$A$57</f>
        <v>Eric Larour</v>
      </c>
      <c r="M195" s="21" t="str">
        <f>party!$A$58</f>
        <v>Sophie Nowicki</v>
      </c>
      <c r="N195" s="21" t="str">
        <f>party!$A$59</f>
        <v>Tony Payne</v>
      </c>
      <c r="O195" s="13" t="str">
        <f>references!$D$85</f>
        <v>Nowicki, S. M. J., T. Payne, E. Larour, H. Seroussi, H. Goelzer, W. Lipscomb, J. Gregory, A. Abe-Ouchi, A. Shepherd (2016), Ice Sheet Model Intercomparison Project (ISMIP6) contribution to CMIP6, Geosci. Model Dev., 9, 4521-4545</v>
      </c>
      <c r="P195" s="13"/>
      <c r="Q195" s="13"/>
      <c r="V195" s="21" t="str">
        <f>party!$A$6</f>
        <v>Charlotte Pascoe</v>
      </c>
      <c r="X195" s="22" t="str">
        <f>$C$196</f>
        <v>ism-historical-std</v>
      </c>
      <c r="AB195" s="7" t="str">
        <f>experiment!$C$19</f>
        <v>ssp585</v>
      </c>
      <c r="AC195" s="7" t="str">
        <f>experiment!$C$188</f>
        <v>ssp585-withism</v>
      </c>
      <c r="AD195" s="7" t="str">
        <f>experiment!$C$192</f>
        <v>ism-ssp585-self</v>
      </c>
      <c r="AG195" s="21" t="str">
        <f>TemporalConstraint!$A$36</f>
        <v xml:space="preserve">2015-2100 86yrs </v>
      </c>
      <c r="AI195" s="21" t="str">
        <f>EnsembleRequirement!$A$4</f>
        <v>SingleMember</v>
      </c>
      <c r="AJ195" s="21" t="str">
        <f>EnsembleRequirement!$A$64</f>
        <v>Present Day ISM Initialisation</v>
      </c>
      <c r="AQ195" s="21" t="str">
        <f>requirement!$A$29</f>
        <v>ISM Configuration</v>
      </c>
      <c r="AV195" s="21" t="str">
        <f>ForcingConstraint!$A$368</f>
        <v>ISMIP6-specified SSP585 input</v>
      </c>
      <c r="BG195" s="43"/>
      <c r="BH195" s="43"/>
      <c r="BI195" s="43"/>
      <c r="BJ195" s="43"/>
      <c r="BK195" s="43"/>
      <c r="BL195" s="43"/>
      <c r="BM195" s="35"/>
      <c r="BO195" s="324" t="s">
        <v>8285</v>
      </c>
    </row>
    <row r="196" spans="1:67" ht="60">
      <c r="A196" s="22" t="s">
        <v>4353</v>
      </c>
      <c r="B196" s="21" t="s">
        <v>4352</v>
      </c>
      <c r="C196" s="22" t="s">
        <v>4308</v>
      </c>
      <c r="F196" s="21" t="s">
        <v>4292</v>
      </c>
      <c r="G196" s="22" t="s">
        <v>4309</v>
      </c>
      <c r="H196" s="22" t="s">
        <v>4310</v>
      </c>
      <c r="I196" s="21" t="s">
        <v>70</v>
      </c>
      <c r="J196" s="21" t="str">
        <f>party!$A$77</f>
        <v>ISMIP6 email</v>
      </c>
      <c r="K196" s="21" t="str">
        <f>party!$A$78</f>
        <v>ISMIP6 leads</v>
      </c>
      <c r="L196" s="21" t="str">
        <f>party!$A$57</f>
        <v>Eric Larour</v>
      </c>
      <c r="M196" s="21" t="str">
        <f>party!$A$58</f>
        <v>Sophie Nowicki</v>
      </c>
      <c r="N196" s="21" t="str">
        <f>party!$A$59</f>
        <v>Tony Payne</v>
      </c>
      <c r="O196" s="13" t="str">
        <f>references!$D$85</f>
        <v>Nowicki, S. M. J., T. Payne, E. Larour, H. Seroussi, H. Goelzer, W. Lipscomb, J. Gregory, A. Abe-Ouchi, A. Shepherd (2016), Ice Sheet Model Intercomparison Project (ISMIP6) contribution to CMIP6, Geosci. Model Dev., 9, 4521-4545</v>
      </c>
      <c r="P196" s="13"/>
      <c r="Q196" s="13"/>
      <c r="V196" s="21" t="str">
        <f>party!$A$6</f>
        <v>Charlotte Pascoe</v>
      </c>
      <c r="X196" s="22" t="str">
        <f>$C$193</f>
        <v>ism-pdControl-std</v>
      </c>
      <c r="AB196" s="22" t="str">
        <f>$C$14</f>
        <v>historical</v>
      </c>
      <c r="AC196" s="22" t="str">
        <f>$C$197</f>
        <v>ism-amip-std</v>
      </c>
      <c r="AD196" s="22" t="str">
        <f>$C$187</f>
        <v>historical-withism</v>
      </c>
      <c r="AE196" s="22" t="str">
        <f>$C$191</f>
        <v>ism-historical-self</v>
      </c>
      <c r="AG196" s="21" t="str">
        <f>TemporalConstraint!$A$7</f>
        <v>1979-2014 36yrs</v>
      </c>
      <c r="AI196" s="21" t="str">
        <f>EnsembleRequirement!$A$4</f>
        <v>SingleMember</v>
      </c>
      <c r="AJ196" s="21" t="str">
        <f>EnsembleRequirement!$A$64</f>
        <v>Present Day ISM Initialisation</v>
      </c>
      <c r="AQ196" s="21" t="str">
        <f>requirement!$A$29</f>
        <v>ISM Configuration</v>
      </c>
      <c r="AV196" s="21" t="str">
        <f>ForcingConstraint!$A$369</f>
        <v>ISMIP6-specified Historical input</v>
      </c>
      <c r="BG196" s="43"/>
      <c r="BH196" s="43"/>
      <c r="BI196" s="43"/>
      <c r="BJ196" s="43"/>
      <c r="BK196" s="43"/>
      <c r="BL196" s="43"/>
      <c r="BM196" s="35"/>
      <c r="BO196" s="324" t="s">
        <v>8285</v>
      </c>
    </row>
    <row r="197" spans="1:67" ht="60">
      <c r="A197" s="22" t="s">
        <v>4362</v>
      </c>
      <c r="B197" s="21" t="s">
        <v>4361</v>
      </c>
      <c r="C197" s="22" t="s">
        <v>4311</v>
      </c>
      <c r="F197" s="21" t="s">
        <v>4358</v>
      </c>
      <c r="G197" s="22" t="s">
        <v>4313</v>
      </c>
      <c r="H197" s="22" t="s">
        <v>4312</v>
      </c>
      <c r="I197" s="21" t="s">
        <v>70</v>
      </c>
      <c r="J197" s="21" t="str">
        <f>party!$A$77</f>
        <v>ISMIP6 email</v>
      </c>
      <c r="K197" s="21" t="str">
        <f>party!$A$78</f>
        <v>ISMIP6 leads</v>
      </c>
      <c r="L197" s="21" t="str">
        <f>party!$A$57</f>
        <v>Eric Larour</v>
      </c>
      <c r="M197" s="21" t="str">
        <f>party!$A$58</f>
        <v>Sophie Nowicki</v>
      </c>
      <c r="N197" s="21" t="str">
        <f>party!$A$59</f>
        <v>Tony Payne</v>
      </c>
      <c r="O197" s="13" t="str">
        <f>references!$D$85</f>
        <v>Nowicki, S. M. J., T. Payne, E. Larour, H. Seroussi, H. Goelzer, W. Lipscomb, J. Gregory, A. Abe-Ouchi, A. Shepherd (2016), Ice Sheet Model Intercomparison Project (ISMIP6) contribution to CMIP6, Geosci. Model Dev., 9, 4521-4545</v>
      </c>
      <c r="P197" s="13"/>
      <c r="Q197" s="13"/>
      <c r="V197" s="21" t="str">
        <f>party!$A$6</f>
        <v>Charlotte Pascoe</v>
      </c>
      <c r="AB197" s="22" t="str">
        <f>$C$7</f>
        <v>amip</v>
      </c>
      <c r="AC197" s="22" t="str">
        <f>$C$196</f>
        <v>ism-historical-std</v>
      </c>
      <c r="AG197" s="21" t="str">
        <f>TemporalConstraint!$A$7</f>
        <v>1979-2014 36yrs</v>
      </c>
      <c r="AI197" s="21" t="str">
        <f>EnsembleRequirement!$A$4</f>
        <v>SingleMember</v>
      </c>
      <c r="AQ197" s="21" t="str">
        <f>requirement!$A$29</f>
        <v>ISM Configuration</v>
      </c>
      <c r="AV197" s="21" t="str">
        <f>ForcingConstraint!$A$370</f>
        <v>ISMIP6-specified AMIP input</v>
      </c>
      <c r="BG197" s="43"/>
      <c r="BH197" s="43"/>
      <c r="BI197" s="43"/>
      <c r="BJ197" s="43"/>
      <c r="BK197" s="43"/>
      <c r="BL197" s="43"/>
      <c r="BM197" s="35"/>
      <c r="BO197" s="324" t="s">
        <v>8285</v>
      </c>
    </row>
    <row r="198" spans="1:67" ht="135">
      <c r="A198" s="22" t="s">
        <v>4372</v>
      </c>
      <c r="B198" s="21" t="s">
        <v>4370</v>
      </c>
      <c r="C198" s="22" t="s">
        <v>4314</v>
      </c>
      <c r="F198" s="21" t="s">
        <v>4371</v>
      </c>
      <c r="G198" s="22" t="s">
        <v>4315</v>
      </c>
      <c r="H198" s="22" t="s">
        <v>4316</v>
      </c>
      <c r="I198" s="21" t="s">
        <v>70</v>
      </c>
      <c r="J198" s="21" t="str">
        <f>party!$A$77</f>
        <v>ISMIP6 email</v>
      </c>
      <c r="K198" s="21" t="str">
        <f>party!$A$78</f>
        <v>ISMIP6 leads</v>
      </c>
      <c r="L198" s="21" t="str">
        <f>party!$A$57</f>
        <v>Eric Larour</v>
      </c>
      <c r="M198" s="21" t="str">
        <f>party!$A$58</f>
        <v>Sophie Nowicki</v>
      </c>
      <c r="N198" s="21" t="str">
        <f>party!$A$59</f>
        <v>Tony Payne</v>
      </c>
      <c r="O198" s="13" t="str">
        <f>references!$D$85</f>
        <v>Nowicki, S. M. J., T. Payne, E. Larour, H. Seroussi, H. Goelzer, W. Lipscomb, J. Gregory, A. Abe-Ouchi, A. Shepherd (2016), Ice Sheet Model Intercomparison Project (ISMIP6) contribution to CMIP6, Geosci. Model Dev., 9, 4521-4545</v>
      </c>
      <c r="P198"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Q198" s="13"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V198" s="21" t="str">
        <f>party!$A$6</f>
        <v>Charlotte Pascoe</v>
      </c>
      <c r="AB198" s="22" t="str">
        <f>$C$286</f>
        <v>lig127k</v>
      </c>
      <c r="AG198" s="21" t="str">
        <f>TemporalConstraint!$A$56</f>
        <v>100yrsAfterSpinUp</v>
      </c>
      <c r="AI198" s="21" t="str">
        <f>EnsembleRequirement!$A$4</f>
        <v>SingleMember</v>
      </c>
      <c r="AQ198" s="21" t="str">
        <f>requirement!$A$29</f>
        <v>ISM Configuration</v>
      </c>
      <c r="AV198" s="21" t="str">
        <f>ForcingConstraint!$A$371</f>
        <v>ISMIP6-specified lig127k input</v>
      </c>
      <c r="BG198" s="43"/>
      <c r="BH198" s="43"/>
      <c r="BI198" s="43"/>
      <c r="BJ198" s="43"/>
      <c r="BK198" s="43"/>
      <c r="BL198" s="43"/>
      <c r="BM198" s="35"/>
      <c r="BO198" s="324" t="s">
        <v>8285</v>
      </c>
    </row>
    <row r="199" spans="1:67" s="118" customFormat="1" ht="60">
      <c r="A199" s="112" t="s">
        <v>5920</v>
      </c>
      <c r="B199" s="113" t="s">
        <v>5921</v>
      </c>
      <c r="C199" s="112" t="s">
        <v>5922</v>
      </c>
      <c r="D199" s="112"/>
      <c r="E199" s="112"/>
      <c r="F199" s="113" t="s">
        <v>5923</v>
      </c>
      <c r="G199" s="112" t="s">
        <v>5940</v>
      </c>
      <c r="H199" s="112" t="s">
        <v>5939</v>
      </c>
      <c r="I199" s="21" t="s">
        <v>70</v>
      </c>
      <c r="J199" s="21" t="str">
        <f>party!$A$77</f>
        <v>ISMIP6 email</v>
      </c>
      <c r="K199" s="21" t="str">
        <f>party!$A$78</f>
        <v>ISMIP6 leads</v>
      </c>
      <c r="L199" s="21" t="str">
        <f>party!$A$57</f>
        <v>Eric Larour</v>
      </c>
      <c r="M199" s="21" t="str">
        <f>party!$A$58</f>
        <v>Sophie Nowicki</v>
      </c>
      <c r="N199" s="21" t="str">
        <f>party!$A$59</f>
        <v>Tony Payne</v>
      </c>
      <c r="O199" s="13" t="str">
        <f>references!$D$85</f>
        <v>Nowicki, S. M. J., T. Payne, E. Larour, H. Seroussi, H. Goelzer, W. Lipscomb, J. Gregory, A. Abe-Ouchi, A. Shepherd (2016), Ice Sheet Model Intercomparison Project (ISMIP6) contribution to CMIP6, Geosci. Model Dev., 9, 4521-4545</v>
      </c>
      <c r="P199" s="277"/>
      <c r="Q199" s="277"/>
      <c r="R199" s="278"/>
      <c r="S199" s="278"/>
      <c r="T199" s="112"/>
      <c r="U199" s="112"/>
      <c r="V199" s="21" t="str">
        <f>party!$A$6</f>
        <v>Charlotte Pascoe</v>
      </c>
      <c r="W199" s="278"/>
      <c r="X199" s="22" t="str">
        <f>$C$3</f>
        <v>1pctCO2</v>
      </c>
      <c r="Y199" s="22"/>
      <c r="Z199" s="112"/>
      <c r="AA199" s="112"/>
      <c r="AB199" s="22" t="str">
        <f>$C$194</f>
        <v>ism-1pctCO2to4x-std</v>
      </c>
      <c r="AC199" s="112"/>
      <c r="AD199" s="112"/>
      <c r="AE199" s="112"/>
      <c r="AF199" s="112"/>
      <c r="AG199" s="21" t="str">
        <f>TemporalConstraint!$A$87</f>
        <v>210yrs</v>
      </c>
      <c r="AH199" s="113"/>
      <c r="AI199" s="21" t="str">
        <f>EnsembleRequirement!$A$4</f>
        <v>SingleMember</v>
      </c>
      <c r="AJ199" s="113"/>
      <c r="AK199" s="113"/>
      <c r="AL199" s="113"/>
      <c r="AM199" s="113"/>
      <c r="AN199" s="113"/>
      <c r="AO199" s="113"/>
      <c r="AP199" s="113"/>
      <c r="AQ199" s="21" t="str">
        <f>requirement!$A$79</f>
        <v>AOGCM Configuration</v>
      </c>
      <c r="AR199" s="113"/>
      <c r="AS199" s="113"/>
      <c r="AT199" s="113"/>
      <c r="AU199" s="113"/>
      <c r="AV199" s="21" t="str">
        <f>ForcingConstraint!$A$421</f>
        <v>Maintain 4xCO2 concentration</v>
      </c>
      <c r="AW199" s="21" t="str">
        <f>requirement!$A$43</f>
        <v>Pre-Industrial Forcing Excluding CO2</v>
      </c>
      <c r="AX199" s="21" t="str">
        <f>requirement!$A$12</f>
        <v>Pre-Industrial Solar Particle Forcing</v>
      </c>
      <c r="AY199" s="113"/>
      <c r="AZ199" s="113"/>
      <c r="BA199" s="113"/>
      <c r="BB199" s="113"/>
      <c r="BC199" s="114"/>
      <c r="BD199" s="115"/>
      <c r="BE199" s="116"/>
      <c r="BF199" s="117"/>
      <c r="BG199" s="116"/>
      <c r="BH199" s="116"/>
      <c r="BI199" s="116"/>
      <c r="BJ199" s="116"/>
      <c r="BK199" s="116"/>
      <c r="BL199" s="116"/>
      <c r="BM199" s="117"/>
      <c r="BO199" s="324" t="s">
        <v>8285</v>
      </c>
    </row>
    <row r="200" spans="1:67" s="118" customFormat="1" ht="90">
      <c r="A200" s="112" t="s">
        <v>6463</v>
      </c>
      <c r="B200" s="113" t="s">
        <v>6476</v>
      </c>
      <c r="C200" s="112" t="s">
        <v>6464</v>
      </c>
      <c r="D200" s="112"/>
      <c r="E200" s="112"/>
      <c r="F200" s="113" t="s">
        <v>6479</v>
      </c>
      <c r="G200" s="112" t="s">
        <v>6502</v>
      </c>
      <c r="H200" s="112" t="s">
        <v>6471</v>
      </c>
      <c r="I200" s="21" t="s">
        <v>70</v>
      </c>
      <c r="J200" s="21" t="str">
        <f>party!$A$77</f>
        <v>ISMIP6 email</v>
      </c>
      <c r="K200" s="21" t="str">
        <f>party!$A$78</f>
        <v>ISMIP6 leads</v>
      </c>
      <c r="L200" s="21" t="str">
        <f>party!$A$57</f>
        <v>Eric Larour</v>
      </c>
      <c r="M200" s="21" t="str">
        <f>party!$A$58</f>
        <v>Sophie Nowicki</v>
      </c>
      <c r="N200" s="21" t="str">
        <f>party!$A$59</f>
        <v>Tony Payne</v>
      </c>
      <c r="O200" s="13" t="str">
        <f>references!$D$85</f>
        <v>Nowicki, S. M. J., T. Payne, E. Larour, H. Seroussi, H. Goelzer, W. Lipscomb, J. Gregory, A. Abe-Ouchi, A. Shepherd (2016), Ice Sheet Model Intercomparison Project (ISMIP6) contribution to CMIP6, Geosci. Model Dev., 9, 4521-4545</v>
      </c>
      <c r="P200" s="13" t="str">
        <f>references!$D$124</f>
        <v>InitMIP web page</v>
      </c>
      <c r="Q200" s="277"/>
      <c r="R200" s="278"/>
      <c r="S200" s="278"/>
      <c r="T200" s="112"/>
      <c r="U200" s="112"/>
      <c r="V200" s="21" t="str">
        <f>party!$A$6</f>
        <v>Charlotte Pascoe</v>
      </c>
      <c r="X200" s="22"/>
      <c r="Y200" s="22"/>
      <c r="Z200" s="112"/>
      <c r="AA200" s="112"/>
      <c r="AB200" s="22"/>
      <c r="AC200" s="22"/>
      <c r="AD200" s="112"/>
      <c r="AE200" s="112"/>
      <c r="AF200" s="112"/>
      <c r="AG200" s="21" t="str">
        <f>TemporalConstraint!$A$90</f>
        <v>1950-2014Init 100yrs</v>
      </c>
      <c r="AH200" s="113"/>
      <c r="AI200" s="21"/>
      <c r="AJ200" s="113"/>
      <c r="AK200" s="113"/>
      <c r="AL200" s="113"/>
      <c r="AM200" s="113"/>
      <c r="AN200" s="113"/>
      <c r="AO200" s="113"/>
      <c r="AP200" s="113"/>
      <c r="AQ200" s="21" t="str">
        <f>requirement!$A$29</f>
        <v>ISM Configuration</v>
      </c>
      <c r="AR200" s="113"/>
      <c r="AS200" s="113"/>
      <c r="AT200" s="113"/>
      <c r="AU200" s="113"/>
      <c r="AV200" s="21" t="str">
        <f>requirement!$A$154</f>
        <v>InitMIP Initialisation conditions</v>
      </c>
      <c r="AW200" s="21"/>
      <c r="AX200" s="21"/>
      <c r="AY200" s="113"/>
      <c r="AZ200" s="113"/>
      <c r="BA200" s="113"/>
      <c r="BB200" s="113"/>
      <c r="BC200" s="114"/>
      <c r="BD200" s="115"/>
      <c r="BE200" s="116"/>
      <c r="BF200" s="117"/>
      <c r="BG200" s="116"/>
      <c r="BH200" s="116"/>
      <c r="BI200" s="116"/>
      <c r="BJ200" s="116"/>
      <c r="BK200" s="116"/>
      <c r="BL200" s="116"/>
      <c r="BM200" s="117"/>
      <c r="BO200" s="324" t="s">
        <v>8285</v>
      </c>
    </row>
    <row r="201" spans="1:67" s="118" customFormat="1" ht="120">
      <c r="A201" s="112" t="s">
        <v>6482</v>
      </c>
      <c r="B201" s="113" t="s">
        <v>6473</v>
      </c>
      <c r="C201" s="112" t="s">
        <v>6465</v>
      </c>
      <c r="D201" s="112"/>
      <c r="E201" s="112"/>
      <c r="F201" s="113" t="s">
        <v>6480</v>
      </c>
      <c r="G201" s="112" t="s">
        <v>6477</v>
      </c>
      <c r="H201" s="112" t="s">
        <v>6472</v>
      </c>
      <c r="I201" s="21" t="s">
        <v>70</v>
      </c>
      <c r="J201" s="21" t="str">
        <f>party!$A$77</f>
        <v>ISMIP6 email</v>
      </c>
      <c r="K201" s="21" t="str">
        <f>party!$A$78</f>
        <v>ISMIP6 leads</v>
      </c>
      <c r="L201" s="21" t="str">
        <f>party!$A$57</f>
        <v>Eric Larour</v>
      </c>
      <c r="M201" s="21" t="str">
        <f>party!$A$58</f>
        <v>Sophie Nowicki</v>
      </c>
      <c r="N201" s="21" t="str">
        <f>party!$A$59</f>
        <v>Tony Payne</v>
      </c>
      <c r="O201" s="13" t="str">
        <f>references!$D$85</f>
        <v>Nowicki, S. M. J., T. Payne, E. Larour, H. Seroussi, H. Goelzer, W. Lipscomb, J. Gregory, A. Abe-Ouchi, A. Shepherd (2016), Ice Sheet Model Intercomparison Project (ISMIP6) contribution to CMIP6, Geosci. Model Dev., 9, 4521-4545</v>
      </c>
      <c r="P201" s="13" t="str">
        <f>references!$D$124</f>
        <v>InitMIP web page</v>
      </c>
      <c r="Q201" s="277"/>
      <c r="R201" s="278"/>
      <c r="S201" s="278"/>
      <c r="T201" s="112"/>
      <c r="U201" s="112"/>
      <c r="V201" s="21" t="str">
        <f>party!$A$6</f>
        <v>Charlotte Pascoe</v>
      </c>
      <c r="W201" s="22" t="str">
        <f>$C$200</f>
        <v>ism-ctrl-std</v>
      </c>
      <c r="X201" s="22" t="str">
        <f>$C$200</f>
        <v>ism-ctrl-std</v>
      </c>
      <c r="Y201" s="22"/>
      <c r="Z201" s="112"/>
      <c r="AA201" s="112"/>
      <c r="AB201" s="22"/>
      <c r="AC201" s="112"/>
      <c r="AD201" s="112"/>
      <c r="AE201" s="112"/>
      <c r="AF201" s="112"/>
      <c r="AG201" s="21" t="str">
        <f>TemporalConstraint!$A$90</f>
        <v>1950-2014Init 100yrs</v>
      </c>
      <c r="AH201" s="113"/>
      <c r="AI201" s="21" t="str">
        <f>EnsembleRequirement!$A$70</f>
        <v>InitMIP Ensemble</v>
      </c>
      <c r="AJ201" s="113"/>
      <c r="AK201" s="113"/>
      <c r="AL201" s="113"/>
      <c r="AM201" s="113"/>
      <c r="AN201" s="113"/>
      <c r="AO201" s="113"/>
      <c r="AP201" s="113"/>
      <c r="AQ201" s="21" t="str">
        <f>requirement!$A$29</f>
        <v>ISM Configuration</v>
      </c>
      <c r="AR201" s="113"/>
      <c r="AS201" s="113"/>
      <c r="AT201" s="113"/>
      <c r="AU201" s="113"/>
      <c r="AV201" s="21" t="str">
        <f>ForcingConstraint!$A$447</f>
        <v>InitMIP SMB anomaly</v>
      </c>
      <c r="AW201" s="21" t="str">
        <f>requirement!$A$154</f>
        <v>InitMIP Initialisation conditions</v>
      </c>
      <c r="AX201" s="21"/>
      <c r="AY201" s="113"/>
      <c r="AZ201" s="113"/>
      <c r="BA201" s="113"/>
      <c r="BB201" s="113"/>
      <c r="BC201" s="114"/>
      <c r="BD201" s="115"/>
      <c r="BE201" s="116"/>
      <c r="BF201" s="117"/>
      <c r="BG201" s="116"/>
      <c r="BH201" s="116"/>
      <c r="BI201" s="116"/>
      <c r="BJ201" s="116"/>
      <c r="BK201" s="116"/>
      <c r="BL201" s="116"/>
      <c r="BM201" s="117"/>
      <c r="BO201" s="324" t="s">
        <v>8285</v>
      </c>
    </row>
    <row r="202" spans="1:67" s="118" customFormat="1" ht="165">
      <c r="A202" s="112" t="s">
        <v>6483</v>
      </c>
      <c r="B202" s="113" t="s">
        <v>6474</v>
      </c>
      <c r="C202" s="112" t="s">
        <v>6466</v>
      </c>
      <c r="D202" s="112"/>
      <c r="E202" s="112"/>
      <c r="F202" s="113" t="s">
        <v>6481</v>
      </c>
      <c r="G202" s="112" t="s">
        <v>6478</v>
      </c>
      <c r="H202" s="112" t="s">
        <v>6475</v>
      </c>
      <c r="I202" s="21" t="s">
        <v>70</v>
      </c>
      <c r="J202" s="21" t="str">
        <f>party!$A$77</f>
        <v>ISMIP6 email</v>
      </c>
      <c r="K202" s="21" t="str">
        <f>party!$A$78</f>
        <v>ISMIP6 leads</v>
      </c>
      <c r="L202" s="21" t="str">
        <f>party!$A$57</f>
        <v>Eric Larour</v>
      </c>
      <c r="M202" s="21" t="str">
        <f>party!$A$58</f>
        <v>Sophie Nowicki</v>
      </c>
      <c r="N202" s="21" t="str">
        <f>party!$A$59</f>
        <v>Tony Payne</v>
      </c>
      <c r="O202" s="13" t="str">
        <f>references!$D$85</f>
        <v>Nowicki, S. M. J., T. Payne, E. Larour, H. Seroussi, H. Goelzer, W. Lipscomb, J. Gregory, A. Abe-Ouchi, A. Shepherd (2016), Ice Sheet Model Intercomparison Project (ISMIP6) contribution to CMIP6, Geosci. Model Dev., 9, 4521-4545</v>
      </c>
      <c r="P202" s="13" t="str">
        <f>references!$D$124</f>
        <v>InitMIP web page</v>
      </c>
      <c r="Q202" s="277"/>
      <c r="R202" s="278"/>
      <c r="S202" s="278"/>
      <c r="T202" s="112"/>
      <c r="U202" s="112"/>
      <c r="V202" s="21" t="str">
        <f>party!$A$6</f>
        <v>Charlotte Pascoe</v>
      </c>
      <c r="W202" s="22" t="str">
        <f>$C$200</f>
        <v>ism-ctrl-std</v>
      </c>
      <c r="X202" s="22" t="str">
        <f>$C$200</f>
        <v>ism-ctrl-std</v>
      </c>
      <c r="Y202" s="22"/>
      <c r="Z202" s="112"/>
      <c r="AA202" s="112"/>
      <c r="AB202" s="22" t="str">
        <f>$C$201</f>
        <v>ism-asmb-std</v>
      </c>
      <c r="AC202" s="112"/>
      <c r="AD202" s="112"/>
      <c r="AE202" s="112"/>
      <c r="AF202" s="112"/>
      <c r="AG202" s="21" t="str">
        <f>TemporalConstraint!$A$90</f>
        <v>1950-2014Init 100yrs</v>
      </c>
      <c r="AH202" s="113"/>
      <c r="AI202" s="21" t="str">
        <f>EnsembleRequirement!$A$70</f>
        <v>InitMIP Ensemble</v>
      </c>
      <c r="AJ202" s="113"/>
      <c r="AK202" s="113"/>
      <c r="AL202" s="113"/>
      <c r="AM202" s="113"/>
      <c r="AN202" s="113"/>
      <c r="AO202" s="113"/>
      <c r="AP202" s="113"/>
      <c r="AQ202" s="21" t="str">
        <f>requirement!$A$29</f>
        <v>ISM Configuration</v>
      </c>
      <c r="AR202" s="113"/>
      <c r="AS202" s="113"/>
      <c r="AT202" s="113"/>
      <c r="AU202" s="113"/>
      <c r="AV202" s="21" t="str">
        <f>ForcingConstraint!$A$448</f>
        <v>InitMIP basal melting rate anomaly</v>
      </c>
      <c r="AW202" s="21" t="str">
        <f>requirement!$A$154</f>
        <v>InitMIP Initialisation conditions</v>
      </c>
      <c r="AX202" s="21"/>
      <c r="AY202" s="113"/>
      <c r="AZ202" s="113"/>
      <c r="BA202" s="113"/>
      <c r="BB202" s="113"/>
      <c r="BC202" s="114"/>
      <c r="BD202" s="115"/>
      <c r="BE202" s="116"/>
      <c r="BF202" s="117"/>
      <c r="BG202" s="116"/>
      <c r="BH202" s="116"/>
      <c r="BI202" s="116"/>
      <c r="BJ202" s="116"/>
      <c r="BK202" s="116"/>
      <c r="BL202" s="116"/>
      <c r="BM202" s="117"/>
      <c r="BO202" s="324" t="s">
        <v>8285</v>
      </c>
    </row>
    <row r="203" spans="1:67" s="124" customFormat="1" ht="120">
      <c r="A203" s="106" t="s">
        <v>3398</v>
      </c>
      <c r="B203" s="84" t="s">
        <v>4507</v>
      </c>
      <c r="C203" s="106" t="s">
        <v>3398</v>
      </c>
      <c r="D203" s="106"/>
      <c r="E203" s="106" t="s">
        <v>4400</v>
      </c>
      <c r="F203" s="84" t="s">
        <v>4512</v>
      </c>
      <c r="G203" s="106" t="s">
        <v>4516</v>
      </c>
      <c r="H203" s="106" t="s">
        <v>1687</v>
      </c>
      <c r="I203" s="84" t="s">
        <v>70</v>
      </c>
      <c r="J203" s="84" t="str">
        <f>party!$A$61</f>
        <v>Gerhard Krinner</v>
      </c>
      <c r="K203" s="84" t="str">
        <f>party!$A$62</f>
        <v>Sonia Seneviratne</v>
      </c>
      <c r="L203" s="84" t="str">
        <f>party!$A$65</f>
        <v>Hyungjun Kim</v>
      </c>
      <c r="M203" s="21"/>
      <c r="N203" s="84"/>
      <c r="O203" s="106" t="str">
        <f>references!D$14</f>
        <v>Overview CMIP6-Endorsed MIPs</v>
      </c>
      <c r="P203"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03" s="119" t="str">
        <f>references!$D$94</f>
        <v>Global Soil Wetness Project Phase 3 Website</v>
      </c>
      <c r="R203" s="119" t="str">
        <f>references!$D$92</f>
        <v>Sitch, S., P. Friedlingstein, Trends in net land-atmosphere carbon exchange over the period 1980-2010</v>
      </c>
      <c r="S203"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203" s="106"/>
      <c r="U203" s="106"/>
      <c r="V203" s="84" t="str">
        <f>party!$A$6</f>
        <v>Charlotte Pascoe</v>
      </c>
      <c r="X203" s="106"/>
      <c r="Y203" s="106"/>
      <c r="Z203" s="106"/>
      <c r="AA203" s="106"/>
      <c r="AB203" s="106" t="str">
        <f>$C$14</f>
        <v>historical</v>
      </c>
      <c r="AC203" s="106"/>
      <c r="AD203" s="106"/>
      <c r="AE203" s="106"/>
      <c r="AF203" s="106"/>
      <c r="AG203" s="84" t="str">
        <f>TemporalConstraint!$A$3</f>
        <v>1850-2014 165yrs</v>
      </c>
      <c r="AH203" s="84"/>
      <c r="AI203" s="84" t="str">
        <f>EnsembleRequirement!$A$4</f>
        <v>SingleMember</v>
      </c>
      <c r="AJ203" s="84"/>
      <c r="AK203" s="84"/>
      <c r="AL203" s="84"/>
      <c r="AM203" s="84"/>
      <c r="AN203" s="84"/>
      <c r="AO203" s="84"/>
      <c r="AP203" s="84"/>
      <c r="AQ203" s="84" t="str">
        <f>requirement!$A$30</f>
        <v>LSM Configuration</v>
      </c>
      <c r="AR203" s="84"/>
      <c r="AS203" s="84"/>
      <c r="AT203" s="84"/>
      <c r="AU203" s="84"/>
      <c r="AV203" s="84" t="str">
        <f>requirement!$A$95</f>
        <v>TRENDY spin up for GSWP3</v>
      </c>
      <c r="AW203" s="84" t="str">
        <f>ForcingConstraint!$A$239</f>
        <v>Historical GSWP3 Meteorological Forcing</v>
      </c>
      <c r="AX203" s="84" t="str">
        <f>ForcingConstraint!$A$16</f>
        <v>Historical Land Use</v>
      </c>
      <c r="AY203" s="84" t="str">
        <f>ForcingConstraint!$A$254</f>
        <v>CO2 Historical</v>
      </c>
      <c r="AZ203" s="84" t="str">
        <f>ForcingConstraint!$A$382</f>
        <v>Historical Nitrogen deposition</v>
      </c>
      <c r="BA203" s="84" t="str">
        <f>ForcingConstraint!$A$383</f>
        <v>Historical Aerosol Deposition</v>
      </c>
      <c r="BB203" s="84" t="str">
        <f>ForcingConstraint!$A$20</f>
        <v>Historical Solar Irradiance Forcing</v>
      </c>
      <c r="BC203" s="120"/>
      <c r="BD203" s="174"/>
      <c r="BE203" s="121"/>
      <c r="BF203" s="122"/>
      <c r="BG203" s="121"/>
      <c r="BH203" s="121"/>
      <c r="BI203" s="121"/>
      <c r="BJ203" s="121"/>
      <c r="BK203" s="121"/>
      <c r="BL203" s="121"/>
      <c r="BM203" s="122"/>
      <c r="BO203" s="324" t="s">
        <v>8285</v>
      </c>
    </row>
    <row r="204" spans="1:67" ht="105">
      <c r="A204" s="22" t="s">
        <v>4517</v>
      </c>
      <c r="B204" s="21" t="s">
        <v>4508</v>
      </c>
      <c r="C204" s="22" t="s">
        <v>4376</v>
      </c>
      <c r="D204" s="22" t="s">
        <v>4399</v>
      </c>
      <c r="E204" s="22" t="s">
        <v>4399</v>
      </c>
      <c r="F204" s="21" t="s">
        <v>4511</v>
      </c>
      <c r="G204" s="22" t="s">
        <v>5450</v>
      </c>
      <c r="H204" s="22" t="s">
        <v>1687</v>
      </c>
      <c r="I204" s="21" t="s">
        <v>70</v>
      </c>
      <c r="J204" s="21" t="str">
        <f>party!$A$61</f>
        <v>Gerhard Krinner</v>
      </c>
      <c r="K204" s="21" t="str">
        <f>party!$A$62</f>
        <v>Sonia Seneviratne</v>
      </c>
      <c r="L204" s="21" t="str">
        <f>party!$A$65</f>
        <v>Hyungjun Kim</v>
      </c>
      <c r="O20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4" s="7" t="str">
        <f>references!D$88</f>
        <v>Sheffield, J., G. Goteti, E. F. Wood (2006), Development of a 50-Year High-Resolution Global Dataset of Meteorological Forcings for Land Surface Modeling, J. Climate, 19, 3088-3111</v>
      </c>
      <c r="Q204" s="7" t="str">
        <f>references!$D$92</f>
        <v>Sitch, S., P. Friedlingstein, Trends in net land-atmosphere carbon exchange over the period 1980-2010</v>
      </c>
      <c r="R2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204" s="21" t="str">
        <f>party!$A$6</f>
        <v>Charlotte Pascoe</v>
      </c>
      <c r="W204" s="22" t="str">
        <f>$C$228</f>
        <v>land-hist</v>
      </c>
      <c r="AB204" s="22" t="str">
        <f>$C$14</f>
        <v>historical</v>
      </c>
      <c r="AG204" s="21" t="str">
        <f>TemporalConstraint!$A$80</f>
        <v>1901-2014 114yrs</v>
      </c>
      <c r="AI204" s="21" t="str">
        <f>EnsembleRequirement!$A$4</f>
        <v>SingleMember</v>
      </c>
      <c r="AQ204" s="21" t="str">
        <f>requirement!$A$30</f>
        <v>LSM Configuration</v>
      </c>
      <c r="AV204" s="21" t="str">
        <f>requirement!$A$97</f>
        <v>TRENDY spin up for Princeton</v>
      </c>
      <c r="AW204" s="21" t="str">
        <f>requirement!$A$98</f>
        <v>TRENDY Interim Forcing for Princeton</v>
      </c>
      <c r="AX204" s="21" t="str">
        <f>ForcingConstraint!$A$378</f>
        <v>Princeton Historical Forcing</v>
      </c>
      <c r="AY204" s="21" t="str">
        <f>ForcingConstraint!$A$16</f>
        <v>Historical Land Use</v>
      </c>
      <c r="AZ204" s="21" t="str">
        <f>ForcingConstraint!$A$254</f>
        <v>CO2 Historical</v>
      </c>
      <c r="BA204" s="21" t="str">
        <f>ForcingConstraint!$A$382</f>
        <v>Historical Nitrogen deposition</v>
      </c>
      <c r="BB204" s="21" t="str">
        <f>ForcingConstraint!$A$383</f>
        <v>Historical Aerosol Deposition</v>
      </c>
      <c r="BC204" s="21" t="str">
        <f>ForcingConstraint!$A$20</f>
        <v>Historical Solar Irradiance Forcing</v>
      </c>
      <c r="BG204" s="43"/>
      <c r="BH204" s="43"/>
      <c r="BI204" s="43"/>
      <c r="BJ204" s="43"/>
      <c r="BK204" s="43"/>
      <c r="BL204" s="43"/>
      <c r="BM204" s="35"/>
      <c r="BO204" s="324" t="s">
        <v>8285</v>
      </c>
    </row>
    <row r="205" spans="1:67" ht="105">
      <c r="A205" s="22" t="s">
        <v>4518</v>
      </c>
      <c r="B205" s="21" t="s">
        <v>4509</v>
      </c>
      <c r="C205" s="22" t="s">
        <v>5549</v>
      </c>
      <c r="D205" s="22" t="s">
        <v>7648</v>
      </c>
      <c r="E205" s="22" t="s">
        <v>5548</v>
      </c>
      <c r="F205" s="21" t="s">
        <v>4513</v>
      </c>
      <c r="G205" s="22" t="s">
        <v>4546</v>
      </c>
      <c r="H205" s="22" t="s">
        <v>1687</v>
      </c>
      <c r="I205" s="21" t="s">
        <v>70</v>
      </c>
      <c r="J205" s="21" t="str">
        <f>party!$A$61</f>
        <v>Gerhard Krinner</v>
      </c>
      <c r="K205" s="21" t="str">
        <f>party!$A$62</f>
        <v>Sonia Seneviratne</v>
      </c>
      <c r="L205" s="21" t="str">
        <f>party!$A$65</f>
        <v>Hyungjun Kim</v>
      </c>
      <c r="O20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5" s="7" t="str">
        <f>references!D$89</f>
        <v>Viovy, N., P. Ciais (2009), A combined dataset for ecosystem modelling.</v>
      </c>
      <c r="Q205" s="7" t="str">
        <f>references!$D$92</f>
        <v>Sitch, S., P. Friedlingstein, Trends in net land-atmosphere carbon exchange over the period 1980-2010</v>
      </c>
      <c r="R2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205" s="21" t="str">
        <f>party!$A$6</f>
        <v>Charlotte Pascoe</v>
      </c>
      <c r="W205" s="22" t="str">
        <f>$C$228</f>
        <v>land-hist</v>
      </c>
      <c r="AB205" s="22" t="str">
        <f>$C$14</f>
        <v>historical</v>
      </c>
      <c r="AG205" s="21" t="str">
        <f>TemporalConstraint!$A$80</f>
        <v>1901-2014 114yrs</v>
      </c>
      <c r="AI205" s="21" t="str">
        <f>EnsembleRequirement!$A$4</f>
        <v>SingleMember</v>
      </c>
      <c r="AQ205" s="21" t="str">
        <f>requirement!$A$30</f>
        <v>LSM Configuration</v>
      </c>
      <c r="AV205" s="21" t="str">
        <f>requirement!$A$99</f>
        <v>TRENDY spin up for CRU-NCEP</v>
      </c>
      <c r="AW205" s="21" t="str">
        <f>requirement!$A$100</f>
        <v>TRENDY Interim Forcing for CRU-NCEP</v>
      </c>
      <c r="AX205" s="21" t="str">
        <f>ForcingConstraint!$A$379</f>
        <v>CRU-NCEP Historical forcing</v>
      </c>
      <c r="AY205" s="21" t="str">
        <f>ForcingConstraint!$A$16</f>
        <v>Historical Land Use</v>
      </c>
      <c r="AZ205" s="21" t="str">
        <f>ForcingConstraint!$A$254</f>
        <v>CO2 Historical</v>
      </c>
      <c r="BA205" s="21" t="str">
        <f>ForcingConstraint!$A$382</f>
        <v>Historical Nitrogen deposition</v>
      </c>
      <c r="BB205" s="21" t="str">
        <f>ForcingConstraint!$A$383</f>
        <v>Historical Aerosol Deposition</v>
      </c>
      <c r="BC205" s="21" t="str">
        <f>ForcingConstraint!$A$20</f>
        <v>Historical Solar Irradiance Forcing</v>
      </c>
      <c r="BG205" s="43"/>
      <c r="BH205" s="43"/>
      <c r="BI205" s="43"/>
      <c r="BJ205" s="43"/>
      <c r="BK205" s="43"/>
      <c r="BL205" s="43"/>
      <c r="BM205" s="35"/>
      <c r="BO205" s="324" t="s">
        <v>8285</v>
      </c>
    </row>
    <row r="206" spans="1:67" ht="105">
      <c r="A206" s="22" t="s">
        <v>4519</v>
      </c>
      <c r="B206" s="21" t="s">
        <v>4515</v>
      </c>
      <c r="C206" s="22" t="s">
        <v>4377</v>
      </c>
      <c r="D206" s="22" t="s">
        <v>4398</v>
      </c>
      <c r="E206" s="22" t="s">
        <v>4398</v>
      </c>
      <c r="F206" s="21" t="s">
        <v>4514</v>
      </c>
      <c r="G206" s="22" t="s">
        <v>4547</v>
      </c>
      <c r="H206" s="22" t="s">
        <v>1687</v>
      </c>
      <c r="I206" s="21" t="s">
        <v>70</v>
      </c>
      <c r="J206" s="21" t="str">
        <f>party!$A$61</f>
        <v>Gerhard Krinner</v>
      </c>
      <c r="K206" s="21" t="str">
        <f>party!$A$62</f>
        <v>Sonia Seneviratne</v>
      </c>
      <c r="L206" s="21" t="str">
        <f>party!$A$65</f>
        <v>Hyungjun Kim</v>
      </c>
      <c r="O2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6" s="7" t="str">
        <f>references!D$90</f>
        <v>Weedon, G. P., G. Balsamo, N. Bellouin, S. Gomes, M. J. Best, P. Viterbo (2014), The WFDEI meteorological forcing data set: WATCH Forcing Data methodology applied to ERA-Interim reanalysis data, Water Resour. Res., 50, 7505-7514</v>
      </c>
      <c r="Q206" s="7" t="str">
        <f>references!$D$92</f>
        <v>Sitch, S., P. Friedlingstein, Trends in net land-atmosphere carbon exchange over the period 1980-2010</v>
      </c>
      <c r="R2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206" s="21" t="str">
        <f>party!$A$6</f>
        <v>Charlotte Pascoe</v>
      </c>
      <c r="W206" s="22" t="str">
        <f>$C$228</f>
        <v>land-hist</v>
      </c>
      <c r="AB206" s="22" t="str">
        <f>$C$14</f>
        <v>historical</v>
      </c>
      <c r="AG206" s="21" t="str">
        <f>TemporalConstraint!$A$80</f>
        <v>1901-2014 114yrs</v>
      </c>
      <c r="AI206" s="21" t="str">
        <f>EnsembleRequirement!$A$4</f>
        <v>SingleMember</v>
      </c>
      <c r="AQ206" s="21" t="str">
        <f>requirement!$A$30</f>
        <v>LSM Configuration</v>
      </c>
      <c r="AV206" s="21" t="str">
        <f>requirement!$A$101</f>
        <v>TRENDY spin up for WFDEI</v>
      </c>
      <c r="AW206" s="21" t="str">
        <f>requirement!$A$102</f>
        <v>TRENDY Interim Forcing for WFDEI</v>
      </c>
      <c r="AX206" s="21" t="str">
        <f>ForcingConstraint!$A$380</f>
        <v>WFDEI historical forcing</v>
      </c>
      <c r="AY206" s="21" t="str">
        <f>ForcingConstraint!$A$16</f>
        <v>Historical Land Use</v>
      </c>
      <c r="AZ206" s="21" t="str">
        <f>ForcingConstraint!$A$254</f>
        <v>CO2 Historical</v>
      </c>
      <c r="BA206" s="21" t="str">
        <f>ForcingConstraint!$A$382</f>
        <v>Historical Nitrogen deposition</v>
      </c>
      <c r="BB206" s="21" t="str">
        <f>ForcingConstraint!$A$383</f>
        <v>Historical Aerosol Deposition</v>
      </c>
      <c r="BC206" s="21" t="str">
        <f>ForcingConstraint!$A$20</f>
        <v>Historical Solar Irradiance Forcing</v>
      </c>
      <c r="BG206" s="43"/>
      <c r="BH206" s="43"/>
      <c r="BI206" s="43"/>
      <c r="BJ206" s="43"/>
      <c r="BK206" s="43"/>
      <c r="BL206" s="43"/>
      <c r="BM206" s="35"/>
      <c r="BO206" s="324" t="s">
        <v>8285</v>
      </c>
    </row>
    <row r="207" spans="1:67" s="124" customFormat="1" ht="105">
      <c r="A207" s="106" t="s">
        <v>3398</v>
      </c>
      <c r="B207" s="84" t="s">
        <v>4510</v>
      </c>
      <c r="C207" s="106" t="s">
        <v>3398</v>
      </c>
      <c r="D207" s="106"/>
      <c r="E207" s="106" t="s">
        <v>7310</v>
      </c>
      <c r="F207" s="84" t="s">
        <v>3013</v>
      </c>
      <c r="G207" s="106" t="s">
        <v>7302</v>
      </c>
      <c r="H207" s="106" t="s">
        <v>4403</v>
      </c>
      <c r="I207" s="84" t="s">
        <v>70</v>
      </c>
      <c r="J207" s="84" t="str">
        <f>party!$A$61</f>
        <v>Gerhard Krinner</v>
      </c>
      <c r="K207" s="84" t="str">
        <f>party!$A$62</f>
        <v>Sonia Seneviratne</v>
      </c>
      <c r="L207" s="84" t="str">
        <f>party!$A$65</f>
        <v>Hyungjun Kim</v>
      </c>
      <c r="M207" s="21"/>
      <c r="N207" s="84"/>
      <c r="O207"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7" s="119" t="str">
        <f>references!$D$91</f>
        <v>ScenarioMIP experimental protocols web site</v>
      </c>
      <c r="Q207" s="119" t="str">
        <f>references!$D$92</f>
        <v>Sitch, S., P. Friedlingstein, Trends in net land-atmosphere carbon exchange over the period 1980-2010</v>
      </c>
      <c r="R207"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07" s="106" t="str">
        <f>references!D$14</f>
        <v>Overview CMIP6-Endorsed MIPs</v>
      </c>
      <c r="T207" s="106"/>
      <c r="U207" s="106"/>
      <c r="V207" s="84" t="str">
        <f>party!$A$6</f>
        <v>Charlotte Pascoe</v>
      </c>
      <c r="W207" s="106"/>
      <c r="X207" s="119"/>
      <c r="Y207" s="119"/>
      <c r="Z207" s="106"/>
      <c r="AA207" s="119"/>
      <c r="AB207" s="119" t="str">
        <f>experiment!$C$19</f>
        <v>ssp585</v>
      </c>
      <c r="AC207" s="119" t="str">
        <f>experiment!$C$24</f>
        <v>ssp434</v>
      </c>
      <c r="AD207" s="106"/>
      <c r="AE207" s="106"/>
      <c r="AF207" s="106"/>
      <c r="AG207" s="84" t="str">
        <f>TemporalConstraint!$A$36</f>
        <v xml:space="preserve">2015-2100 86yrs </v>
      </c>
      <c r="AH207" s="84"/>
      <c r="AI207" s="84"/>
      <c r="AJ207" s="84"/>
      <c r="AK207" s="84"/>
      <c r="AL207" s="84"/>
      <c r="AM207" s="84" t="str">
        <f>MultiEnsemble!$A$3</f>
        <v>RCP85RCP34x3</v>
      </c>
      <c r="AN207" s="84"/>
      <c r="AO207" s="84"/>
      <c r="AP207" s="84"/>
      <c r="AQ207" s="84" t="str">
        <f>requirement!$A$30</f>
        <v>LSM Configuration</v>
      </c>
      <c r="AR207" s="84"/>
      <c r="AS207" s="84"/>
      <c r="AT207" s="84"/>
      <c r="AU207" s="84"/>
      <c r="AV207" s="84" t="str">
        <f>ForcingConstraint!$A$240</f>
        <v>LMIPSSP5-85Forcing</v>
      </c>
      <c r="AW207" s="84" t="str">
        <f>ForcingConstraint!$A$241</f>
        <v>LMIP SSP4-34 Forcing</v>
      </c>
      <c r="AX207" s="84"/>
      <c r="AY207" s="84"/>
      <c r="AZ207" s="84"/>
      <c r="BA207" s="84"/>
      <c r="BB207" s="84"/>
      <c r="BC207" s="120"/>
      <c r="BD207" s="174"/>
      <c r="BE207" s="121"/>
      <c r="BF207" s="122"/>
      <c r="BG207" s="121"/>
      <c r="BH207" s="121"/>
      <c r="BI207" s="121"/>
      <c r="BJ207" s="121"/>
      <c r="BK207" s="121"/>
      <c r="BL207" s="121"/>
      <c r="BM207" s="122"/>
      <c r="BO207" s="324" t="s">
        <v>8285</v>
      </c>
    </row>
    <row r="208" spans="1:67" ht="105">
      <c r="A208" s="22" t="s">
        <v>7304</v>
      </c>
      <c r="B208" s="21" t="s">
        <v>7301</v>
      </c>
      <c r="C208" s="22" t="s">
        <v>7300</v>
      </c>
      <c r="D208" s="22" t="s">
        <v>7647</v>
      </c>
      <c r="E208" s="22" t="s">
        <v>7310</v>
      </c>
      <c r="F208" s="21" t="s">
        <v>7308</v>
      </c>
      <c r="G208" s="22" t="s">
        <v>7303</v>
      </c>
      <c r="H208" s="22" t="s">
        <v>4403</v>
      </c>
      <c r="I208" s="21" t="s">
        <v>70</v>
      </c>
      <c r="J208" s="21" t="str">
        <f>party!$A$61</f>
        <v>Gerhard Krinner</v>
      </c>
      <c r="K208" s="21" t="str">
        <f>party!$A$62</f>
        <v>Sonia Seneviratne</v>
      </c>
      <c r="L208" s="21" t="str">
        <f>party!$A$65</f>
        <v>Hyungjun Kim</v>
      </c>
      <c r="O2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8" s="7" t="str">
        <f>references!$D$91</f>
        <v>ScenarioMIP experimental protocols web site</v>
      </c>
      <c r="Q208" s="7" t="str">
        <f>references!$D$92</f>
        <v>Sitch, S., P. Friedlingstein, Trends in net land-atmosphere carbon exchange over the period 1980-2010</v>
      </c>
      <c r="R2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08" s="22" t="str">
        <f>references!D$14</f>
        <v>Overview CMIP6-Endorsed MIPs</v>
      </c>
      <c r="V208" s="21" t="str">
        <f>party!$A$6</f>
        <v>Charlotte Pascoe</v>
      </c>
      <c r="X208" s="7"/>
      <c r="Y208" s="7"/>
      <c r="AA208" s="7"/>
      <c r="AB208" s="7" t="str">
        <f>experiment!$C$19</f>
        <v>ssp585</v>
      </c>
      <c r="AC208" s="7"/>
      <c r="AG208" s="21" t="str">
        <f>TemporalConstraint!$A$36</f>
        <v xml:space="preserve">2015-2100 86yrs </v>
      </c>
      <c r="AM208" s="21" t="str">
        <f>EnsembleRequirement!$A$15</f>
        <v>ThreeMember</v>
      </c>
      <c r="AQ208" s="21" t="str">
        <f>requirement!$A$30</f>
        <v>LSM Configuration</v>
      </c>
      <c r="AV208" s="21" t="str">
        <f>ForcingConstraint!$A$377</f>
        <v>TRENDY spin up</v>
      </c>
      <c r="AW208" s="21" t="str">
        <f>ForcingConstraint!$A$240</f>
        <v>LMIPSSP5-85Forcing</v>
      </c>
      <c r="BG208" s="43"/>
      <c r="BH208" s="43"/>
      <c r="BI208" s="43"/>
      <c r="BJ208" s="43"/>
      <c r="BK208" s="43"/>
      <c r="BL208" s="43"/>
      <c r="BM208" s="35"/>
      <c r="BO208" s="324" t="s">
        <v>8285</v>
      </c>
    </row>
    <row r="209" spans="1:67" ht="105">
      <c r="A209" s="22" t="s">
        <v>1567</v>
      </c>
      <c r="B209" s="21" t="s">
        <v>7305</v>
      </c>
      <c r="C209" s="22" t="s">
        <v>7306</v>
      </c>
      <c r="D209" s="22" t="s">
        <v>7647</v>
      </c>
      <c r="E209" s="22" t="s">
        <v>7310</v>
      </c>
      <c r="F209" s="21" t="s">
        <v>7307</v>
      </c>
      <c r="G209" s="22" t="s">
        <v>7309</v>
      </c>
      <c r="H209" s="22" t="s">
        <v>4403</v>
      </c>
      <c r="I209" s="21" t="s">
        <v>70</v>
      </c>
      <c r="J209" s="21" t="str">
        <f>party!$A$61</f>
        <v>Gerhard Krinner</v>
      </c>
      <c r="K209" s="21" t="str">
        <f>party!$A$62</f>
        <v>Sonia Seneviratne</v>
      </c>
      <c r="L209" s="21" t="str">
        <f>party!$A$65</f>
        <v>Hyungjun Kim</v>
      </c>
      <c r="O20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9" s="7" t="str">
        <f>references!$D$91</f>
        <v>ScenarioMIP experimental protocols web site</v>
      </c>
      <c r="Q209" s="7" t="str">
        <f>references!$D$92</f>
        <v>Sitch, S., P. Friedlingstein, Trends in net land-atmosphere carbon exchange over the period 1980-2010</v>
      </c>
      <c r="R2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209" s="22" t="str">
        <f>references!D$14</f>
        <v>Overview CMIP6-Endorsed MIPs</v>
      </c>
      <c r="V209" s="21" t="str">
        <f>party!$A$6</f>
        <v>Charlotte Pascoe</v>
      </c>
      <c r="X209" s="7"/>
      <c r="Y209" s="7"/>
      <c r="AA209" s="7"/>
      <c r="AB209" s="7" t="str">
        <f>experiment!$C$24</f>
        <v>ssp434</v>
      </c>
      <c r="AC209" s="7"/>
      <c r="AG209" s="21" t="str">
        <f>TemporalConstraint!$A$36</f>
        <v xml:space="preserve">2015-2100 86yrs </v>
      </c>
      <c r="AM209" s="21" t="str">
        <f>EnsembleRequirement!$A$15</f>
        <v>ThreeMember</v>
      </c>
      <c r="AQ209" s="21" t="str">
        <f>requirement!$A$30</f>
        <v>LSM Configuration</v>
      </c>
      <c r="AV209" s="21" t="str">
        <f>ForcingConstraint!$A$377</f>
        <v>TRENDY spin up</v>
      </c>
      <c r="AW209" s="21" t="str">
        <f>ForcingConstraint!$A$241</f>
        <v>LMIP SSP4-34 Forcing</v>
      </c>
      <c r="BG209" s="43"/>
      <c r="BH209" s="43"/>
      <c r="BI209" s="43"/>
      <c r="BJ209" s="43"/>
      <c r="BK209" s="43"/>
      <c r="BL209" s="43"/>
      <c r="BM209" s="35"/>
      <c r="BO209" s="324" t="s">
        <v>8285</v>
      </c>
    </row>
    <row r="210" spans="1:67" ht="105">
      <c r="A210" s="22" t="s">
        <v>7311</v>
      </c>
      <c r="B210" s="21" t="s">
        <v>7312</v>
      </c>
      <c r="C210" s="22" t="s">
        <v>7313</v>
      </c>
      <c r="F210" s="21" t="s">
        <v>7314</v>
      </c>
      <c r="G210" s="22" t="s">
        <v>7315</v>
      </c>
      <c r="H210" s="22" t="s">
        <v>4403</v>
      </c>
      <c r="I210" s="21" t="s">
        <v>70</v>
      </c>
      <c r="J210" s="21" t="str">
        <f>party!$A$61</f>
        <v>Gerhard Krinner</v>
      </c>
      <c r="K210" s="21" t="str">
        <f>party!$A$62</f>
        <v>Sonia Seneviratne</v>
      </c>
      <c r="L210" s="21" t="str">
        <f>party!$A$65</f>
        <v>Hyungjun Kim</v>
      </c>
      <c r="O2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0" s="7" t="str">
        <f>references!$D$91</f>
        <v>ScenarioMIP experimental protocols web site</v>
      </c>
      <c r="Q210" s="7" t="str">
        <f>references!$D$92</f>
        <v>Sitch, S., P. Friedlingstein, Trends in net land-atmosphere carbon exchange over the period 1980-2010</v>
      </c>
      <c r="R2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210" s="21" t="str">
        <f>party!$A$6</f>
        <v>Charlotte Pascoe</v>
      </c>
      <c r="X210" s="7"/>
      <c r="Y210" s="7"/>
      <c r="AA210" s="7"/>
      <c r="AB210" s="7" t="str">
        <f>experiment!$C$22</f>
        <v>ssp126</v>
      </c>
      <c r="AC210" s="7"/>
      <c r="AG210" s="21" t="str">
        <f>TemporalConstraint!$A$36</f>
        <v xml:space="preserve">2015-2100 86yrs </v>
      </c>
      <c r="AM210" s="21" t="str">
        <f>EnsembleRequirement!$A$15</f>
        <v>ThreeMember</v>
      </c>
      <c r="AQ210" s="21" t="str">
        <f>requirement!$A$30</f>
        <v>LSM Configuration</v>
      </c>
      <c r="AV210" s="21" t="str">
        <f>ForcingConstraint!$A$377</f>
        <v>TRENDY spin up</v>
      </c>
      <c r="AW210" s="21" t="str">
        <f>ForcingConstraint!$A$242</f>
        <v>LMIP SSP1-26 Forcing</v>
      </c>
      <c r="BG210" s="43"/>
      <c r="BH210" s="43"/>
      <c r="BI210" s="43"/>
      <c r="BJ210" s="43"/>
      <c r="BK210" s="43"/>
      <c r="BL210" s="43"/>
      <c r="BM210" s="35"/>
      <c r="BO210" s="324" t="s">
        <v>8285</v>
      </c>
    </row>
    <row r="211" spans="1:67" ht="105">
      <c r="A211" s="22" t="s">
        <v>1524</v>
      </c>
      <c r="B211" s="21" t="s">
        <v>8000</v>
      </c>
      <c r="C211" s="22" t="s">
        <v>3009</v>
      </c>
      <c r="D211" s="22" t="s">
        <v>7649</v>
      </c>
      <c r="E211" s="22" t="s">
        <v>4402</v>
      </c>
      <c r="F211" s="21" t="s">
        <v>4401</v>
      </c>
      <c r="G211" s="22" t="s">
        <v>6608</v>
      </c>
      <c r="H211" s="22" t="s">
        <v>1686</v>
      </c>
      <c r="I211" s="21" t="s">
        <v>70</v>
      </c>
      <c r="J211" s="21" t="str">
        <f>party!$A$61</f>
        <v>Gerhard Krinner</v>
      </c>
      <c r="K211" s="21" t="str">
        <f>party!$A$62</f>
        <v>Sonia Seneviratne</v>
      </c>
      <c r="L211" s="21" t="str">
        <f>party!$A$65</f>
        <v>Hyungjun Kim</v>
      </c>
      <c r="O21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1" s="22" t="str">
        <f>references!D$14</f>
        <v>Overview CMIP6-Endorsed MIPs</v>
      </c>
      <c r="V211" s="21" t="str">
        <f>party!$A$6</f>
        <v>Charlotte Pascoe</v>
      </c>
      <c r="X211" s="22" t="str">
        <f>$C$14</f>
        <v>historical</v>
      </c>
      <c r="AB211" s="22" t="str">
        <f>$C$14</f>
        <v>historical</v>
      </c>
      <c r="AG211" s="21" t="str">
        <f>TemporalConstraint!$A$37</f>
        <v>1980-2100 121yrs</v>
      </c>
      <c r="AI211" s="21" t="str">
        <f>EnsembleRequirement!$A$4</f>
        <v>SingleMember</v>
      </c>
      <c r="AJ211" s="21" t="str">
        <f>EnsembleRequirement!$A$55</f>
        <v>FourMember</v>
      </c>
      <c r="AQ211" s="21" t="str">
        <f>requirement!$A$79</f>
        <v>AOGCM Configuration</v>
      </c>
      <c r="AV211" s="21" t="str">
        <f>ForcingConstraint!$A$243</f>
        <v>LFMIP-CAForcing</v>
      </c>
      <c r="AW211" s="84"/>
      <c r="BG211" s="43"/>
      <c r="BH211" s="43"/>
      <c r="BI211" s="43"/>
      <c r="BJ211" s="43"/>
      <c r="BK211" s="43"/>
      <c r="BL211" s="43"/>
      <c r="BM211" s="35"/>
      <c r="BO211" s="324" t="s">
        <v>8285</v>
      </c>
    </row>
    <row r="212" spans="1:67" ht="105">
      <c r="A212" s="22" t="s">
        <v>1577</v>
      </c>
      <c r="B212" s="21" t="s">
        <v>8023</v>
      </c>
      <c r="C212" s="7" t="s">
        <v>3010</v>
      </c>
      <c r="D212" s="7" t="s">
        <v>7650</v>
      </c>
      <c r="E212" s="7" t="s">
        <v>4520</v>
      </c>
      <c r="F212" s="21" t="s">
        <v>3014</v>
      </c>
      <c r="G212" s="22" t="s">
        <v>8022</v>
      </c>
      <c r="H212" s="22" t="s">
        <v>4530</v>
      </c>
      <c r="I212" s="21" t="s">
        <v>70</v>
      </c>
      <c r="J212" s="21" t="str">
        <f>party!$A$61</f>
        <v>Gerhard Krinner</v>
      </c>
      <c r="K212" s="21" t="str">
        <f>party!$A$62</f>
        <v>Sonia Seneviratne</v>
      </c>
      <c r="L212" s="21" t="str">
        <f>party!$A$65</f>
        <v>Hyungjun Kim</v>
      </c>
      <c r="O2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2" s="7" t="str">
        <f>references!$D$95</f>
        <v xml:space="preserve">Koster, R. D., M. J. Suarez, M. Heiser (2000), Variance and Predictability of Precipitation at Seasonal-to-Interannual Timescales, J. Hydrometeorol., 1, 26-46 </v>
      </c>
      <c r="Q212" s="22" t="str">
        <f>references!D$14</f>
        <v>Overview CMIP6-Endorsed MIPs</v>
      </c>
      <c r="V212" s="21" t="str">
        <f>party!$A$6</f>
        <v>Charlotte Pascoe</v>
      </c>
      <c r="Z212" s="22" t="str">
        <f>experiment!$C$7</f>
        <v>amip</v>
      </c>
      <c r="AB212" s="22" t="str">
        <f>$C$14</f>
        <v>historical</v>
      </c>
      <c r="AG212" s="21" t="str">
        <f>TemporalConstraint!$A$37</f>
        <v>1980-2100 121yrs</v>
      </c>
      <c r="AI212" s="21" t="str">
        <f>EnsembleRequirement!$A$3</f>
        <v>FiveMember</v>
      </c>
      <c r="AQ212" s="21" t="str">
        <f>requirement!$A$3</f>
        <v>AGCM Configuration</v>
      </c>
      <c r="AV212" s="21" t="str">
        <f>ForcingConstraint!$A$243</f>
        <v>LFMIP-CAForcing</v>
      </c>
      <c r="AW212" s="21" t="str">
        <f>ForcingConstraint!$A$519</f>
        <v>LS3MIP historical SST</v>
      </c>
      <c r="AX212" s="21" t="str">
        <f>ForcingConstraint!$A$520</f>
        <v>LS3MIP historical Sea-Ice</v>
      </c>
      <c r="AY212" s="21" t="str">
        <f>ForcingConstraint!$A$521</f>
        <v>LS3MIP ssp585 SST</v>
      </c>
      <c r="AZ212" s="21" t="str">
        <f>ForcingConstraint!$A$522</f>
        <v>LS3MIP ssp585 Sea-Ice</v>
      </c>
      <c r="BG212" s="43"/>
      <c r="BH212" s="43"/>
      <c r="BI212" s="43"/>
      <c r="BJ212" s="43"/>
      <c r="BK212" s="43"/>
      <c r="BL212" s="43"/>
      <c r="BM212" s="35"/>
      <c r="BO212" s="324" t="s">
        <v>8285</v>
      </c>
    </row>
    <row r="213" spans="1:67" ht="105">
      <c r="A213" s="22" t="s">
        <v>4527</v>
      </c>
      <c r="B213" s="21" t="s">
        <v>8002</v>
      </c>
      <c r="C213" s="7" t="s">
        <v>6523</v>
      </c>
      <c r="D213" s="7"/>
      <c r="E213" s="7"/>
      <c r="F213" s="21" t="s">
        <v>6524</v>
      </c>
      <c r="G213" s="22" t="s">
        <v>6609</v>
      </c>
      <c r="H213" s="22" t="s">
        <v>1686</v>
      </c>
      <c r="I213" s="21" t="s">
        <v>70</v>
      </c>
      <c r="J213" s="21" t="str">
        <f>party!$A$61</f>
        <v>Gerhard Krinner</v>
      </c>
      <c r="K213" s="21" t="str">
        <f>party!$A$62</f>
        <v>Sonia Seneviratne</v>
      </c>
      <c r="L213" s="21" t="str">
        <f>party!$A$65</f>
        <v>Hyungjun Kim</v>
      </c>
      <c r="O2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3" s="7" t="str">
        <f>references!$D$125</f>
        <v>WCRP CMIP6 experiment list</v>
      </c>
      <c r="Q213" s="42"/>
      <c r="V213" s="21" t="str">
        <f>party!$A$6</f>
        <v>Charlotte Pascoe</v>
      </c>
      <c r="W213" s="22" t="str">
        <f>$C$211</f>
        <v>lfmip-pdLC</v>
      </c>
      <c r="X213" s="22" t="str">
        <f>$C$14</f>
        <v>historical</v>
      </c>
      <c r="Z213" s="22" t="str">
        <f>$C$204</f>
        <v>land-hist-princeton</v>
      </c>
      <c r="AB213" s="22" t="str">
        <f>$C$214</f>
        <v>lfmip-pdLC-cruNcep</v>
      </c>
      <c r="AC213" s="22" t="str">
        <f>$C$215</f>
        <v>lfmip-pdLC-wfdei</v>
      </c>
      <c r="AG213" s="21" t="str">
        <f>TemporalConstraint!$A$37</f>
        <v>1980-2100 121yrs</v>
      </c>
      <c r="AI213" s="21" t="str">
        <f>EnsembleRequirement!$A$22</f>
        <v>MinimumOne</v>
      </c>
      <c r="AQ213" s="21" t="str">
        <f>requirement!$A$79</f>
        <v>AOGCM Configuration</v>
      </c>
      <c r="AV213" s="21" t="str">
        <f>ForcingConstraint!$A$449</f>
        <v>LFMIP present day land-hist-princeton forcing</v>
      </c>
      <c r="AY213" s="84"/>
      <c r="AZ213" s="84"/>
      <c r="BG213" s="43"/>
      <c r="BH213" s="43"/>
      <c r="BI213" s="43"/>
      <c r="BJ213" s="43"/>
      <c r="BK213" s="43"/>
      <c r="BL213" s="43"/>
      <c r="BM213" s="35"/>
      <c r="BO213" s="324" t="s">
        <v>8285</v>
      </c>
    </row>
    <row r="214" spans="1:67" ht="105">
      <c r="A214" s="22" t="s">
        <v>6522</v>
      </c>
      <c r="B214" s="21" t="s">
        <v>8003</v>
      </c>
      <c r="C214" s="7" t="s">
        <v>6520</v>
      </c>
      <c r="D214" s="7"/>
      <c r="E214" s="7"/>
      <c r="F214" s="21" t="s">
        <v>6521</v>
      </c>
      <c r="G214" s="22" t="s">
        <v>6610</v>
      </c>
      <c r="H214" s="22" t="s">
        <v>1686</v>
      </c>
      <c r="I214" s="21" t="s">
        <v>70</v>
      </c>
      <c r="J214" s="21" t="str">
        <f>party!$A$61</f>
        <v>Gerhard Krinner</v>
      </c>
      <c r="K214" s="21" t="str">
        <f>party!$A$62</f>
        <v>Sonia Seneviratne</v>
      </c>
      <c r="L214" s="21" t="str">
        <f>party!$A$65</f>
        <v>Hyungjun Kim</v>
      </c>
      <c r="O21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4" s="7" t="str">
        <f>references!$D$125</f>
        <v>WCRP CMIP6 experiment list</v>
      </c>
      <c r="Q214" s="42"/>
      <c r="V214" s="21" t="str">
        <f>party!$A$6</f>
        <v>Charlotte Pascoe</v>
      </c>
      <c r="W214" s="22" t="str">
        <f>$C$211</f>
        <v>lfmip-pdLC</v>
      </c>
      <c r="X214" s="22" t="str">
        <f>$C$14</f>
        <v>historical</v>
      </c>
      <c r="Z214" s="22" t="str">
        <f>$C$205</f>
        <v>land-hist-cruNcep</v>
      </c>
      <c r="AB214" s="22" t="str">
        <f>$C$213</f>
        <v>lfmip-pdLC-princeton</v>
      </c>
      <c r="AC214" s="22" t="str">
        <f>$C$215</f>
        <v>lfmip-pdLC-wfdei</v>
      </c>
      <c r="AG214" s="21" t="str">
        <f>TemporalConstraint!$A$37</f>
        <v>1980-2100 121yrs</v>
      </c>
      <c r="AI214" s="21" t="str">
        <f>EnsembleRequirement!$A$22</f>
        <v>MinimumOne</v>
      </c>
      <c r="AQ214" s="21" t="str">
        <f>requirement!$A$79</f>
        <v>AOGCM Configuration</v>
      </c>
      <c r="AV214" s="21" t="str">
        <f>ForcingConstraint!$A$450</f>
        <v>LFMIP present day land-hist-cruNcep forcing</v>
      </c>
      <c r="AY214" s="84"/>
      <c r="AZ214" s="84"/>
      <c r="BG214" s="43"/>
      <c r="BH214" s="43"/>
      <c r="BI214" s="43"/>
      <c r="BJ214" s="43"/>
      <c r="BK214" s="43"/>
      <c r="BL214" s="43"/>
      <c r="BM214" s="35"/>
      <c r="BO214" s="324" t="s">
        <v>8285</v>
      </c>
    </row>
    <row r="215" spans="1:67" ht="105">
      <c r="A215" s="22" t="s">
        <v>6525</v>
      </c>
      <c r="B215" s="21" t="s">
        <v>8004</v>
      </c>
      <c r="C215" s="7" t="s">
        <v>6526</v>
      </c>
      <c r="D215" s="7"/>
      <c r="E215" s="7"/>
      <c r="F215" s="21" t="s">
        <v>6527</v>
      </c>
      <c r="G215" s="22" t="s">
        <v>6611</v>
      </c>
      <c r="H215" s="22" t="s">
        <v>1686</v>
      </c>
      <c r="I215" s="21" t="s">
        <v>70</v>
      </c>
      <c r="J215" s="21" t="str">
        <f>party!$A$61</f>
        <v>Gerhard Krinner</v>
      </c>
      <c r="K215" s="21" t="str">
        <f>party!$A$62</f>
        <v>Sonia Seneviratne</v>
      </c>
      <c r="L215" s="21" t="str">
        <f>party!$A$65</f>
        <v>Hyungjun Kim</v>
      </c>
      <c r="O21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5" s="7" t="str">
        <f>references!$D$125</f>
        <v>WCRP CMIP6 experiment list</v>
      </c>
      <c r="Q215" s="42"/>
      <c r="V215" s="21" t="str">
        <f>party!$A$6</f>
        <v>Charlotte Pascoe</v>
      </c>
      <c r="W215" s="22" t="str">
        <f>$C$211</f>
        <v>lfmip-pdLC</v>
      </c>
      <c r="X215" s="22" t="str">
        <f>$C$14</f>
        <v>historical</v>
      </c>
      <c r="Z215" s="22" t="str">
        <f>$C$206</f>
        <v>land-hist-wfdei</v>
      </c>
      <c r="AB215" s="22" t="str">
        <f>$C$213</f>
        <v>lfmip-pdLC-princeton</v>
      </c>
      <c r="AC215" s="22" t="str">
        <f>$C$214</f>
        <v>lfmip-pdLC-cruNcep</v>
      </c>
      <c r="AG215" s="21" t="str">
        <f>TemporalConstraint!$A$37</f>
        <v>1980-2100 121yrs</v>
      </c>
      <c r="AI215" s="21" t="str">
        <f>EnsembleRequirement!$A$22</f>
        <v>MinimumOne</v>
      </c>
      <c r="AQ215" s="21" t="str">
        <f>requirement!$A$79</f>
        <v>AOGCM Configuration</v>
      </c>
      <c r="AV215" s="21" t="str">
        <f>ForcingConstraint!$A$451</f>
        <v>LFMIP present day land-hist-wfdei forcing</v>
      </c>
      <c r="AY215" s="84"/>
      <c r="AZ215" s="84"/>
      <c r="BG215" s="43"/>
      <c r="BH215" s="43"/>
      <c r="BI215" s="43"/>
      <c r="BJ215" s="43"/>
      <c r="BK215" s="43"/>
      <c r="BL215" s="43"/>
      <c r="BM215" s="35"/>
      <c r="BO215" s="324" t="s">
        <v>8285</v>
      </c>
    </row>
    <row r="216" spans="1:67" ht="105">
      <c r="A216" s="22" t="s">
        <v>4527</v>
      </c>
      <c r="B216" s="21" t="s">
        <v>4529</v>
      </c>
      <c r="C216" s="7" t="s">
        <v>5551</v>
      </c>
      <c r="D216" s="7" t="s">
        <v>7651</v>
      </c>
      <c r="E216" s="7" t="s">
        <v>5550</v>
      </c>
      <c r="F216" s="21" t="s">
        <v>4528</v>
      </c>
      <c r="G216" s="22" t="s">
        <v>4537</v>
      </c>
      <c r="H216" s="22" t="s">
        <v>4536</v>
      </c>
      <c r="I216" s="21" t="s">
        <v>70</v>
      </c>
      <c r="J216" s="21" t="str">
        <f>party!$A$61</f>
        <v>Gerhard Krinner</v>
      </c>
      <c r="K216" s="21" t="str">
        <f>party!$A$62</f>
        <v>Sonia Seneviratne</v>
      </c>
      <c r="L216" s="21" t="str">
        <f>party!$A$65</f>
        <v>Hyungjun Kim</v>
      </c>
      <c r="O2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6" s="7"/>
      <c r="Q216" s="7"/>
      <c r="V216" s="21" t="str">
        <f>party!$A$6</f>
        <v>Charlotte Pascoe</v>
      </c>
      <c r="Z216" s="22" t="str">
        <f>experiment!$C$7</f>
        <v>amip</v>
      </c>
      <c r="AA216" s="22" t="str">
        <f>experiment!$C$228</f>
        <v>land-hist</v>
      </c>
      <c r="AB216" s="22" t="str">
        <f>$C$14</f>
        <v>historical</v>
      </c>
      <c r="AG216" s="21" t="str">
        <f>TemporalConstraint!$A$80</f>
        <v>1901-2014 114yrs</v>
      </c>
      <c r="AI216" s="21" t="str">
        <f>EnsembleRequirement!$A$4</f>
        <v>SingleMember</v>
      </c>
      <c r="AQ216" s="21" t="str">
        <f>requirement!$A$3</f>
        <v>AGCM Configuration</v>
      </c>
      <c r="AV216" s="21" t="str">
        <f>ForcingConstraint!$A$381</f>
        <v>land-hist output</v>
      </c>
      <c r="AW216" s="21" t="str">
        <f>ForcingConstraint!$A$23</f>
        <v>AMIP SST</v>
      </c>
      <c r="AX216" s="21" t="str">
        <f>ForcingConstraint!$A$22</f>
        <v>AMIP SIC</v>
      </c>
      <c r="AY216" s="84"/>
      <c r="AZ216" s="84"/>
      <c r="BG216" s="43"/>
      <c r="BH216" s="43"/>
      <c r="BI216" s="43"/>
      <c r="BJ216" s="43"/>
      <c r="BK216" s="43"/>
      <c r="BL216" s="43"/>
      <c r="BM216" s="35"/>
      <c r="BO216" s="324" t="s">
        <v>8285</v>
      </c>
    </row>
    <row r="217" spans="1:67" ht="105">
      <c r="A217" s="22" t="s">
        <v>1675</v>
      </c>
      <c r="B217" s="21" t="s">
        <v>8005</v>
      </c>
      <c r="C217" s="22" t="s">
        <v>3011</v>
      </c>
      <c r="D217" s="22" t="s">
        <v>7652</v>
      </c>
      <c r="E217" s="22" t="s">
        <v>4542</v>
      </c>
      <c r="F217" s="21" t="s">
        <v>4540</v>
      </c>
      <c r="G217" s="22" t="s">
        <v>4541</v>
      </c>
      <c r="H217" s="22" t="s">
        <v>1685</v>
      </c>
      <c r="I217" s="21" t="s">
        <v>70</v>
      </c>
      <c r="J217" s="21" t="str">
        <f>party!$A$61</f>
        <v>Gerhard Krinner</v>
      </c>
      <c r="K217" s="21" t="str">
        <f>party!$A$62</f>
        <v>Sonia Seneviratne</v>
      </c>
      <c r="L217" s="21" t="str">
        <f>party!$A$65</f>
        <v>Hyungjun Kim</v>
      </c>
      <c r="O2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7" s="22" t="str">
        <f>references!D$14</f>
        <v>Overview CMIP6-Endorsed MIPs</v>
      </c>
      <c r="V217" s="21" t="str">
        <f>party!$A$6</f>
        <v>Charlotte Pascoe</v>
      </c>
      <c r="X217" s="22" t="str">
        <f>$C$14</f>
        <v>historical</v>
      </c>
      <c r="AB217" s="22" t="str">
        <f>$C$14</f>
        <v>historical</v>
      </c>
      <c r="AC217" s="22" t="str">
        <f>$C$218</f>
        <v>amip-lfmip-rmLC</v>
      </c>
      <c r="AG217" s="21" t="str">
        <f>TemporalConstraint!$A$37</f>
        <v>1980-2100 121yrs</v>
      </c>
      <c r="AI217" s="21" t="str">
        <f>EnsembleRequirement!$A$4</f>
        <v>SingleMember</v>
      </c>
      <c r="AJ217" s="21" t="str">
        <f>EnsembleRequirement!$A$55</f>
        <v>FourMember</v>
      </c>
      <c r="AQ217" s="21" t="str">
        <f>requirement!$A$79</f>
        <v>AOGCM Configuration</v>
      </c>
      <c r="AV217" s="21" t="str">
        <f>ForcingConstraint!$A$244</f>
        <v>LFMIP-RAForcing</v>
      </c>
      <c r="AW217" s="84"/>
      <c r="BG217" s="43"/>
      <c r="BH217" s="43"/>
      <c r="BI217" s="43"/>
      <c r="BJ217" s="43"/>
      <c r="BK217" s="43"/>
      <c r="BL217" s="43"/>
      <c r="BM217" s="35"/>
      <c r="BO217" s="324" t="s">
        <v>8285</v>
      </c>
    </row>
    <row r="218" spans="1:67" ht="105">
      <c r="A218" s="22" t="s">
        <v>1681</v>
      </c>
      <c r="B218" s="21" t="s">
        <v>8009</v>
      </c>
      <c r="C218" s="22" t="s">
        <v>3012</v>
      </c>
      <c r="D218" s="22" t="s">
        <v>7653</v>
      </c>
      <c r="E218" s="22" t="s">
        <v>4543</v>
      </c>
      <c r="F218" s="21" t="s">
        <v>3015</v>
      </c>
      <c r="G218" s="22" t="s">
        <v>8010</v>
      </c>
      <c r="H218" s="22" t="s">
        <v>1684</v>
      </c>
      <c r="I218" s="21" t="s">
        <v>70</v>
      </c>
      <c r="J218" s="21" t="str">
        <f>party!$A$61</f>
        <v>Gerhard Krinner</v>
      </c>
      <c r="K218" s="21" t="str">
        <f>party!$A$62</f>
        <v>Sonia Seneviratne</v>
      </c>
      <c r="L218" s="21" t="str">
        <f>party!$A$65</f>
        <v>Hyungjun Kim</v>
      </c>
      <c r="O2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8" s="22" t="str">
        <f>references!D$14</f>
        <v>Overview CMIP6-Endorsed MIPs</v>
      </c>
      <c r="V218" s="21" t="str">
        <f>party!$A$6</f>
        <v>Charlotte Pascoe</v>
      </c>
      <c r="AB218" s="22" t="str">
        <f>$C$14</f>
        <v>historical</v>
      </c>
      <c r="AC218" s="22" t="str">
        <f>experiment!$C$7</f>
        <v>amip</v>
      </c>
      <c r="AD218" s="22" t="str">
        <f>$C$217</f>
        <v>lfmip-rmLC</v>
      </c>
      <c r="AG218" s="21" t="str">
        <f>TemporalConstraint!$A$37</f>
        <v>1980-2100 121yrs</v>
      </c>
      <c r="AI218" s="21" t="str">
        <f>EnsembleRequirement!$A$3</f>
        <v>FiveMember</v>
      </c>
      <c r="AQ218" s="21" t="str">
        <f>requirement!$A$3</f>
        <v>AGCM Configuration</v>
      </c>
      <c r="AV218" s="21" t="str">
        <f>ForcingConstraint!$A$244</f>
        <v>LFMIP-RAForcing</v>
      </c>
      <c r="AW218" s="21" t="str">
        <f>ForcingConstraint!$A$519</f>
        <v>LS3MIP historical SST</v>
      </c>
      <c r="AX218" s="21" t="str">
        <f>ForcingConstraint!$A$520</f>
        <v>LS3MIP historical Sea-Ice</v>
      </c>
      <c r="AY218" s="21" t="str">
        <f>ForcingConstraint!$A$521</f>
        <v>LS3MIP ssp585 SST</v>
      </c>
      <c r="AZ218" s="21" t="str">
        <f>ForcingConstraint!$A$522</f>
        <v>LS3MIP ssp585 Sea-Ice</v>
      </c>
      <c r="BG218" s="43"/>
      <c r="BH218" s="43"/>
      <c r="BI218" s="43"/>
      <c r="BJ218" s="43"/>
      <c r="BK218" s="43"/>
      <c r="BL218" s="43"/>
      <c r="BM218" s="35"/>
      <c r="BO218" s="324" t="s">
        <v>8285</v>
      </c>
    </row>
    <row r="219" spans="1:67" ht="105">
      <c r="A219" s="22" t="s">
        <v>6525</v>
      </c>
      <c r="B219" s="21" t="s">
        <v>8006</v>
      </c>
      <c r="C219" s="22" t="s">
        <v>6543</v>
      </c>
      <c r="F219" s="21" t="s">
        <v>6544</v>
      </c>
      <c r="G219" s="22" t="s">
        <v>6545</v>
      </c>
      <c r="H219" s="22" t="s">
        <v>1685</v>
      </c>
      <c r="I219" s="21" t="s">
        <v>70</v>
      </c>
      <c r="J219" s="21" t="str">
        <f>party!$A$61</f>
        <v>Gerhard Krinner</v>
      </c>
      <c r="K219" s="21" t="str">
        <f>party!$A$62</f>
        <v>Sonia Seneviratne</v>
      </c>
      <c r="L219" s="21" t="str">
        <f>party!$A$65</f>
        <v>Hyungjun Kim</v>
      </c>
      <c r="O21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19" s="7" t="str">
        <f>references!$D$125</f>
        <v>WCRP CMIP6 experiment list</v>
      </c>
      <c r="V219" s="21" t="str">
        <f>party!$A$6</f>
        <v>Charlotte Pascoe</v>
      </c>
      <c r="W219" s="22" t="str">
        <f>$C$217</f>
        <v>lfmip-rmLC</v>
      </c>
      <c r="X219" s="22" t="str">
        <f>$C$14</f>
        <v>historical</v>
      </c>
      <c r="Z219" s="22" t="str">
        <f>$C$204</f>
        <v>land-hist-princeton</v>
      </c>
      <c r="AB219" s="22" t="str">
        <f>$C$220</f>
        <v>lfmip-rmLC-cruNcep</v>
      </c>
      <c r="AC219" s="22" t="str">
        <f>$C$221</f>
        <v>lfmip-rmLC-wfdei</v>
      </c>
      <c r="AG219" s="21" t="str">
        <f>TemporalConstraint!$A$37</f>
        <v>1980-2100 121yrs</v>
      </c>
      <c r="AI219" s="21" t="str">
        <f>EnsembleRequirement!$A$22</f>
        <v>MinimumOne</v>
      </c>
      <c r="AQ219" s="21" t="str">
        <f>requirement!$A$79</f>
        <v>AOGCM Configuration</v>
      </c>
      <c r="AV219" s="21" t="str">
        <f>ForcingConstraint!$A$452</f>
        <v>LFMIP running mean land-hist-princeton forcing</v>
      </c>
      <c r="AW219" s="84"/>
      <c r="BG219" s="43"/>
      <c r="BH219" s="43"/>
      <c r="BI219" s="43"/>
      <c r="BJ219" s="43"/>
      <c r="BK219" s="43"/>
      <c r="BL219" s="43"/>
      <c r="BM219" s="35"/>
      <c r="BO219" s="324" t="s">
        <v>8285</v>
      </c>
    </row>
    <row r="220" spans="1:67" ht="105">
      <c r="A220" s="22" t="s">
        <v>6561</v>
      </c>
      <c r="B220" s="21" t="s">
        <v>8007</v>
      </c>
      <c r="C220" s="22" t="s">
        <v>6564</v>
      </c>
      <c r="F220" s="21" t="s">
        <v>6565</v>
      </c>
      <c r="G220" s="22" t="s">
        <v>6568</v>
      </c>
      <c r="H220" s="22" t="s">
        <v>1685</v>
      </c>
      <c r="I220" s="21" t="s">
        <v>70</v>
      </c>
      <c r="J220" s="21" t="str">
        <f>party!$A$61</f>
        <v>Gerhard Krinner</v>
      </c>
      <c r="K220" s="21" t="str">
        <f>party!$A$62</f>
        <v>Sonia Seneviratne</v>
      </c>
      <c r="L220" s="21" t="str">
        <f>party!$A$65</f>
        <v>Hyungjun Kim</v>
      </c>
      <c r="O22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20" s="7" t="str">
        <f>references!$D$125</f>
        <v>WCRP CMIP6 experiment list</v>
      </c>
      <c r="V220" s="21" t="str">
        <f>party!$A$6</f>
        <v>Charlotte Pascoe</v>
      </c>
      <c r="W220" s="22" t="str">
        <f>$C$217</f>
        <v>lfmip-rmLC</v>
      </c>
      <c r="X220" s="22" t="str">
        <f>$C$14</f>
        <v>historical</v>
      </c>
      <c r="Z220" s="22" t="str">
        <f>$C$205</f>
        <v>land-hist-cruNcep</v>
      </c>
      <c r="AB220" s="22" t="str">
        <f>$C$220</f>
        <v>lfmip-rmLC-cruNcep</v>
      </c>
      <c r="AC220" s="22" t="str">
        <f>$C$221</f>
        <v>lfmip-rmLC-wfdei</v>
      </c>
      <c r="AG220" s="21" t="str">
        <f>TemporalConstraint!$A$37</f>
        <v>1980-2100 121yrs</v>
      </c>
      <c r="AI220" s="21" t="str">
        <f>EnsembleRequirement!$A$22</f>
        <v>MinimumOne</v>
      </c>
      <c r="AQ220" s="21" t="str">
        <f>requirement!$A$79</f>
        <v>AOGCM Configuration</v>
      </c>
      <c r="AV220" s="21" t="str">
        <f>ForcingConstraint!$A$453</f>
        <v>LFMIP running mean land-hist-cruNcep forcing</v>
      </c>
      <c r="AW220" s="84"/>
      <c r="BG220" s="43"/>
      <c r="BH220" s="43"/>
      <c r="BI220" s="43"/>
      <c r="BJ220" s="43"/>
      <c r="BK220" s="43"/>
      <c r="BL220" s="43"/>
      <c r="BM220" s="35"/>
      <c r="BO220" s="324" t="s">
        <v>8285</v>
      </c>
    </row>
    <row r="221" spans="1:67" ht="105">
      <c r="A221" s="22" t="s">
        <v>6562</v>
      </c>
      <c r="B221" s="21" t="s">
        <v>8008</v>
      </c>
      <c r="C221" s="22" t="s">
        <v>6563</v>
      </c>
      <c r="F221" s="21" t="s">
        <v>6566</v>
      </c>
      <c r="G221" s="22" t="s">
        <v>6567</v>
      </c>
      <c r="H221" s="22" t="s">
        <v>1685</v>
      </c>
      <c r="I221" s="21" t="s">
        <v>70</v>
      </c>
      <c r="J221" s="21" t="str">
        <f>party!$A$61</f>
        <v>Gerhard Krinner</v>
      </c>
      <c r="K221" s="21" t="str">
        <f>party!$A$62</f>
        <v>Sonia Seneviratne</v>
      </c>
      <c r="L221" s="21" t="str">
        <f>party!$A$65</f>
        <v>Hyungjun Kim</v>
      </c>
      <c r="O22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21" s="7" t="str">
        <f>references!$D$125</f>
        <v>WCRP CMIP6 experiment list</v>
      </c>
      <c r="V221" s="21" t="str">
        <f>party!$A$6</f>
        <v>Charlotte Pascoe</v>
      </c>
      <c r="W221" s="22" t="str">
        <f>$C$217</f>
        <v>lfmip-rmLC</v>
      </c>
      <c r="X221" s="22" t="str">
        <f>$C$14</f>
        <v>historical</v>
      </c>
      <c r="Z221" s="22" t="str">
        <f>$C$206</f>
        <v>land-hist-wfdei</v>
      </c>
      <c r="AB221" s="22" t="str">
        <f>$C$220</f>
        <v>lfmip-rmLC-cruNcep</v>
      </c>
      <c r="AC221" s="22" t="str">
        <f>$C$221</f>
        <v>lfmip-rmLC-wfdei</v>
      </c>
      <c r="AG221" s="21" t="str">
        <f>TemporalConstraint!$A$37</f>
        <v>1980-2100 121yrs</v>
      </c>
      <c r="AI221" s="21" t="str">
        <f>EnsembleRequirement!$A$22</f>
        <v>MinimumOne</v>
      </c>
      <c r="AQ221" s="21" t="str">
        <f>requirement!$A$79</f>
        <v>AOGCM Configuration</v>
      </c>
      <c r="AV221" s="21" t="str">
        <f>ForcingConstraint!$A$454</f>
        <v>LFMIP running mean land-hist-wfdei forcing</v>
      </c>
      <c r="AW221" s="84"/>
      <c r="BG221" s="43"/>
      <c r="BH221" s="43"/>
      <c r="BI221" s="43"/>
      <c r="BJ221" s="43"/>
      <c r="BK221" s="43"/>
      <c r="BL221" s="43"/>
      <c r="BM221" s="35"/>
      <c r="BO221" s="324" t="s">
        <v>8285</v>
      </c>
    </row>
    <row r="222" spans="1:67" ht="105">
      <c r="A222" s="22" t="s">
        <v>1682</v>
      </c>
      <c r="B222" s="21" t="s">
        <v>8001</v>
      </c>
      <c r="C222" s="22" t="s">
        <v>5554</v>
      </c>
      <c r="D222" s="22" t="s">
        <v>7654</v>
      </c>
      <c r="E222" s="22" t="s">
        <v>5552</v>
      </c>
      <c r="F222" s="21" t="s">
        <v>5553</v>
      </c>
      <c r="G222" s="22" t="s">
        <v>4539</v>
      </c>
      <c r="H222" s="22" t="s">
        <v>1683</v>
      </c>
      <c r="I222" s="21" t="s">
        <v>70</v>
      </c>
      <c r="J222" s="21" t="str">
        <f>party!$A$61</f>
        <v>Gerhard Krinner</v>
      </c>
      <c r="K222" s="21" t="str">
        <f>party!$A$62</f>
        <v>Sonia Seneviratne</v>
      </c>
      <c r="L222" s="21" t="str">
        <f>party!$A$65</f>
        <v>Hyungjun Kim</v>
      </c>
      <c r="O22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22" s="22" t="str">
        <f>references!D$14</f>
        <v>Overview CMIP6-Endorsed MIPs</v>
      </c>
      <c r="V222" s="21" t="str">
        <f>party!$A$6</f>
        <v>Charlotte Pascoe</v>
      </c>
      <c r="X222" s="22" t="str">
        <f>$C$14</f>
        <v>historical</v>
      </c>
      <c r="AB222" s="22" t="str">
        <f>$C$14</f>
        <v>historical</v>
      </c>
      <c r="AC222" s="22" t="str">
        <f>experiment!$C$228</f>
        <v>land-hist</v>
      </c>
      <c r="AG222" s="21" t="str">
        <f>TemporalConstraint!$A$38</f>
        <v>1980-2014 35yrs</v>
      </c>
      <c r="AI222" s="21" t="str">
        <f>EnsembleRequirement!$A$42</f>
        <v>TenLandInitialisations</v>
      </c>
      <c r="AQ222" s="21" t="str">
        <f>requirement!$A$79</f>
        <v>AOGCM Configuration</v>
      </c>
      <c r="AV222" s="21" t="str">
        <f>requirement!$A$103</f>
        <v>LFMIP-HP Forcing</v>
      </c>
      <c r="BA222" s="16"/>
      <c r="BB222" s="34"/>
      <c r="BG222" s="43"/>
      <c r="BH222" s="43"/>
      <c r="BI222" s="43"/>
      <c r="BJ222" s="43"/>
      <c r="BK222" s="43"/>
      <c r="BL222" s="43"/>
      <c r="BM222" s="35"/>
      <c r="BO222" s="324" t="s">
        <v>8285</v>
      </c>
    </row>
    <row r="223" spans="1:67" ht="150">
      <c r="A223" s="22" t="s">
        <v>4572</v>
      </c>
      <c r="B223" s="21" t="s">
        <v>3017</v>
      </c>
      <c r="C223" s="22" t="s">
        <v>3016</v>
      </c>
      <c r="D223" s="22" t="s">
        <v>7655</v>
      </c>
      <c r="E223" s="22" t="s">
        <v>4678</v>
      </c>
      <c r="F223" s="21" t="s">
        <v>3021</v>
      </c>
      <c r="G223" s="22" t="s">
        <v>4683</v>
      </c>
      <c r="H223" s="22" t="s">
        <v>4682</v>
      </c>
      <c r="I223" s="21" t="s">
        <v>70</v>
      </c>
      <c r="J223" s="21" t="str">
        <f>party!$A$10</f>
        <v>George Hurtt</v>
      </c>
      <c r="K223" s="21" t="str">
        <f>party!$A$67</f>
        <v>David Lawrence</v>
      </c>
      <c r="M223" s="125"/>
      <c r="O223" s="7" t="str">
        <f>references!$D$41</f>
        <v>Land-Use Model Intercomparison Project home page</v>
      </c>
      <c r="P22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23" s="7" t="str">
        <f>references!$D$96</f>
        <v>Hurtt, G., L. Chini,  S. Frolking, R. Sahajpal, Land Use Harmonisation (LUH2 v1.0h) land use forcing data (850-2100), (2016).</v>
      </c>
      <c r="V223" s="21" t="str">
        <f>party!$A$6</f>
        <v>Charlotte Pascoe</v>
      </c>
      <c r="X223" s="7" t="str">
        <f>experiment!$C$9</f>
        <v>piControl</v>
      </c>
      <c r="Y223" s="7"/>
      <c r="AG223" s="21" t="str">
        <f>TemporalConstraint!$A$81</f>
        <v>1850-1929 80yrs</v>
      </c>
      <c r="AI223" s="21" t="str">
        <f>EnsembleRequirement!$A$4</f>
        <v>SingleMember</v>
      </c>
      <c r="AQ223" s="21" t="str">
        <f>requirement!$A$79</f>
        <v>AOGCM Configuration</v>
      </c>
      <c r="AR223" s="21" t="str">
        <f>requirement!$A$113</f>
        <v>All Land Management Active</v>
      </c>
      <c r="AV223" s="21" t="str">
        <f>ForcingConstraint!$A$245</f>
        <v>Idealised Deforestation from Forest to Grassland</v>
      </c>
      <c r="AW223" s="21" t="str">
        <f>ForcingConstraint!$A$246</f>
        <v>Pre-Industrial Land Use Excluding Forest And Grassland</v>
      </c>
      <c r="AX223" s="21" t="str">
        <f>requirement!A46</f>
        <v>Pre-Industrial Forcing Excluding Land Use</v>
      </c>
      <c r="AY223" s="21" t="str">
        <f>requirement!$A$12</f>
        <v>Pre-Industrial Solar Particle Forcing</v>
      </c>
      <c r="BG223" s="43"/>
      <c r="BH223" s="43"/>
      <c r="BI223" s="43"/>
      <c r="BJ223" s="43"/>
      <c r="BK223" s="43"/>
      <c r="BL223" s="43"/>
      <c r="BM223" s="35"/>
      <c r="BO223" s="324" t="s">
        <v>8285</v>
      </c>
    </row>
    <row r="224" spans="1:67" s="124" customFormat="1" ht="45">
      <c r="A224" s="106" t="s">
        <v>3398</v>
      </c>
      <c r="B224" s="84" t="s">
        <v>3018</v>
      </c>
      <c r="C224" s="106" t="s">
        <v>3398</v>
      </c>
      <c r="D224" s="106"/>
      <c r="E224" s="106" t="s">
        <v>4738</v>
      </c>
      <c r="F224" s="84" t="s">
        <v>3022</v>
      </c>
      <c r="G224" s="106" t="s">
        <v>1842</v>
      </c>
      <c r="H224" s="106" t="s">
        <v>1865</v>
      </c>
      <c r="I224" s="84" t="s">
        <v>70</v>
      </c>
      <c r="J224" s="84" t="str">
        <f>party!$A$10</f>
        <v>George Hurtt</v>
      </c>
      <c r="K224" s="84" t="str">
        <f>party!$A$67</f>
        <v>David Lawrence</v>
      </c>
      <c r="L224" s="84"/>
      <c r="M224" s="84"/>
      <c r="N224" s="84"/>
      <c r="O224" s="106" t="str">
        <f>references!D$14</f>
        <v>Overview CMIP6-Endorsed MIPs</v>
      </c>
      <c r="P224" s="119" t="str">
        <f>references!$D$41</f>
        <v>Land-Use Model Intercomparison Project home page</v>
      </c>
      <c r="Q224" s="106"/>
      <c r="R224" s="106"/>
      <c r="S224" s="106"/>
      <c r="T224" s="106"/>
      <c r="U224" s="106"/>
      <c r="V224" s="84" t="str">
        <f>party!$A$6</f>
        <v>Charlotte Pascoe</v>
      </c>
      <c r="W224" s="106"/>
      <c r="X224" s="119" t="str">
        <f>experiment!$C$9</f>
        <v>piControl</v>
      </c>
      <c r="Y224" s="119"/>
      <c r="Z224" s="106"/>
      <c r="AA224" s="106"/>
      <c r="AB224" s="106"/>
      <c r="AC224" s="106"/>
      <c r="AD224" s="106"/>
      <c r="AE224" s="106"/>
      <c r="AF224" s="106"/>
      <c r="AG224" s="84" t="str">
        <f>TemporalConstraint!$A$40</f>
        <v>1980-2009 30yrs</v>
      </c>
      <c r="AH224" s="84"/>
      <c r="AI224" s="84" t="str">
        <f>EnsembleRequirement!$A$43</f>
        <v>ThreeRegionalDeforestation</v>
      </c>
      <c r="AJ224" s="84"/>
      <c r="AK224" s="84"/>
      <c r="AL224" s="84"/>
      <c r="AM224" s="84"/>
      <c r="AN224" s="84"/>
      <c r="AO224" s="84"/>
      <c r="AP224" s="84"/>
      <c r="AQ224" s="84" t="str">
        <f>requirement!$A$30</f>
        <v>LSM Configuration</v>
      </c>
      <c r="AR224" s="84"/>
      <c r="AS224" s="84"/>
      <c r="AT224" s="84"/>
      <c r="AU224" s="84"/>
      <c r="AV224" s="84" t="str">
        <f>ForcingConstraint!$A$247</f>
        <v>Boreal Deforestation</v>
      </c>
      <c r="AW224" s="84" t="str">
        <f>ForcingConstraint!$A$248</f>
        <v>Temperate Deforestation</v>
      </c>
      <c r="AX224" s="84" t="str">
        <f>ForcingConstraint!$A$249</f>
        <v>Tropical Deforestation</v>
      </c>
      <c r="AY224" s="84"/>
      <c r="AZ224" s="84"/>
      <c r="BA224" s="84"/>
      <c r="BB224" s="84"/>
      <c r="BC224" s="120"/>
      <c r="BD224" s="174"/>
      <c r="BE224" s="121"/>
      <c r="BF224" s="122"/>
      <c r="BG224" s="121"/>
      <c r="BH224" s="121"/>
      <c r="BI224" s="121"/>
      <c r="BJ224" s="121"/>
      <c r="BK224" s="121"/>
      <c r="BL224" s="121"/>
      <c r="BM224" s="122"/>
      <c r="BO224" s="324" t="s">
        <v>8285</v>
      </c>
    </row>
    <row r="225" spans="1:67" s="124" customFormat="1" ht="75">
      <c r="A225" s="106" t="s">
        <v>3398</v>
      </c>
      <c r="B225" s="84" t="s">
        <v>3019</v>
      </c>
      <c r="C225" s="106" t="s">
        <v>3398</v>
      </c>
      <c r="D225" s="106"/>
      <c r="E225" s="106" t="s">
        <v>4739</v>
      </c>
      <c r="F225" s="84" t="s">
        <v>3023</v>
      </c>
      <c r="G225" s="106" t="s">
        <v>1864</v>
      </c>
      <c r="H225" s="106" t="s">
        <v>1865</v>
      </c>
      <c r="I225" s="84" t="s">
        <v>70</v>
      </c>
      <c r="J225" s="84" t="str">
        <f>party!$A$10</f>
        <v>George Hurtt</v>
      </c>
      <c r="K225" s="84" t="str">
        <f>party!$A$67</f>
        <v>David Lawrence</v>
      </c>
      <c r="L225" s="84"/>
      <c r="M225" s="84"/>
      <c r="N225" s="84"/>
      <c r="O225" s="106" t="str">
        <f>references!D$14</f>
        <v>Overview CMIP6-Endorsed MIPs</v>
      </c>
      <c r="P225" s="119" t="str">
        <f>references!$D$41</f>
        <v>Land-Use Model Intercomparison Project home page</v>
      </c>
      <c r="Q225" s="106"/>
      <c r="R225" s="106"/>
      <c r="S225" s="106"/>
      <c r="T225" s="106"/>
      <c r="U225" s="106"/>
      <c r="V225" s="84" t="str">
        <f>party!$A$6</f>
        <v>Charlotte Pascoe</v>
      </c>
      <c r="W225" s="106"/>
      <c r="X225" s="119" t="str">
        <f>experiment!$C$9</f>
        <v>piControl</v>
      </c>
      <c r="Y225" s="119"/>
      <c r="Z225" s="106"/>
      <c r="AA225" s="106"/>
      <c r="AB225" s="106"/>
      <c r="AC225" s="106"/>
      <c r="AD225" s="106"/>
      <c r="AE225" s="106"/>
      <c r="AF225" s="106"/>
      <c r="AG225" s="84" t="str">
        <f>TemporalConstraint!$A$40</f>
        <v>1980-2009 30yrs</v>
      </c>
      <c r="AH225" s="84"/>
      <c r="AI225" s="84" t="str">
        <f>EnsembleRequirement!$A$43</f>
        <v>ThreeRegionalDeforestation</v>
      </c>
      <c r="AJ225" s="84"/>
      <c r="AK225" s="84"/>
      <c r="AL225" s="84"/>
      <c r="AM225" s="84"/>
      <c r="AN225" s="84"/>
      <c r="AO225" s="84"/>
      <c r="AP225" s="84"/>
      <c r="AQ225" s="84" t="str">
        <f>requirement!$A$3</f>
        <v>AGCM Configuration</v>
      </c>
      <c r="AR225" s="84"/>
      <c r="AS225" s="84"/>
      <c r="AT225" s="84"/>
      <c r="AU225" s="84"/>
      <c r="AV225" s="84" t="str">
        <f>ForcingConstraint!$A$247</f>
        <v>Boreal Deforestation</v>
      </c>
      <c r="AW225" s="84" t="str">
        <f>ForcingConstraint!$A$248</f>
        <v>Temperate Deforestation</v>
      </c>
      <c r="AX225" s="84" t="str">
        <f>ForcingConstraint!$A$249</f>
        <v>Tropical Deforestation</v>
      </c>
      <c r="AY225" s="84" t="str">
        <f>ForcingConstraint!$A$23</f>
        <v>AMIP SST</v>
      </c>
      <c r="AZ225" s="84" t="str">
        <f>ForcingConstraint!$A$22</f>
        <v>AMIP SIC</v>
      </c>
      <c r="BA225" s="84" t="str">
        <f>requirement!$A$5</f>
        <v>Historical Aerosol Forcing</v>
      </c>
      <c r="BB225" s="84" t="str">
        <f>ForcingConstraint!$A$14</f>
        <v>Historical WMGHG Concentrations</v>
      </c>
      <c r="BC225" s="84" t="str">
        <f>requirement!$A$7</f>
        <v>Historical Emissions</v>
      </c>
      <c r="BD225" s="84" t="str">
        <f>requirement!$A$9</f>
        <v>Historical Solar Forcing</v>
      </c>
      <c r="BE225" s="120" t="str">
        <f>requirement!$A$8</f>
        <v>Historical O3 and Stratospheric H2O Concentrations</v>
      </c>
      <c r="BF225" s="174" t="str">
        <f>ForcingConstraint!$A$21</f>
        <v>Historical Stratospheric Aerosol</v>
      </c>
      <c r="BG225" s="123"/>
      <c r="BH225" s="123"/>
      <c r="BI225" s="123"/>
      <c r="BJ225" s="123"/>
      <c r="BK225" s="123"/>
      <c r="BL225" s="121"/>
      <c r="BM225" s="122"/>
      <c r="BO225" s="324" t="s">
        <v>8285</v>
      </c>
    </row>
    <row r="226" spans="1:67" s="124" customFormat="1" ht="60">
      <c r="A226" s="106" t="s">
        <v>3398</v>
      </c>
      <c r="B226" s="84" t="s">
        <v>3020</v>
      </c>
      <c r="C226" s="106" t="s">
        <v>3398</v>
      </c>
      <c r="D226" s="106"/>
      <c r="E226" s="106" t="s">
        <v>4740</v>
      </c>
      <c r="F226" s="84" t="s">
        <v>3024</v>
      </c>
      <c r="G226" s="106" t="s">
        <v>1866</v>
      </c>
      <c r="H226" s="106" t="s">
        <v>1865</v>
      </c>
      <c r="I226" s="84" t="s">
        <v>70</v>
      </c>
      <c r="J226" s="84" t="str">
        <f>party!$A$10</f>
        <v>George Hurtt</v>
      </c>
      <c r="K226" s="84" t="str">
        <f>party!$A$67</f>
        <v>David Lawrence</v>
      </c>
      <c r="L226" s="84"/>
      <c r="M226" s="84"/>
      <c r="N226" s="84"/>
      <c r="O226" s="106" t="str">
        <f>references!D$14</f>
        <v>Overview CMIP6-Endorsed MIPs</v>
      </c>
      <c r="P226" s="119" t="str">
        <f>references!$D$41</f>
        <v>Land-Use Model Intercomparison Project home page</v>
      </c>
      <c r="Q226" s="106"/>
      <c r="R226" s="106"/>
      <c r="S226" s="106"/>
      <c r="T226" s="106"/>
      <c r="U226" s="106"/>
      <c r="V226" s="84" t="str">
        <f>party!$A$6</f>
        <v>Charlotte Pascoe</v>
      </c>
      <c r="W226" s="106"/>
      <c r="X226" s="119" t="str">
        <f>experiment!$C$9</f>
        <v>piControl</v>
      </c>
      <c r="Y226" s="119"/>
      <c r="Z226" s="106"/>
      <c r="AA226" s="106"/>
      <c r="AB226" s="106"/>
      <c r="AC226" s="106"/>
      <c r="AD226" s="106"/>
      <c r="AE226" s="106"/>
      <c r="AF226" s="106"/>
      <c r="AG226" s="84" t="str">
        <f>TemporalConstraint!$A$40</f>
        <v>1980-2009 30yrs</v>
      </c>
      <c r="AH226" s="84"/>
      <c r="AI226" s="84" t="str">
        <f>EnsembleRequirement!$A$43</f>
        <v>ThreeRegionalDeforestation</v>
      </c>
      <c r="AJ226" s="84"/>
      <c r="AK226" s="84"/>
      <c r="AL226" s="84"/>
      <c r="AM226" s="84"/>
      <c r="AN226" s="84"/>
      <c r="AO226" s="84"/>
      <c r="AP226" s="84"/>
      <c r="AQ226" s="84" t="str">
        <f>requirement!$A$3</f>
        <v>AGCM Configuration</v>
      </c>
      <c r="AR226" s="84"/>
      <c r="AS226" s="84"/>
      <c r="AT226" s="84"/>
      <c r="AU226" s="84"/>
      <c r="AV226" s="84" t="str">
        <f>ForcingConstraint!$A$247</f>
        <v>Boreal Deforestation</v>
      </c>
      <c r="AW226" s="84" t="str">
        <f>ForcingConstraint!$A$248</f>
        <v>Temperate Deforestation</v>
      </c>
      <c r="AX226" s="84" t="str">
        <f>ForcingConstraint!$A$249</f>
        <v>Tropical Deforestation</v>
      </c>
      <c r="AY226" s="84" t="str">
        <f>requirement!$A$5</f>
        <v>Historical Aerosol Forcing</v>
      </c>
      <c r="AZ226" s="84" t="str">
        <f>ForcingConstraint!$A$14</f>
        <v>Historical WMGHG Concentrations</v>
      </c>
      <c r="BA226" s="84" t="str">
        <f>requirement!$A$7</f>
        <v>Historical Emissions</v>
      </c>
      <c r="BB226" s="84" t="str">
        <f>requirement!$A$9</f>
        <v>Historical Solar Forcing</v>
      </c>
      <c r="BC226" s="120" t="str">
        <f>requirement!$A$8</f>
        <v>Historical O3 and Stratospheric H2O Concentrations</v>
      </c>
      <c r="BD226" s="174" t="str">
        <f>ForcingConstraint!$A$21</f>
        <v>Historical Stratospheric Aerosol</v>
      </c>
      <c r="BE226" s="121"/>
      <c r="BF226" s="122"/>
      <c r="BG226" s="121"/>
      <c r="BH226" s="121"/>
      <c r="BI226" s="121"/>
      <c r="BJ226" s="121"/>
      <c r="BK226" s="121"/>
      <c r="BL226" s="121"/>
      <c r="BM226" s="122"/>
      <c r="BO226" s="324" t="s">
        <v>8285</v>
      </c>
    </row>
    <row r="227" spans="1:67" ht="120">
      <c r="A227" s="22" t="s">
        <v>4574</v>
      </c>
      <c r="B227" s="21" t="s">
        <v>3036</v>
      </c>
      <c r="C227" s="22" t="s">
        <v>3035</v>
      </c>
      <c r="F227" s="21" t="s">
        <v>3037</v>
      </c>
      <c r="G227" s="22" t="s">
        <v>5823</v>
      </c>
      <c r="H227" s="22" t="s">
        <v>4565</v>
      </c>
      <c r="I227" s="21" t="s">
        <v>70</v>
      </c>
      <c r="J227" s="21" t="str">
        <f>party!$A$10</f>
        <v>George Hurtt</v>
      </c>
      <c r="K227" s="21" t="str">
        <f>party!$A$67</f>
        <v>David Lawrence</v>
      </c>
      <c r="O227" s="22" t="str">
        <f>references!D$14</f>
        <v>Overview CMIP6-Endorsed MIPs</v>
      </c>
      <c r="P227" s="7" t="str">
        <f>references!$D$41</f>
        <v>Land-Use Model Intercomparison Project home page</v>
      </c>
      <c r="Q22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27" s="7" t="str">
        <f>references!$D$92</f>
        <v>Sitch, S., P. Friedlingstein, Trends in net land-atmosphere carbon exchange over the period 1980-2010</v>
      </c>
      <c r="T227" s="7" t="str">
        <f>references!$D$94</f>
        <v>Global Soil Wetness Project Phase 3 Website</v>
      </c>
      <c r="U227" s="7" t="str">
        <f>references!$D$96</f>
        <v>Hurtt, G., L. Chini,  S. Frolking, R. Sahajpal, Land Use Harmonisation (LUH2 v1.0h) land use forcing data (850-2100), (2016).</v>
      </c>
      <c r="V227" s="21" t="str">
        <f>party!$A$6</f>
        <v>Charlotte Pascoe</v>
      </c>
      <c r="W227" s="22" t="str">
        <f>$C$228</f>
        <v>land-hist</v>
      </c>
      <c r="AB227" s="22" t="str">
        <f>$C$14</f>
        <v>historical</v>
      </c>
      <c r="AC227" s="7" t="str">
        <f>experiment!$C$9</f>
        <v>piControl</v>
      </c>
      <c r="AG227" s="21" t="str">
        <f>TemporalConstraint!$A$41</f>
        <v>1700-2014 315yrs</v>
      </c>
      <c r="AH227" s="21" t="str">
        <f>TemporalConstraint!$A$3</f>
        <v>1850-2014 165yrs</v>
      </c>
      <c r="AI227" s="21" t="str">
        <f>EnsembleRequirement!$A$4</f>
        <v>SingleMember</v>
      </c>
      <c r="AQ227" s="21" t="str">
        <f>requirement!$A$30</f>
        <v>LSM Configuration</v>
      </c>
      <c r="AR227" s="21" t="str">
        <f>requirement!$A$113</f>
        <v>All Land Management Active</v>
      </c>
      <c r="AV227" s="21" t="str">
        <f>ForcingConstraint!$A$239</f>
        <v>Historical GSWP3 Meteorological Forcing</v>
      </c>
      <c r="AW227" s="21" t="str">
        <f>ForcingConstraint!$A$16</f>
        <v>Historical Land Use</v>
      </c>
      <c r="AX227" s="21" t="str">
        <f>ForcingConstraint!$A$412</f>
        <v>All historical land surface forcings</v>
      </c>
      <c r="AY227" s="21" t="str">
        <f>requirement!$A$95</f>
        <v>TRENDY spin up for GSWP3</v>
      </c>
      <c r="AZ227" s="21" t="str">
        <f>requirement!$A$96</f>
        <v>TRENDY Interim Forcing for GSWP3</v>
      </c>
      <c r="BC227" s="21"/>
      <c r="BD227" s="21"/>
      <c r="BE227" s="21"/>
      <c r="BF227" s="21"/>
      <c r="BG227" s="21"/>
      <c r="BH227" s="21"/>
      <c r="BI227" s="21"/>
      <c r="BJ227" s="21"/>
      <c r="BK227" s="125"/>
      <c r="BM227" s="35"/>
      <c r="BO227" s="324" t="s">
        <v>8285</v>
      </c>
    </row>
    <row r="228" spans="1:67" ht="150">
      <c r="A228" s="22" t="s">
        <v>4573</v>
      </c>
      <c r="B228" s="21" t="s">
        <v>3026</v>
      </c>
      <c r="C228" s="22" t="s">
        <v>1514</v>
      </c>
      <c r="E228" s="22" t="s">
        <v>3025</v>
      </c>
      <c r="F228" s="21" t="s">
        <v>4942</v>
      </c>
      <c r="G228" s="22" t="s">
        <v>5801</v>
      </c>
      <c r="H228" s="22" t="s">
        <v>4765</v>
      </c>
      <c r="I228" s="21" t="s">
        <v>70</v>
      </c>
      <c r="J228" s="21" t="str">
        <f>party!$A$10</f>
        <v>George Hurtt</v>
      </c>
      <c r="K228" s="21" t="str">
        <f>party!$A$67</f>
        <v>David Lawrence</v>
      </c>
      <c r="O228" s="22" t="str">
        <f>references!D$14</f>
        <v>Overview CMIP6-Endorsed MIPs</v>
      </c>
      <c r="P228" s="7" t="str">
        <f>references!$D$41</f>
        <v>Land-Use Model Intercomparison Project home page</v>
      </c>
      <c r="Q22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28" s="7" t="str">
        <f>references!$D$92</f>
        <v>Sitch, S., P. Friedlingstein, Trends in net land-atmosphere carbon exchange over the period 1980-2010</v>
      </c>
      <c r="T228" s="7" t="str">
        <f>references!$D$94</f>
        <v>Global Soil Wetness Project Phase 3 Website</v>
      </c>
      <c r="U228" s="7" t="str">
        <f>references!$D$96</f>
        <v>Hurtt, G., L. Chini,  S. Frolking, R. Sahajpal, Land Use Harmonisation (LUH2 v1.0h) land use forcing data (850-2100), (2016).</v>
      </c>
      <c r="V228" s="21" t="str">
        <f>party!$A$6</f>
        <v>Charlotte Pascoe</v>
      </c>
      <c r="AB228" s="22" t="str">
        <f>$C$227</f>
        <v>land-hist-altStartYear</v>
      </c>
      <c r="AC228" s="22" t="str">
        <f>$C$14</f>
        <v>historical</v>
      </c>
      <c r="AD228" s="7" t="str">
        <f>experiment!$C$9</f>
        <v>piControl</v>
      </c>
      <c r="AG228" s="21" t="str">
        <f>TemporalConstraint!$A$3</f>
        <v>1850-2014 165yrs</v>
      </c>
      <c r="AH228" s="21" t="str">
        <f>TemporalConstraint!$A$41</f>
        <v>1700-2014 315yrs</v>
      </c>
      <c r="AI228" s="21" t="str">
        <f>EnsembleRequirement!$A$4</f>
        <v>SingleMember</v>
      </c>
      <c r="AQ228" s="21" t="str">
        <f>requirement!$A$30</f>
        <v>LSM Configuration</v>
      </c>
      <c r="AR228" s="21" t="str">
        <f>requirement!$A$113</f>
        <v>All Land Management Active</v>
      </c>
      <c r="AV228" s="21" t="str">
        <f>ForcingConstraint!$A$239</f>
        <v>Historical GSWP3 Meteorological Forcing</v>
      </c>
      <c r="AW228" s="21" t="str">
        <f>ForcingConstraint!$A$16</f>
        <v>Historical Land Use</v>
      </c>
      <c r="AX228" s="21" t="str">
        <f>ForcingConstraint!$A$412</f>
        <v>All historical land surface forcings</v>
      </c>
      <c r="AY228" s="21" t="str">
        <f>requirement!$A$95</f>
        <v>TRENDY spin up for GSWP3</v>
      </c>
      <c r="AZ228" s="21" t="str">
        <f>requirement!$A$96</f>
        <v>TRENDY Interim Forcing for GSWP3</v>
      </c>
      <c r="BC228" s="21"/>
      <c r="BD228" s="21"/>
      <c r="BE228" s="21"/>
      <c r="BF228" s="21"/>
      <c r="BG228" s="21"/>
      <c r="BH228" s="21"/>
      <c r="BI228" s="21"/>
      <c r="BJ228" s="21"/>
      <c r="BK228" s="125"/>
      <c r="BM228" s="35"/>
      <c r="BO228" s="324" t="s">
        <v>8285</v>
      </c>
    </row>
    <row r="229" spans="1:67" ht="135">
      <c r="A229" s="22" t="s">
        <v>4618</v>
      </c>
      <c r="B229" s="21" t="s">
        <v>3027</v>
      </c>
      <c r="C229" s="22" t="s">
        <v>3028</v>
      </c>
      <c r="E229" s="22" t="s">
        <v>3041</v>
      </c>
      <c r="F229" s="21" t="s">
        <v>4575</v>
      </c>
      <c r="G229" s="22" t="s">
        <v>4698</v>
      </c>
      <c r="H229" s="22" t="s">
        <v>1908</v>
      </c>
      <c r="I229" s="21" t="s">
        <v>70</v>
      </c>
      <c r="J229" s="21" t="str">
        <f>party!$A$10</f>
        <v>George Hurtt</v>
      </c>
      <c r="K229" s="21" t="str">
        <f>party!$A$67</f>
        <v>David Lawrence</v>
      </c>
      <c r="O229" s="22" t="str">
        <f>references!D$14</f>
        <v>Overview CMIP6-Endorsed MIPs</v>
      </c>
      <c r="P229" s="7" t="str">
        <f>references!$D$41</f>
        <v>Land-Use Model Intercomparison Project home page</v>
      </c>
      <c r="V229" s="21" t="str">
        <f>party!$A$6</f>
        <v>Charlotte Pascoe</v>
      </c>
      <c r="W229" s="22" t="str">
        <f>$C$228</f>
        <v>land-hist</v>
      </c>
      <c r="AB229" s="22" t="str">
        <f>$C$14</f>
        <v>historical</v>
      </c>
      <c r="AD229" s="7"/>
      <c r="AG229" s="21" t="str">
        <f>TemporalConstraint!$A$41</f>
        <v>1700-2014 315yrs</v>
      </c>
      <c r="AH229" s="21" t="str">
        <f>TemporalConstraint!$A$3</f>
        <v>1850-2014 165yrs</v>
      </c>
      <c r="AI229" s="21" t="str">
        <f>EnsembleRequirement!$A$4</f>
        <v>SingleMember</v>
      </c>
      <c r="AQ229" s="21" t="str">
        <f>requirement!$A$30</f>
        <v>LSM Configuration</v>
      </c>
      <c r="AR229" s="21" t="str">
        <f>requirement!$A$113</f>
        <v>All Land Management Active</v>
      </c>
      <c r="AV229" s="21" t="str">
        <f>ForcingConstraint!$A$239</f>
        <v>Historical GSWP3 Meteorological Forcing</v>
      </c>
      <c r="AW229" s="21" t="str">
        <f>ForcingConstraint!$A$34</f>
        <v>Pre-Industrial Land Use</v>
      </c>
      <c r="AX229" s="21" t="str">
        <f>ForcingConstraint!$A$412</f>
        <v>All historical land surface forcings</v>
      </c>
      <c r="BC229" s="21"/>
      <c r="BD229" s="21"/>
      <c r="BE229" s="21"/>
      <c r="BM229" s="35"/>
      <c r="BO229" s="324" t="s">
        <v>8285</v>
      </c>
    </row>
    <row r="230" spans="1:67" s="118" customFormat="1" ht="120">
      <c r="A230" s="112" t="s">
        <v>5541</v>
      </c>
      <c r="B230" s="113" t="s">
        <v>4611</v>
      </c>
      <c r="C230" s="112" t="s">
        <v>4587</v>
      </c>
      <c r="D230" s="278"/>
      <c r="F230" s="113" t="s">
        <v>5543</v>
      </c>
      <c r="G230" s="112" t="s">
        <v>4588</v>
      </c>
      <c r="H230" s="112" t="s">
        <v>4576</v>
      </c>
      <c r="I230" s="113" t="s">
        <v>70</v>
      </c>
      <c r="J230" s="113" t="str">
        <f>party!$A$10</f>
        <v>George Hurtt</v>
      </c>
      <c r="K230" s="113" t="str">
        <f>party!$A$67</f>
        <v>David Lawrence</v>
      </c>
      <c r="L230" s="113"/>
      <c r="M230" s="21"/>
      <c r="N230" s="21"/>
      <c r="O230"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30"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30" s="169" t="str">
        <f>references!$D$92</f>
        <v>Sitch, S., P. Friedlingstein, Trends in net land-atmosphere carbon exchange over the period 1980-2010</v>
      </c>
      <c r="R230" s="169" t="str">
        <f>references!$D$94</f>
        <v>Global Soil Wetness Project Phase 3 Website</v>
      </c>
      <c r="S230" s="169" t="str">
        <f>references!$D$96</f>
        <v>Hurtt, G., L. Chini,  S. Frolking, R. Sahajpal, Land Use Harmonisation (LUH2 v1.0h) land use forcing data (850-2100), (2016).</v>
      </c>
      <c r="T230" s="112"/>
      <c r="U230" s="112"/>
      <c r="V230" s="113" t="str">
        <f>party!$A$6</f>
        <v>Charlotte Pascoe</v>
      </c>
      <c r="W230" s="112" t="str">
        <f>$C$228</f>
        <v>land-hist</v>
      </c>
      <c r="Z230" s="112"/>
      <c r="AA230" s="112"/>
      <c r="AB230" s="112" t="str">
        <f>$C$231</f>
        <v>land-hist-altLu2</v>
      </c>
      <c r="AC230" s="112"/>
      <c r="AD230" s="112"/>
      <c r="AE230" s="112"/>
      <c r="AF230" s="112"/>
      <c r="AG230" s="113" t="str">
        <f>TemporalConstraint!$A$41</f>
        <v>1700-2014 315yrs</v>
      </c>
      <c r="AH230" s="113" t="str">
        <f>TemporalConstraint!$A$3</f>
        <v>1850-2014 165yrs</v>
      </c>
      <c r="AI230" s="113" t="str">
        <f>EnsembleRequirement!$A$4</f>
        <v>SingleMember</v>
      </c>
      <c r="AJ230" s="113"/>
      <c r="AK230" s="113"/>
      <c r="AL230" s="113"/>
      <c r="AM230" s="113"/>
      <c r="AN230" s="113"/>
      <c r="AO230" s="113"/>
      <c r="AP230" s="113"/>
      <c r="AQ230" s="113" t="str">
        <f>requirement!$A$30</f>
        <v>LSM Configuration</v>
      </c>
      <c r="AR230" s="113" t="str">
        <f>requirement!$A$113</f>
        <v>All Land Management Active</v>
      </c>
      <c r="AS230" s="113"/>
      <c r="AT230" s="113"/>
      <c r="AU230" s="113"/>
      <c r="AV230" s="113" t="str">
        <f>ForcingConstraint!$A$239</f>
        <v>Historical GSWP3 Meteorological Forcing</v>
      </c>
      <c r="AW230" s="113" t="str">
        <f>ForcingConstraint!$A$385</f>
        <v>Historical Land Use High</v>
      </c>
      <c r="AX230" s="21" t="str">
        <f>ForcingConstraint!$A$412</f>
        <v>All historical land surface forcings</v>
      </c>
      <c r="AY230" s="113" t="str">
        <f>requirement!$A$116</f>
        <v>TRENDY spin up for GSWP3 high land use</v>
      </c>
      <c r="AZ230" s="113" t="str">
        <f>requirement!$A$117</f>
        <v>TRENDY Interim Forcing for GSWP3 high land use</v>
      </c>
      <c r="BA230" s="21"/>
      <c r="BB230" s="21"/>
      <c r="BC230" s="113"/>
      <c r="BD230" s="113"/>
      <c r="BE230" s="113"/>
      <c r="BF230" s="113"/>
      <c r="BG230" s="113"/>
      <c r="BH230" s="113"/>
      <c r="BI230" s="113"/>
      <c r="BJ230" s="113"/>
      <c r="BK230" s="113"/>
      <c r="BL230" s="113"/>
      <c r="BM230" s="113"/>
      <c r="BO230" s="324" t="s">
        <v>8285</v>
      </c>
    </row>
    <row r="231" spans="1:67" s="118" customFormat="1" ht="120">
      <c r="A231" s="112" t="s">
        <v>5542</v>
      </c>
      <c r="B231" s="113" t="s">
        <v>4612</v>
      </c>
      <c r="C231" s="112" t="s">
        <v>4613</v>
      </c>
      <c r="D231" s="278"/>
      <c r="F231" s="113" t="s">
        <v>5544</v>
      </c>
      <c r="G231" s="112" t="s">
        <v>4614</v>
      </c>
      <c r="H231" s="112" t="s">
        <v>4576</v>
      </c>
      <c r="I231" s="113" t="s">
        <v>70</v>
      </c>
      <c r="J231" s="113" t="str">
        <f>party!$A$10</f>
        <v>George Hurtt</v>
      </c>
      <c r="K231" s="113" t="str">
        <f>party!$A$67</f>
        <v>David Lawrence</v>
      </c>
      <c r="L231" s="113"/>
      <c r="M231" s="252"/>
      <c r="N231" s="21"/>
      <c r="O231"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31"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31" s="169" t="str">
        <f>references!$D$92</f>
        <v>Sitch, S., P. Friedlingstein, Trends in net land-atmosphere carbon exchange over the period 1980-2010</v>
      </c>
      <c r="R231" s="169" t="str">
        <f>references!$D$94</f>
        <v>Global Soil Wetness Project Phase 3 Website</v>
      </c>
      <c r="S231" s="169" t="str">
        <f>references!$D$96</f>
        <v>Hurtt, G., L. Chini,  S. Frolking, R. Sahajpal, Land Use Harmonisation (LUH2 v1.0h) land use forcing data (850-2100), (2016).</v>
      </c>
      <c r="T231" s="112"/>
      <c r="U231" s="112"/>
      <c r="V231" s="113" t="str">
        <f>party!$A$6</f>
        <v>Charlotte Pascoe</v>
      </c>
      <c r="W231" s="112" t="str">
        <f>$C$228</f>
        <v>land-hist</v>
      </c>
      <c r="Z231" s="112"/>
      <c r="AA231" s="112"/>
      <c r="AB231" s="112" t="str">
        <f>$C$230</f>
        <v>land-hist-altLu1</v>
      </c>
      <c r="AC231" s="112"/>
      <c r="AD231" s="112"/>
      <c r="AE231" s="112"/>
      <c r="AF231" s="112"/>
      <c r="AG231" s="113" t="str">
        <f>TemporalConstraint!$A$41</f>
        <v>1700-2014 315yrs</v>
      </c>
      <c r="AH231" s="113" t="str">
        <f>TemporalConstraint!$A$3</f>
        <v>1850-2014 165yrs</v>
      </c>
      <c r="AI231" s="113" t="str">
        <f>EnsembleRequirement!$A$4</f>
        <v>SingleMember</v>
      </c>
      <c r="AJ231" s="113"/>
      <c r="AK231" s="113"/>
      <c r="AL231" s="113"/>
      <c r="AM231" s="113"/>
      <c r="AN231" s="113"/>
      <c r="AO231" s="113"/>
      <c r="AP231" s="113"/>
      <c r="AQ231" s="113" t="str">
        <f>requirement!$A$30</f>
        <v>LSM Configuration</v>
      </c>
      <c r="AR231" s="113" t="str">
        <f>requirement!$A$113</f>
        <v>All Land Management Active</v>
      </c>
      <c r="AS231" s="113"/>
      <c r="AT231" s="113"/>
      <c r="AU231" s="113"/>
      <c r="AV231" s="113" t="str">
        <f>ForcingConstraint!$A$239</f>
        <v>Historical GSWP3 Meteorological Forcing</v>
      </c>
      <c r="AW231" s="113" t="str">
        <f>ForcingConstraint!$A$386</f>
        <v>Historical Land Use Low</v>
      </c>
      <c r="AX231" s="21" t="str">
        <f>ForcingConstraint!$A$412</f>
        <v>All historical land surface forcings</v>
      </c>
      <c r="AY231" s="113" t="str">
        <f>requirement!$A$118</f>
        <v>TRENDY spin up for GSWP3 low land use</v>
      </c>
      <c r="AZ231" s="113" t="str">
        <f>requirement!$A$119</f>
        <v>TRENDY Interim Forcing for GSWP3 low land use</v>
      </c>
      <c r="BA231" s="21"/>
      <c r="BB231" s="21"/>
      <c r="BC231" s="113"/>
      <c r="BD231" s="113"/>
      <c r="BE231" s="113"/>
      <c r="BF231" s="113"/>
      <c r="BG231" s="113"/>
      <c r="BH231" s="113"/>
      <c r="BI231" s="113"/>
      <c r="BJ231" s="113"/>
      <c r="BK231" s="113"/>
      <c r="BL231" s="113"/>
      <c r="BM231" s="113"/>
      <c r="BO231" s="324" t="s">
        <v>8285</v>
      </c>
    </row>
    <row r="232" spans="1:67" ht="120">
      <c r="A232" s="22" t="s">
        <v>1903</v>
      </c>
      <c r="B232" s="21" t="s">
        <v>4617</v>
      </c>
      <c r="C232" s="22" t="s">
        <v>4615</v>
      </c>
      <c r="F232" s="21" t="s">
        <v>4634</v>
      </c>
      <c r="G232" s="22" t="s">
        <v>4619</v>
      </c>
      <c r="H232" s="22" t="s">
        <v>4766</v>
      </c>
      <c r="I232" s="21" t="s">
        <v>70</v>
      </c>
      <c r="J232" s="21" t="str">
        <f>party!$A$10</f>
        <v>George Hurtt</v>
      </c>
      <c r="K232" s="21" t="str">
        <f>party!$A$67</f>
        <v>David Lawrence</v>
      </c>
      <c r="O23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3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32" s="7" t="str">
        <f>references!$D$94</f>
        <v>Global Soil Wetness Project Phase 3 Website</v>
      </c>
      <c r="R232" s="7" t="str">
        <f>references!$D$96</f>
        <v>Hurtt, G., L. Chini,  S. Frolking, R. Sahajpal, Land Use Harmonisation (LUH2 v1.0h) land use forcing data (850-2100), (2016).</v>
      </c>
      <c r="V232" s="21" t="str">
        <f>party!$A$6</f>
        <v>Charlotte Pascoe</v>
      </c>
      <c r="W232" s="22" t="str">
        <f>$C$228</f>
        <v>land-hist</v>
      </c>
      <c r="AB232" s="22" t="str">
        <f>$C$14</f>
        <v>historical</v>
      </c>
      <c r="AG232" s="21" t="str">
        <f>TemporalConstraint!$A$41</f>
        <v>1700-2014 315yrs</v>
      </c>
      <c r="AH232" s="21" t="str">
        <f>TemporalConstraint!$A$3</f>
        <v>1850-2014 165yrs</v>
      </c>
      <c r="AI232" s="21" t="str">
        <f>EnsembleRequirement!$A$4</f>
        <v>SingleMember</v>
      </c>
      <c r="AQ232" s="21" t="str">
        <f>requirement!$A$30</f>
        <v>LSM Configuration</v>
      </c>
      <c r="AR232" s="21" t="str">
        <f>requirement!$A$113</f>
        <v>All Land Management Active</v>
      </c>
      <c r="AV232" s="21" t="str">
        <f>ForcingConstraint!$A$239</f>
        <v>Historical GSWP3 Meteorological Forcing</v>
      </c>
      <c r="AW232" s="21" t="str">
        <f>ForcingConstraint!$A$16</f>
        <v>Historical Land Use</v>
      </c>
      <c r="AX232" s="21" t="str">
        <f>ForcingConstraint!$A$413</f>
        <v>Historical land surface forcings except CO2</v>
      </c>
      <c r="AY232" s="21" t="str">
        <f>ForcingConstraint!$A$26</f>
        <v>Pre-Industrial CO2 Concentration</v>
      </c>
      <c r="BC232" s="21"/>
      <c r="BD232" s="21"/>
      <c r="BE232" s="21"/>
      <c r="BG232" s="43"/>
      <c r="BH232" s="43"/>
      <c r="BI232" s="43"/>
      <c r="BJ232" s="43"/>
      <c r="BK232" s="43"/>
      <c r="BM232" s="35"/>
      <c r="BO232" s="324" t="s">
        <v>8285</v>
      </c>
    </row>
    <row r="233" spans="1:67" ht="135">
      <c r="A233" s="22" t="s">
        <v>1904</v>
      </c>
      <c r="B233" s="21" t="s">
        <v>4621</v>
      </c>
      <c r="C233" s="22" t="s">
        <v>4622</v>
      </c>
      <c r="F233" s="21" t="s">
        <v>4635</v>
      </c>
      <c r="G233" s="22" t="s">
        <v>4623</v>
      </c>
      <c r="H233" s="22" t="s">
        <v>4766</v>
      </c>
      <c r="I233" s="21" t="s">
        <v>70</v>
      </c>
      <c r="J233" s="21" t="str">
        <f>party!$A$10</f>
        <v>George Hurtt</v>
      </c>
      <c r="K233" s="21" t="str">
        <f>party!$A$67</f>
        <v>David Lawrence</v>
      </c>
      <c r="M233" s="125"/>
      <c r="O23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3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33" s="7" t="str">
        <f>references!$D$94</f>
        <v>Global Soil Wetness Project Phase 3 Website</v>
      </c>
      <c r="R233" s="7" t="str">
        <f>references!$D$92</f>
        <v>Sitch, S., P. Friedlingstein, Trends in net land-atmosphere carbon exchange over the period 1980-2010</v>
      </c>
      <c r="S233" s="7" t="str">
        <f>references!$D$96</f>
        <v>Hurtt, G., L. Chini,  S. Frolking, R. Sahajpal, Land Use Harmonisation (LUH2 v1.0h) land use forcing data (850-2100), (2016).</v>
      </c>
      <c r="V233" s="21" t="str">
        <f>party!$A$6</f>
        <v>Charlotte Pascoe</v>
      </c>
      <c r="W233" s="22" t="str">
        <f>$C$228</f>
        <v>land-hist</v>
      </c>
      <c r="AB233" s="22" t="str">
        <f>$C$14</f>
        <v>historical</v>
      </c>
      <c r="AG233" s="21" t="str">
        <f>TemporalConstraint!$A$41</f>
        <v>1700-2014 315yrs</v>
      </c>
      <c r="AH233" s="21" t="str">
        <f>TemporalConstraint!$A$3</f>
        <v>1850-2014 165yrs</v>
      </c>
      <c r="AI233" s="21" t="str">
        <f>EnsembleRequirement!$A$4</f>
        <v>SingleMember</v>
      </c>
      <c r="AQ233" s="21" t="str">
        <f>requirement!$A$30</f>
        <v>LSM Configuration</v>
      </c>
      <c r="AR233" s="21" t="str">
        <f>requirement!$A$113</f>
        <v>All Land Management Active</v>
      </c>
      <c r="AV233" s="16" t="str">
        <f>ForcingConstraint!$A$373</f>
        <v>GSWP3 recycling of climate mean and variability</v>
      </c>
      <c r="AW233" s="21" t="str">
        <f>ForcingConstraint!$A$16</f>
        <v>Historical Land Use</v>
      </c>
      <c r="AX233" s="21" t="str">
        <f>ForcingConstraint!$A$412</f>
        <v>All historical land surface forcings</v>
      </c>
      <c r="BC233" s="21"/>
      <c r="BD233" s="21"/>
      <c r="BE233" s="21"/>
      <c r="BM233" s="35"/>
      <c r="BO233" s="324" t="s">
        <v>8285</v>
      </c>
    </row>
    <row r="234" spans="1:67" ht="75">
      <c r="A234" s="22" t="s">
        <v>4648</v>
      </c>
      <c r="B234" s="21" t="s">
        <v>3031</v>
      </c>
      <c r="C234" s="22" t="s">
        <v>3029</v>
      </c>
      <c r="F234" s="21" t="s">
        <v>3030</v>
      </c>
      <c r="G234" s="22" t="s">
        <v>4669</v>
      </c>
      <c r="H234" s="22" t="s">
        <v>4766</v>
      </c>
      <c r="I234" s="21" t="s">
        <v>70</v>
      </c>
      <c r="J234" s="21" t="str">
        <f>party!$A$10</f>
        <v>George Hurtt</v>
      </c>
      <c r="K234" s="21" t="str">
        <f>party!$A$67</f>
        <v>David Lawrence</v>
      </c>
      <c r="O234" s="22" t="str">
        <f>references!D$14</f>
        <v>Overview CMIP6-Endorsed MIPs</v>
      </c>
      <c r="P234" s="7" t="str">
        <f>references!$D$41</f>
        <v>Land-Use Model Intercomparison Project home page</v>
      </c>
      <c r="Q23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4" s="7" t="str">
        <f>references!$D$94</f>
        <v>Global Soil Wetness Project Phase 3 Website</v>
      </c>
      <c r="S234" s="7" t="str">
        <f>references!$D$96</f>
        <v>Hurtt, G., L. Chini,  S. Frolking, R. Sahajpal, Land Use Harmonisation (LUH2 v1.0h) land use forcing data (850-2100), (2016).</v>
      </c>
      <c r="V234" s="21" t="str">
        <f>party!$A$6</f>
        <v>Charlotte Pascoe</v>
      </c>
      <c r="W234" s="22" t="str">
        <f t="shared" ref="W234:W242" si="15">$C$228</f>
        <v>land-hist</v>
      </c>
      <c r="AB234" s="22" t="str">
        <f t="shared" ref="AB234:AB242" si="16">$C$14</f>
        <v>historical</v>
      </c>
      <c r="AG234" s="21" t="str">
        <f>TemporalConstraint!$A$41</f>
        <v>1700-2014 315yrs</v>
      </c>
      <c r="AH234" s="21" t="str">
        <f>TemporalConstraint!$A$3</f>
        <v>1850-2014 165yrs</v>
      </c>
      <c r="AI234" s="21" t="str">
        <f>EnsembleRequirement!$A$4</f>
        <v>SingleMember</v>
      </c>
      <c r="AQ234" s="21" t="str">
        <f>requirement!$A$30</f>
        <v>LSM Configuration</v>
      </c>
      <c r="AR234" s="21" t="str">
        <f>requirement!$A$113</f>
        <v>All Land Management Active</v>
      </c>
      <c r="AV234" s="21" t="str">
        <f>ForcingConstraint!$A$239</f>
        <v>Historical GSWP3 Meteorological Forcing</v>
      </c>
      <c r="AW234" s="21" t="str">
        <f>ForcingConstraint!$A$414</f>
        <v>Historical land use except with crop and pasture as grassland</v>
      </c>
      <c r="AX234" s="21" t="str">
        <f>ForcingConstraint!$A$412</f>
        <v>All historical land surface forcings</v>
      </c>
      <c r="BC234" s="21"/>
      <c r="BD234" s="21"/>
      <c r="BE234" s="21"/>
      <c r="BM234" s="35"/>
      <c r="BO234" s="324" t="s">
        <v>8285</v>
      </c>
    </row>
    <row r="235" spans="1:67" s="118" customFormat="1" ht="75">
      <c r="A235" s="112" t="s">
        <v>1896</v>
      </c>
      <c r="B235" s="113" t="s">
        <v>4664</v>
      </c>
      <c r="C235" s="112" t="s">
        <v>4649</v>
      </c>
      <c r="D235" s="278"/>
      <c r="F235" s="113" t="s">
        <v>5545</v>
      </c>
      <c r="G235" s="112" t="s">
        <v>4667</v>
      </c>
      <c r="H235" s="112" t="s">
        <v>4636</v>
      </c>
      <c r="I235" s="113" t="s">
        <v>70</v>
      </c>
      <c r="J235" s="113" t="str">
        <f>party!$A$10</f>
        <v>George Hurtt</v>
      </c>
      <c r="K235" s="113" t="str">
        <f>party!$A$67</f>
        <v>David Lawrence</v>
      </c>
      <c r="L235" s="113"/>
      <c r="M235" s="113"/>
      <c r="N235" s="113"/>
      <c r="O235" s="112" t="str">
        <f>references!D$14</f>
        <v>Overview CMIP6-Endorsed MIPs</v>
      </c>
      <c r="P235" s="169" t="str">
        <f>references!$D$41</f>
        <v>Land-Use Model Intercomparison Project home page</v>
      </c>
      <c r="Q23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169" t="str">
        <f>references!$D$94</f>
        <v>Global Soil Wetness Project Phase 3 Website</v>
      </c>
      <c r="S235" s="169" t="str">
        <f>references!$D$96</f>
        <v>Hurtt, G., L. Chini,  S. Frolking, R. Sahajpal, Land Use Harmonisation (LUH2 v1.0h) land use forcing data (850-2100), (2016).</v>
      </c>
      <c r="T235" s="112"/>
      <c r="U235" s="112"/>
      <c r="V235" s="113" t="str">
        <f>party!$A$6</f>
        <v>Charlotte Pascoe</v>
      </c>
      <c r="W235" s="112" t="str">
        <f t="shared" si="15"/>
        <v>land-hist</v>
      </c>
      <c r="Z235" s="112"/>
      <c r="AA235" s="112"/>
      <c r="AB235" s="112" t="str">
        <f t="shared" si="16"/>
        <v>historical</v>
      </c>
      <c r="AC235" s="112"/>
      <c r="AD235" s="112"/>
      <c r="AE235" s="112"/>
      <c r="AF235" s="112"/>
      <c r="AG235" s="113" t="str">
        <f>TemporalConstraint!$A$41</f>
        <v>1700-2014 315yrs</v>
      </c>
      <c r="AH235" s="113" t="str">
        <f>TemporalConstraint!$A$3</f>
        <v>1850-2014 165yrs</v>
      </c>
      <c r="AI235" s="113" t="str">
        <f>EnsembleRequirement!$A$4</f>
        <v>SingleMember</v>
      </c>
      <c r="AJ235" s="113"/>
      <c r="AK235" s="113"/>
      <c r="AL235" s="113"/>
      <c r="AM235" s="113"/>
      <c r="AN235" s="113"/>
      <c r="AO235" s="113"/>
      <c r="AP235" s="113"/>
      <c r="AQ235" s="113" t="str">
        <f>requirement!$A$30</f>
        <v>LSM Configuration</v>
      </c>
      <c r="AR235" s="113" t="str">
        <f>requirement!$A$113</f>
        <v>All Land Management Active</v>
      </c>
      <c r="AS235" s="113"/>
      <c r="AT235" s="113"/>
      <c r="AU235" s="113"/>
      <c r="AV235" s="113" t="str">
        <f>ForcingConstraint!$A$239</f>
        <v>Historical GSWP3 Meteorological Forcing</v>
      </c>
      <c r="AW235" s="113" t="str">
        <f>ForcingConstraint!$A$16</f>
        <v>Historical Land Use</v>
      </c>
      <c r="AX235" s="21" t="str">
        <f>ForcingConstraint!$A$415</f>
        <v>Historical land surface forcings except irrigation and fertilisation</v>
      </c>
      <c r="AY235" s="113" t="str">
        <f>ForcingConstraint!$A$387</f>
        <v>1850 Irrigation</v>
      </c>
      <c r="AZ235" s="113" t="str">
        <f>ForcingConstraint!$A$388</f>
        <v>1850 Fertilisation</v>
      </c>
      <c r="BA235" s="113"/>
      <c r="BB235" s="113"/>
      <c r="BC235" s="113"/>
      <c r="BD235" s="113"/>
      <c r="BE235" s="113"/>
      <c r="BF235" s="117"/>
      <c r="BG235" s="117"/>
      <c r="BH235" s="117"/>
      <c r="BI235" s="117"/>
      <c r="BJ235" s="117"/>
      <c r="BK235" s="117"/>
      <c r="BL235" s="117"/>
      <c r="BM235" s="117"/>
      <c r="BO235" s="324" t="s">
        <v>8285</v>
      </c>
    </row>
    <row r="236" spans="1:67" ht="75">
      <c r="A236" s="22" t="s">
        <v>1902</v>
      </c>
      <c r="B236" s="21" t="s">
        <v>4663</v>
      </c>
      <c r="C236" s="22" t="s">
        <v>4665</v>
      </c>
      <c r="F236" s="21" t="s">
        <v>4755</v>
      </c>
      <c r="G236" s="22" t="s">
        <v>4668</v>
      </c>
      <c r="H236" s="22" t="s">
        <v>4766</v>
      </c>
      <c r="I236" s="21" t="s">
        <v>70</v>
      </c>
      <c r="J236" s="21" t="str">
        <f>party!$A$10</f>
        <v>George Hurtt</v>
      </c>
      <c r="K236" s="21" t="str">
        <f>party!$A$67</f>
        <v>David Lawrence</v>
      </c>
      <c r="O236" s="22" t="str">
        <f>references!D$14</f>
        <v>Overview CMIP6-Endorsed MIPs</v>
      </c>
      <c r="P236" s="7" t="str">
        <f>references!$D$41</f>
        <v>Land-Use Model Intercomparison Project home page</v>
      </c>
      <c r="Q23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6" s="7" t="str">
        <f>references!$D$94</f>
        <v>Global Soil Wetness Project Phase 3 Website</v>
      </c>
      <c r="S236" s="7" t="str">
        <f>references!$D$96</f>
        <v>Hurtt, G., L. Chini,  S. Frolking, R. Sahajpal, Land Use Harmonisation (LUH2 v1.0h) land use forcing data (850-2100), (2016).</v>
      </c>
      <c r="V236" s="21" t="str">
        <f>party!$A$6</f>
        <v>Charlotte Pascoe</v>
      </c>
      <c r="W236" s="22" t="str">
        <f t="shared" si="15"/>
        <v>land-hist</v>
      </c>
      <c r="AB236" s="22" t="str">
        <f t="shared" si="16"/>
        <v>historical</v>
      </c>
      <c r="AG236" s="21" t="str">
        <f>TemporalConstraint!$A$41</f>
        <v>1700-2014 315yrs</v>
      </c>
      <c r="AH236" s="21" t="str">
        <f>TemporalConstraint!$A$3</f>
        <v>1850-2014 165yrs</v>
      </c>
      <c r="AI236" s="21" t="str">
        <f>EnsembleRequirement!$A$4</f>
        <v>SingleMember</v>
      </c>
      <c r="AQ236" s="21" t="str">
        <f>requirement!$A$30</f>
        <v>LSM Configuration</v>
      </c>
      <c r="AR236" s="21" t="str">
        <f>requirement!$A$113</f>
        <v>All Land Management Active</v>
      </c>
      <c r="AV236" s="21" t="str">
        <f>ForcingConstraint!$A$239</f>
        <v>Historical GSWP3 Meteorological Forcing</v>
      </c>
      <c r="AW236" s="21" t="str">
        <f>ForcingConstraint!$A$16</f>
        <v>Historical Land Use</v>
      </c>
      <c r="AX236" s="21" t="str">
        <f>ForcingConstraint!$A$415</f>
        <v>Historical land surface forcings except irrigation and fertilisation</v>
      </c>
      <c r="AY236" s="21" t="str">
        <f>ForcingConstraint!$A$387</f>
        <v>1850 Irrigation</v>
      </c>
      <c r="AZ236" s="21" t="str">
        <f>ForcingConstraint!$A$390</f>
        <v>Historical Transient Fertilisation</v>
      </c>
      <c r="BC236" s="21"/>
      <c r="BD236" s="21"/>
      <c r="BE236" s="21"/>
      <c r="BM236" s="35"/>
      <c r="BO236" s="324" t="s">
        <v>8285</v>
      </c>
    </row>
    <row r="237" spans="1:67" ht="75">
      <c r="A237" s="22" t="s">
        <v>1901</v>
      </c>
      <c r="B237" s="21" t="s">
        <v>4705</v>
      </c>
      <c r="C237" s="22" t="s">
        <v>4666</v>
      </c>
      <c r="F237" s="21" t="s">
        <v>4754</v>
      </c>
      <c r="G237" s="22" t="s">
        <v>4670</v>
      </c>
      <c r="H237" s="22" t="s">
        <v>4766</v>
      </c>
      <c r="I237" s="21" t="s">
        <v>70</v>
      </c>
      <c r="J237" s="21" t="str">
        <f>party!$A$10</f>
        <v>George Hurtt</v>
      </c>
      <c r="K237" s="21" t="str">
        <f>party!$A$67</f>
        <v>David Lawrence</v>
      </c>
      <c r="O237" s="22" t="str">
        <f>references!D$14</f>
        <v>Overview CMIP6-Endorsed MIPs</v>
      </c>
      <c r="P237" s="7" t="str">
        <f>references!$D$41</f>
        <v>Land-Use Model Intercomparison Project home page</v>
      </c>
      <c r="Q23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7" s="7" t="str">
        <f>references!$D$94</f>
        <v>Global Soil Wetness Project Phase 3 Website</v>
      </c>
      <c r="S237" s="7" t="str">
        <f>references!$D$96</f>
        <v>Hurtt, G., L. Chini,  S. Frolking, R. Sahajpal, Land Use Harmonisation (LUH2 v1.0h) land use forcing data (850-2100), (2016).</v>
      </c>
      <c r="V237" s="21" t="str">
        <f>party!$A$6</f>
        <v>Charlotte Pascoe</v>
      </c>
      <c r="W237" s="22" t="str">
        <f t="shared" si="15"/>
        <v>land-hist</v>
      </c>
      <c r="AB237" s="22" t="str">
        <f t="shared" si="16"/>
        <v>historical</v>
      </c>
      <c r="AG237" s="21" t="str">
        <f>TemporalConstraint!$A$41</f>
        <v>1700-2014 315yrs</v>
      </c>
      <c r="AH237" s="21" t="str">
        <f>TemporalConstraint!$A$3</f>
        <v>1850-2014 165yrs</v>
      </c>
      <c r="AI237" s="21" t="str">
        <f>EnsembleRequirement!$A$4</f>
        <v>SingleMember</v>
      </c>
      <c r="AQ237" s="21" t="str">
        <f>requirement!$A$30</f>
        <v>LSM Configuration</v>
      </c>
      <c r="AR237" s="21" t="str">
        <f>requirement!$A$113</f>
        <v>All Land Management Active</v>
      </c>
      <c r="AV237" s="21" t="str">
        <f>ForcingConstraint!$A$239</f>
        <v>Historical GSWP3 Meteorological Forcing</v>
      </c>
      <c r="AW237" s="21" t="str">
        <f>ForcingConstraint!$A$16</f>
        <v>Historical Land Use</v>
      </c>
      <c r="AX237" s="21" t="str">
        <f>ForcingConstraint!$A$415</f>
        <v>Historical land surface forcings except irrigation and fertilisation</v>
      </c>
      <c r="AY237" s="21" t="str">
        <f>ForcingConstraint!$A$389</f>
        <v>Historical Transient Irrigation</v>
      </c>
      <c r="AZ237" s="21" t="str">
        <f>ForcingConstraint!$A$388</f>
        <v>1850 Fertilisation</v>
      </c>
      <c r="BC237" s="21"/>
      <c r="BD237" s="21"/>
      <c r="BE237" s="21"/>
      <c r="BM237" s="35"/>
      <c r="BO237" s="324" t="s">
        <v>8285</v>
      </c>
    </row>
    <row r="238" spans="1:67" s="124" customFormat="1" ht="90">
      <c r="A238" s="106" t="s">
        <v>3398</v>
      </c>
      <c r="B238" s="84" t="s">
        <v>4751</v>
      </c>
      <c r="C238" s="106" t="s">
        <v>3398</v>
      </c>
      <c r="D238" s="106"/>
      <c r="E238" s="106" t="s">
        <v>4752</v>
      </c>
      <c r="F238" s="84" t="s">
        <v>4753</v>
      </c>
      <c r="G238" s="106" t="s">
        <v>4764</v>
      </c>
      <c r="H238" s="106" t="s">
        <v>4766</v>
      </c>
      <c r="I238" s="84" t="s">
        <v>70</v>
      </c>
      <c r="J238" s="84" t="str">
        <f>party!$A$10</f>
        <v>George Hurtt</v>
      </c>
      <c r="K238" s="84" t="str">
        <f>party!$A$67</f>
        <v>David Lawrence</v>
      </c>
      <c r="L238" s="84"/>
      <c r="M238" s="251"/>
      <c r="N238" s="21"/>
      <c r="O238" s="119" t="str">
        <f>references!$D$94</f>
        <v>Global Soil Wetness Project Phase 3 Website</v>
      </c>
      <c r="P238" s="119" t="str">
        <f>references!$D$96</f>
        <v>Hurtt, G., L. Chini,  S. Frolking, R. Sahajpal, Land Use Harmonisation (LUH2 v1.0h) land use forcing data (850-2100), (2016).</v>
      </c>
      <c r="Q238" s="119"/>
      <c r="R238" s="119"/>
      <c r="S238" s="119"/>
      <c r="T238" s="106"/>
      <c r="U238" s="106"/>
      <c r="V238" s="84" t="str">
        <f>party!$A$6</f>
        <v>Charlotte Pascoe</v>
      </c>
      <c r="W238" s="106" t="str">
        <f t="shared" si="15"/>
        <v>land-hist</v>
      </c>
      <c r="X238" s="106"/>
      <c r="Y238" s="106"/>
      <c r="Z238" s="106"/>
      <c r="AA238" s="106"/>
      <c r="AB238" s="106" t="str">
        <f t="shared" si="16"/>
        <v>historical</v>
      </c>
      <c r="AC238" s="106"/>
      <c r="AD238" s="106"/>
      <c r="AE238" s="106"/>
      <c r="AF238" s="106"/>
      <c r="AG238" s="84" t="str">
        <f>TemporalConstraint!$A$41</f>
        <v>1700-2014 315yrs</v>
      </c>
      <c r="AH238" s="84" t="str">
        <f>TemporalConstraint!$A$3</f>
        <v>1850-2014 165yrs</v>
      </c>
      <c r="AI238" s="84" t="str">
        <f>EnsembleRequirement!$A$4</f>
        <v>SingleMember</v>
      </c>
      <c r="AJ238" s="84"/>
      <c r="AK238" s="84"/>
      <c r="AL238" s="84"/>
      <c r="AM238" s="84"/>
      <c r="AN238" s="84"/>
      <c r="AO238" s="84"/>
      <c r="AP238" s="84"/>
      <c r="AQ238" s="84" t="str">
        <f>requirement!$A$30</f>
        <v>LSM Configuration</v>
      </c>
      <c r="AR238" s="84" t="str">
        <f>requirement!$A$122</f>
        <v>All Land Management except with crop and pasture using net transitions</v>
      </c>
      <c r="AS238" s="84"/>
      <c r="AT238" s="84"/>
      <c r="AU238" s="84"/>
      <c r="AV238" s="84" t="str">
        <f>ForcingConstraint!$A$239</f>
        <v>Historical GSWP3 Meteorological Forcing</v>
      </c>
      <c r="AW238" s="84" t="str">
        <f>ForcingConstraint!$A$16</f>
        <v>Historical Land Use</v>
      </c>
      <c r="AX238" s="84" t="str">
        <f>ForcingConstraint!$A$387</f>
        <v>1850 Irrigation</v>
      </c>
      <c r="AY238" s="84" t="str">
        <f>ForcingConstraint!$A$388</f>
        <v>1850 Fertilisation</v>
      </c>
      <c r="AZ238" s="84" t="str">
        <f>ForcingConstraint!$A$415</f>
        <v>Historical land surface forcings except irrigation and fertilisation</v>
      </c>
      <c r="BA238" s="84"/>
      <c r="BB238" s="84"/>
      <c r="BC238" s="84"/>
      <c r="BD238" s="84"/>
      <c r="BE238" s="84"/>
      <c r="BF238" s="122"/>
      <c r="BG238" s="122"/>
      <c r="BH238" s="122"/>
      <c r="BI238" s="122"/>
      <c r="BJ238" s="122"/>
      <c r="BK238" s="122"/>
      <c r="BL238" s="122"/>
      <c r="BM238" s="122"/>
      <c r="BO238" s="324" t="s">
        <v>8285</v>
      </c>
    </row>
    <row r="239" spans="1:67" ht="75">
      <c r="A239" s="22" t="s">
        <v>1900</v>
      </c>
      <c r="B239" s="21" t="s">
        <v>4704</v>
      </c>
      <c r="C239" s="22" t="s">
        <v>4671</v>
      </c>
      <c r="F239" s="21" t="s">
        <v>4672</v>
      </c>
      <c r="G239" s="22" t="s">
        <v>6594</v>
      </c>
      <c r="H239" s="22" t="s">
        <v>4766</v>
      </c>
      <c r="I239" s="21" t="s">
        <v>70</v>
      </c>
      <c r="J239" s="21" t="str">
        <f>party!$A$10</f>
        <v>George Hurtt</v>
      </c>
      <c r="K239" s="21" t="str">
        <f>party!$A$67</f>
        <v>David Lawrence</v>
      </c>
      <c r="O239" s="22" t="str">
        <f>references!D$14</f>
        <v>Overview CMIP6-Endorsed MIPs</v>
      </c>
      <c r="P239" s="7" t="str">
        <f>references!$D$41</f>
        <v>Land-Use Model Intercomparison Project home page</v>
      </c>
      <c r="Q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9" s="7" t="str">
        <f>references!$D$94</f>
        <v>Global Soil Wetness Project Phase 3 Website</v>
      </c>
      <c r="S239" s="7" t="str">
        <f>references!$D$96</f>
        <v>Hurtt, G., L. Chini,  S. Frolking, R. Sahajpal, Land Use Harmonisation (LUH2 v1.0h) land use forcing data (850-2100), (2016).</v>
      </c>
      <c r="V239" s="21" t="str">
        <f>party!$A$6</f>
        <v>Charlotte Pascoe</v>
      </c>
      <c r="W239" s="22" t="str">
        <f t="shared" si="15"/>
        <v>land-hist</v>
      </c>
      <c r="AB239" s="22" t="str">
        <f t="shared" si="16"/>
        <v>historical</v>
      </c>
      <c r="AG239" s="21" t="str">
        <f>TemporalConstraint!$A$41</f>
        <v>1700-2014 315yrs</v>
      </c>
      <c r="AH239" s="21" t="str">
        <f>TemporalConstraint!$A$3</f>
        <v>1850-2014 165yrs</v>
      </c>
      <c r="AI239" s="21" t="str">
        <f>EnsembleRequirement!$A$4</f>
        <v>SingleMember</v>
      </c>
      <c r="AQ239" s="21" t="str">
        <f>requirement!$A$30</f>
        <v>LSM Configuration</v>
      </c>
      <c r="AR239" s="21" t="str">
        <f>requirement!$A$113</f>
        <v>All Land Management Active</v>
      </c>
      <c r="AV239" s="21" t="str">
        <f>ForcingConstraint!$A$239</f>
        <v>Historical GSWP3 Meteorological Forcing</v>
      </c>
      <c r="AW239" s="21" t="str">
        <f>ForcingConstraint!$A$416</f>
        <v>Historical land use except with pasture as grassland</v>
      </c>
      <c r="AX239" s="21" t="str">
        <f>ForcingConstraint!$A$412</f>
        <v>All historical land surface forcings</v>
      </c>
      <c r="BC239" s="21"/>
      <c r="BD239" s="21"/>
      <c r="BE239" s="21"/>
      <c r="BM239" s="35"/>
      <c r="BO239" s="324" t="s">
        <v>8285</v>
      </c>
    </row>
    <row r="240" spans="1:67" ht="75">
      <c r="A240" s="22" t="s">
        <v>1899</v>
      </c>
      <c r="B240" s="21" t="s">
        <v>4703</v>
      </c>
      <c r="C240" s="22" t="s">
        <v>4702</v>
      </c>
      <c r="E240" s="22" t="s">
        <v>3034</v>
      </c>
      <c r="F240" s="21" t="s">
        <v>4731</v>
      </c>
      <c r="G240" s="22" t="s">
        <v>4706</v>
      </c>
      <c r="H240" s="22" t="s">
        <v>4766</v>
      </c>
      <c r="I240" s="21" t="s">
        <v>70</v>
      </c>
      <c r="J240" s="21" t="str">
        <f>party!$A$10</f>
        <v>George Hurtt</v>
      </c>
      <c r="K240" s="21" t="str">
        <f>party!$A$67</f>
        <v>David Lawrence</v>
      </c>
      <c r="O240" s="22" t="str">
        <f>references!D$14</f>
        <v>Overview CMIP6-Endorsed MIPs</v>
      </c>
      <c r="P240" s="7" t="str">
        <f>references!$D$41</f>
        <v>Land-Use Model Intercomparison Project home page</v>
      </c>
      <c r="Q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40" s="7" t="str">
        <f>references!$D$94</f>
        <v>Global Soil Wetness Project Phase 3 Website</v>
      </c>
      <c r="S240" s="7" t="str">
        <f>references!$D$96</f>
        <v>Hurtt, G., L. Chini,  S. Frolking, R. Sahajpal, Land Use Harmonisation (LUH2 v1.0h) land use forcing data (850-2100), (2016).</v>
      </c>
      <c r="V240" s="21" t="str">
        <f>party!$A$6</f>
        <v>Charlotte Pascoe</v>
      </c>
      <c r="W240" s="22" t="str">
        <f t="shared" si="15"/>
        <v>land-hist</v>
      </c>
      <c r="AB240" s="22" t="str">
        <f t="shared" si="16"/>
        <v>historical</v>
      </c>
      <c r="AG240" s="21" t="str">
        <f>TemporalConstraint!$A$41</f>
        <v>1700-2014 315yrs</v>
      </c>
      <c r="AH240" s="21" t="str">
        <f>TemporalConstraint!$A$3</f>
        <v>1850-2014 165yrs</v>
      </c>
      <c r="AI240" s="21" t="str">
        <f>EnsembleRequirement!$A$4</f>
        <v>SingleMember</v>
      </c>
      <c r="AQ240" s="21" t="str">
        <f>requirement!$A$30</f>
        <v>LSM Configuration</v>
      </c>
      <c r="AR240" s="21" t="str">
        <f>requirement!$A$113</f>
        <v>All Land Management Active</v>
      </c>
      <c r="AV240" s="21" t="str">
        <f>ForcingConstraint!$A$239</f>
        <v>Historical GSWP3 Meteorological Forcing</v>
      </c>
      <c r="AW240" s="21" t="str">
        <f>ForcingConstraint!$A$417</f>
        <v xml:space="preserve">Historical land use except with 1850 wood harvest </v>
      </c>
      <c r="AX240" s="21" t="str">
        <f>ForcingConstraint!$A$412</f>
        <v>All historical land surface forcings</v>
      </c>
      <c r="BC240" s="21"/>
      <c r="BD240" s="21"/>
      <c r="BE240" s="21"/>
      <c r="BM240" s="35"/>
      <c r="BO240" s="324" t="s">
        <v>8285</v>
      </c>
    </row>
    <row r="241" spans="1:67" ht="60">
      <c r="A241" s="22" t="s">
        <v>1898</v>
      </c>
      <c r="B241" s="21" t="s">
        <v>5942</v>
      </c>
      <c r="C241" s="22" t="s">
        <v>6384</v>
      </c>
      <c r="D241" s="22" t="s">
        <v>7656</v>
      </c>
      <c r="E241" s="22" t="s">
        <v>5547</v>
      </c>
      <c r="F241" s="21" t="s">
        <v>3033</v>
      </c>
      <c r="G241" s="22" t="s">
        <v>4750</v>
      </c>
      <c r="H241" s="22" t="s">
        <v>4766</v>
      </c>
      <c r="I241" s="21" t="s">
        <v>70</v>
      </c>
      <c r="J241" s="21" t="str">
        <f>party!$A$10</f>
        <v>George Hurtt</v>
      </c>
      <c r="K241" s="21" t="str">
        <f>party!$A$67</f>
        <v>David Lawrence</v>
      </c>
      <c r="O241" s="22" t="str">
        <f>references!D$14</f>
        <v>Overview CMIP6-Endorsed MIPs</v>
      </c>
      <c r="P241" s="7" t="str">
        <f>references!$D$41</f>
        <v>Land-Use Model Intercomparison Project home page</v>
      </c>
      <c r="Q241" s="7" t="str">
        <f>references!$D$96</f>
        <v>Hurtt, G., L. Chini,  S. Frolking, R. Sahajpal, Land Use Harmonisation (LUH2 v1.0h) land use forcing data (850-2100), (2016).</v>
      </c>
      <c r="R241" s="7" t="str">
        <f>references!$D$94</f>
        <v>Global Soil Wetness Project Phase 3 Website</v>
      </c>
      <c r="V241" s="21" t="str">
        <f>party!$A$6</f>
        <v>Charlotte Pascoe</v>
      </c>
      <c r="W241" s="22" t="str">
        <f>$C$228</f>
        <v>land-hist</v>
      </c>
      <c r="X241" s="7"/>
      <c r="Y241" s="7"/>
      <c r="AB241" s="22" t="str">
        <f>$C$14</f>
        <v>historical</v>
      </c>
      <c r="AC241" s="22" t="str">
        <f>$C$234</f>
        <v>land-crop-grass</v>
      </c>
      <c r="AD241" s="22" t="str">
        <f>$C$229</f>
        <v>land-noLu</v>
      </c>
      <c r="AG241" s="21" t="str">
        <f>TemporalConstraint!$A$3</f>
        <v>1850-2014 165yrs</v>
      </c>
      <c r="AI241" s="21" t="str">
        <f>EnsembleRequirement!$A$4</f>
        <v>SingleMember</v>
      </c>
      <c r="AQ241" s="21" t="str">
        <f>requirement!$A$30</f>
        <v>LSM Configuration</v>
      </c>
      <c r="AR241" s="21" t="str">
        <f>requirement!$A$113</f>
        <v>All Land Management Active</v>
      </c>
      <c r="AV241" s="21" t="str">
        <f>ForcingConstraint!$A$239</f>
        <v>Historical GSWP3 Meteorological Forcing</v>
      </c>
      <c r="AW241" s="21" t="str">
        <f>ForcingConstraint!$A$418</f>
        <v xml:space="preserve">Historical land use except no shifting cultivation </v>
      </c>
      <c r="AX241" s="21" t="str">
        <f>ForcingConstraint!$A$412</f>
        <v>All historical land surface forcings</v>
      </c>
      <c r="BC241" s="21"/>
      <c r="BD241" s="21"/>
      <c r="BE241" s="21"/>
      <c r="BM241" s="35"/>
      <c r="BO241" s="324" t="s">
        <v>8285</v>
      </c>
    </row>
    <row r="242" spans="1:67" ht="75">
      <c r="A242" s="22" t="s">
        <v>1897</v>
      </c>
      <c r="B242" s="21" t="s">
        <v>5941</v>
      </c>
      <c r="C242" s="22" t="s">
        <v>4730</v>
      </c>
      <c r="E242" s="22" t="s">
        <v>3032</v>
      </c>
      <c r="F242" s="21" t="s">
        <v>4732</v>
      </c>
      <c r="G242" s="22" t="s">
        <v>4733</v>
      </c>
      <c r="H242" s="22" t="s">
        <v>4766</v>
      </c>
      <c r="I242" s="21" t="s">
        <v>70</v>
      </c>
      <c r="J242" s="21" t="str">
        <f>party!$A$10</f>
        <v>George Hurtt</v>
      </c>
      <c r="K242" s="21" t="str">
        <f>party!$A$67</f>
        <v>David Lawrence</v>
      </c>
      <c r="O242" s="22" t="str">
        <f>references!D$14</f>
        <v>Overview CMIP6-Endorsed MIPs</v>
      </c>
      <c r="P242" s="7" t="str">
        <f>references!$D$41</f>
        <v>Land-Use Model Intercomparison Project home page</v>
      </c>
      <c r="Q2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42" s="7" t="str">
        <f>references!$D$94</f>
        <v>Global Soil Wetness Project Phase 3 Website</v>
      </c>
      <c r="S242" s="7" t="str">
        <f>references!$D$96</f>
        <v>Hurtt, G., L. Chini,  S. Frolking, R. Sahajpal, Land Use Harmonisation (LUH2 v1.0h) land use forcing data (850-2100), (2016).</v>
      </c>
      <c r="V242" s="21" t="str">
        <f>party!$A$6</f>
        <v>Charlotte Pascoe</v>
      </c>
      <c r="W242" s="22" t="str">
        <f t="shared" si="15"/>
        <v>land-hist</v>
      </c>
      <c r="AB242" s="22" t="str">
        <f t="shared" si="16"/>
        <v>historical</v>
      </c>
      <c r="AG242" s="21" t="str">
        <f>TemporalConstraint!$A$41</f>
        <v>1700-2014 315yrs</v>
      </c>
      <c r="AH242" s="21" t="str">
        <f>TemporalConstraint!$A$3</f>
        <v>1850-2014 165yrs</v>
      </c>
      <c r="AI242" s="21" t="str">
        <f>EnsembleRequirement!$A$4</f>
        <v>SingleMember</v>
      </c>
      <c r="AQ242" s="21" t="str">
        <f>requirement!$A$30</f>
        <v>LSM Configuration</v>
      </c>
      <c r="AR242" s="21" t="str">
        <f>requirement!$A$113</f>
        <v>All Land Management Active</v>
      </c>
      <c r="AV242" s="21" t="str">
        <f>ForcingConstraint!$A$239</f>
        <v>Historical GSWP3 Meteorological Forcing</v>
      </c>
      <c r="AW242" s="21" t="str">
        <f>ForcingConstraint!$A$16</f>
        <v>Historical Land Use</v>
      </c>
      <c r="AX242" s="21" t="str">
        <f>ForcingConstraint!$A$419</f>
        <v>Historical land surface forcings except fire management</v>
      </c>
      <c r="AY242" s="21" t="str">
        <f>ForcingConstraint!$A$394</f>
        <v>1850 Fire Management</v>
      </c>
      <c r="BC242" s="21"/>
      <c r="BD242" s="21"/>
      <c r="BE242" s="21"/>
      <c r="BM242" s="35"/>
      <c r="BO242" s="324" t="s">
        <v>8285</v>
      </c>
    </row>
    <row r="243" spans="1:67" ht="75">
      <c r="A243" s="22" t="s">
        <v>4620</v>
      </c>
      <c r="B243" s="21" t="s">
        <v>3040</v>
      </c>
      <c r="C243" s="22" t="s">
        <v>3039</v>
      </c>
      <c r="E243" s="22" t="s">
        <v>3038</v>
      </c>
      <c r="F243" s="21" t="s">
        <v>4741</v>
      </c>
      <c r="G243" s="22" t="s">
        <v>6589</v>
      </c>
      <c r="H243" s="22" t="s">
        <v>4742</v>
      </c>
      <c r="I243" s="21" t="s">
        <v>70</v>
      </c>
      <c r="J243" s="21" t="str">
        <f>party!$A$10</f>
        <v>George Hurtt</v>
      </c>
      <c r="K243" s="21" t="str">
        <f>party!$A$67</f>
        <v>David Lawrence</v>
      </c>
      <c r="O243" s="22" t="str">
        <f>references!D$14</f>
        <v>Overview CMIP6-Endorsed MIPs</v>
      </c>
      <c r="P243" s="7" t="str">
        <f>references!$D$41</f>
        <v>Land-Use Model Intercomparison Project home page</v>
      </c>
      <c r="Q24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43" s="7" t="str">
        <f>references!$D$96</f>
        <v>Hurtt, G., L. Chini,  S. Frolking, R. Sahajpal, Land Use Harmonisation (LUH2 v1.0h) land use forcing data (850-2100), (2016).</v>
      </c>
      <c r="V243" s="21" t="str">
        <f>party!$A$6</f>
        <v>Charlotte Pascoe</v>
      </c>
      <c r="W243" s="22" t="str">
        <f>$C$14</f>
        <v>historical</v>
      </c>
      <c r="X243" s="7" t="str">
        <f>experiment!$C$9</f>
        <v>piControl</v>
      </c>
      <c r="Y243" s="7"/>
      <c r="AG243" s="21" t="str">
        <f>TemporalConstraint!$A$3</f>
        <v>1850-2014 165yrs</v>
      </c>
      <c r="AI243" s="21" t="str">
        <f>EnsembleRequirement!$A$4</f>
        <v>SingleMember</v>
      </c>
      <c r="AJ243" s="21" t="str">
        <f>EnsembleRequirement!$A$39</f>
        <v>TwoMember</v>
      </c>
      <c r="AQ243" s="21" t="str">
        <f>requirement!$A$79</f>
        <v>AOGCM Configuration</v>
      </c>
      <c r="AR243" s="21" t="str">
        <f>requirement!$A$113</f>
        <v>All Land Management Active</v>
      </c>
      <c r="AV243" s="21" t="str">
        <f>ForcingConstraint!$A$34</f>
        <v>Pre-Industrial Land Use</v>
      </c>
      <c r="AW243" s="21" t="str">
        <f>ForcingConstraint!$A$35</f>
        <v>Pre-Industrial Land Cover</v>
      </c>
      <c r="AX243" s="21" t="str">
        <f>ForcingConstraint!$A$412</f>
        <v>All historical land surface forcings</v>
      </c>
      <c r="AY243" s="21" t="str">
        <f>ForcingConstraint!$A$14</f>
        <v>Historical WMGHG Concentrations</v>
      </c>
      <c r="AZ243" s="21" t="str">
        <f>requirement!$A$5</f>
        <v>Historical Aerosol Forcing</v>
      </c>
      <c r="BA243" s="31" t="str">
        <f>requirement!$A$8</f>
        <v>Historical O3 and Stratospheric H2O Concentrations</v>
      </c>
      <c r="BB243" s="37" t="str">
        <f>ForcingConstraint!$A$21</f>
        <v>Historical Stratospheric Aerosol</v>
      </c>
      <c r="BC243" s="32" t="str">
        <f>ForcingConstraint!$A$20</f>
        <v>Historical Solar Irradiance Forcing</v>
      </c>
      <c r="BD243" s="32" t="str">
        <f>requirement!$A$10</f>
        <v xml:space="preserve">Historical Solar Particle Forcing </v>
      </c>
      <c r="BH243" s="125"/>
      <c r="BI243" s="125"/>
      <c r="BJ243" s="125"/>
      <c r="BK243" s="125"/>
      <c r="BM243" s="35"/>
      <c r="BO243" s="324" t="s">
        <v>8285</v>
      </c>
    </row>
    <row r="244" spans="1:67" ht="75">
      <c r="A244" s="22" t="s">
        <v>4746</v>
      </c>
      <c r="B244" s="21" t="s">
        <v>4743</v>
      </c>
      <c r="C244" s="22" t="s">
        <v>5456</v>
      </c>
      <c r="E244" s="22" t="s">
        <v>3042</v>
      </c>
      <c r="F244" s="21" t="s">
        <v>4745</v>
      </c>
      <c r="G244" s="22" t="s">
        <v>5457</v>
      </c>
      <c r="H244" s="22" t="s">
        <v>1918</v>
      </c>
      <c r="I244" s="21" t="s">
        <v>70</v>
      </c>
      <c r="J244" s="21" t="str">
        <f>party!$A$10</f>
        <v>George Hurtt</v>
      </c>
      <c r="K244" s="21" t="str">
        <f>party!$A$67</f>
        <v>David Lawrence</v>
      </c>
      <c r="O244" s="22" t="str">
        <f>references!D$14</f>
        <v>Overview CMIP6-Endorsed MIPs</v>
      </c>
      <c r="P244" s="7" t="str">
        <f>references!$D$41</f>
        <v>Land-Use Model Intercomparison Project home page</v>
      </c>
      <c r="Q24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44" s="7" t="str">
        <f>references!$D$96</f>
        <v>Hurtt, G., L. Chini,  S. Frolking, R. Sahajpal, Land Use Harmonisation (LUH2 v1.0h) land use forcing data (850-2100), (2016).</v>
      </c>
      <c r="V244" s="21" t="str">
        <f>party!$A$6</f>
        <v>Charlotte Pascoe</v>
      </c>
      <c r="W244" s="22" t="str">
        <f>$C$20</f>
        <v>ssp370</v>
      </c>
      <c r="X244" s="22" t="str">
        <f>$C$14</f>
        <v>historical</v>
      </c>
      <c r="AB244" s="22" t="str">
        <f>$C$22</f>
        <v>ssp126</v>
      </c>
      <c r="AC244" s="22" t="str">
        <f>$C$245</f>
        <v>ssp126-ssp370Lu</v>
      </c>
      <c r="AG244" s="21" t="str">
        <f>TemporalConstraint!$A$36</f>
        <v xml:space="preserve">2015-2100 86yrs </v>
      </c>
      <c r="AI244" s="21" t="str">
        <f>EnsembleRequirement!$A$4</f>
        <v>SingleMember</v>
      </c>
      <c r="AJ244" s="21" t="str">
        <f>EnsembleRequirement!$A$39</f>
        <v>TwoMember</v>
      </c>
      <c r="AQ244" s="21" t="str">
        <f>requirement!$A$79</f>
        <v>AOGCM Configuration</v>
      </c>
      <c r="AR244" s="21" t="str">
        <f>requirement!$A$113</f>
        <v>All Land Management Active</v>
      </c>
      <c r="AV244" s="16" t="str">
        <f>requirement!$A$47</f>
        <v>RCP70 Forcing Excluding Land Use</v>
      </c>
      <c r="AW244" s="16" t="str">
        <f>ForcingConstraint!$A$87</f>
        <v>SSP1 RCP26 Land Use</v>
      </c>
      <c r="AX244" s="32" t="str">
        <f>ForcingConstraint!$A$425</f>
        <v>Future Solar Irradiance Forcing</v>
      </c>
      <c r="AY244" s="32" t="str">
        <f>requirement!$A$11</f>
        <v>Future Solar Particle Forcing</v>
      </c>
      <c r="BM244" s="35"/>
      <c r="BO244" s="324" t="s">
        <v>8285</v>
      </c>
    </row>
    <row r="245" spans="1:67" ht="75">
      <c r="A245" s="22" t="s">
        <v>4747</v>
      </c>
      <c r="B245" s="21" t="s">
        <v>4744</v>
      </c>
      <c r="C245" s="22" t="s">
        <v>5546</v>
      </c>
      <c r="E245" s="22" t="s">
        <v>3043</v>
      </c>
      <c r="F245" s="21" t="s">
        <v>3047</v>
      </c>
      <c r="G245" s="22" t="s">
        <v>1915</v>
      </c>
      <c r="H245" s="22" t="s">
        <v>1917</v>
      </c>
      <c r="I245" s="21" t="s">
        <v>70</v>
      </c>
      <c r="J245" s="21" t="str">
        <f>party!$A$10</f>
        <v>George Hurtt</v>
      </c>
      <c r="K245" s="21" t="str">
        <f>party!$A$67</f>
        <v>David Lawrence</v>
      </c>
      <c r="O245" s="22" t="str">
        <f>references!D$14</f>
        <v>Overview CMIP6-Endorsed MIPs</v>
      </c>
      <c r="P245" s="7" t="str">
        <f>references!$D$41</f>
        <v>Land-Use Model Intercomparison Project home page</v>
      </c>
      <c r="Q2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45" s="7" t="str">
        <f>references!$D$96</f>
        <v>Hurtt, G., L. Chini,  S. Frolking, R. Sahajpal, Land Use Harmonisation (LUH2 v1.0h) land use forcing data (850-2100), (2016).</v>
      </c>
      <c r="V245" s="21" t="str">
        <f>party!$A$6</f>
        <v>Charlotte Pascoe</v>
      </c>
      <c r="W245" s="22" t="str">
        <f>$C$22</f>
        <v>ssp126</v>
      </c>
      <c r="X245" s="22" t="str">
        <f>$C$14</f>
        <v>historical</v>
      </c>
      <c r="AB245" s="22" t="str">
        <f>$C$20</f>
        <v>ssp370</v>
      </c>
      <c r="AC245" s="22" t="str">
        <f>$C$244</f>
        <v>ssp370-ssp126Lu</v>
      </c>
      <c r="AG245" s="21" t="str">
        <f>TemporalConstraint!$A$36</f>
        <v xml:space="preserve">2015-2100 86yrs </v>
      </c>
      <c r="AI245" s="21" t="str">
        <f>EnsembleRequirement!$A$4</f>
        <v>SingleMember</v>
      </c>
      <c r="AQ245" s="21" t="str">
        <f>requirement!$A$79</f>
        <v>AOGCM Configuration</v>
      </c>
      <c r="AR245" s="21" t="str">
        <f>requirement!$A$113</f>
        <v>All Land Management Active</v>
      </c>
      <c r="AV245" s="16" t="str">
        <f>requirement!$A$48</f>
        <v>RCP26 Forcing Excluding Land Use</v>
      </c>
      <c r="AW245" s="16" t="str">
        <f>ForcingConstraint!$A$85</f>
        <v>SSP3 RCP70 Land Use</v>
      </c>
      <c r="AX245" s="32" t="str">
        <f>ForcingConstraint!$A$425</f>
        <v>Future Solar Irradiance Forcing</v>
      </c>
      <c r="AY245" s="32" t="str">
        <f>requirement!$A$11</f>
        <v>Future Solar Particle Forcing</v>
      </c>
      <c r="BM245" s="35"/>
      <c r="BO245" s="324" t="s">
        <v>8285</v>
      </c>
    </row>
    <row r="246" spans="1:67" ht="75">
      <c r="A246" s="22" t="s">
        <v>4749</v>
      </c>
      <c r="B246" s="21" t="s">
        <v>3044</v>
      </c>
      <c r="C246" s="22" t="s">
        <v>3046</v>
      </c>
      <c r="E246" s="22" t="s">
        <v>3045</v>
      </c>
      <c r="F246" s="21" t="s">
        <v>3048</v>
      </c>
      <c r="G246" s="22" t="s">
        <v>4748</v>
      </c>
      <c r="H246" s="22" t="s">
        <v>1916</v>
      </c>
      <c r="I246" s="21" t="s">
        <v>70</v>
      </c>
      <c r="J246" s="21" t="str">
        <f>party!$A$10</f>
        <v>George Hurtt</v>
      </c>
      <c r="K246" s="21" t="str">
        <f>party!$A$67</f>
        <v>David Lawrence</v>
      </c>
      <c r="O246" s="22" t="str">
        <f>references!D$14</f>
        <v>Overview CMIP6-Endorsed MIPs</v>
      </c>
      <c r="P246" s="7" t="str">
        <f>references!$D$41</f>
        <v>Land-Use Model Intercomparison Project home page</v>
      </c>
      <c r="Q2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46" s="7" t="str">
        <f>references!$D$96</f>
        <v>Hurtt, G., L. Chini,  S. Frolking, R. Sahajpal, Land Use Harmonisation (LUH2 v1.0h) land use forcing data (850-2100), (2016).</v>
      </c>
      <c r="V246" s="21" t="str">
        <f>party!$A$6</f>
        <v>Charlotte Pascoe</v>
      </c>
      <c r="W246" s="22" t="str">
        <f>$C$19</f>
        <v>ssp585</v>
      </c>
      <c r="X246" s="22" t="str">
        <f>$C$16</f>
        <v>esm-hist</v>
      </c>
      <c r="AB246" s="22" t="str">
        <f>$C$22</f>
        <v>ssp126</v>
      </c>
      <c r="AC246" s="22" t="str">
        <f>$C$244</f>
        <v>ssp370-ssp126Lu</v>
      </c>
      <c r="AG246" s="21" t="str">
        <f>TemporalConstraint!$A$36</f>
        <v xml:space="preserve">2015-2100 86yrs </v>
      </c>
      <c r="AI246" s="21" t="str">
        <f>EnsembleRequirement!$A$4</f>
        <v>SingleMember</v>
      </c>
      <c r="AQ246" s="36" t="str">
        <f>requirement!$A$82</f>
        <v>AOGCM-BGC Configuration</v>
      </c>
      <c r="AR246" s="21" t="str">
        <f>requirement!$A$113</f>
        <v>All Land Management Active</v>
      </c>
      <c r="AV246" s="16" t="str">
        <f>requirement!$A$49</f>
        <v>RCP85 Forcing Excluding Land Use</v>
      </c>
      <c r="AW246" s="16" t="str">
        <f>ForcingConstraint!$A$87</f>
        <v>SSP1 RCP26 Land Use</v>
      </c>
      <c r="AX246" s="32" t="str">
        <f>ForcingConstraint!$A$425</f>
        <v>Future Solar Irradiance Forcing</v>
      </c>
      <c r="AY246" s="32" t="str">
        <f>requirement!$A$11</f>
        <v>Future Solar Particle Forcing</v>
      </c>
      <c r="BM246" s="35"/>
      <c r="BO246" s="324" t="s">
        <v>8285</v>
      </c>
    </row>
    <row r="247" spans="1:67" ht="255">
      <c r="A247" s="22" t="s">
        <v>1961</v>
      </c>
      <c r="B247" s="21" t="s">
        <v>4774</v>
      </c>
      <c r="C247" s="22" t="s">
        <v>5556</v>
      </c>
      <c r="E247" s="22" t="s">
        <v>5555</v>
      </c>
      <c r="F247" s="21" t="s">
        <v>3049</v>
      </c>
      <c r="G247" s="22" t="s">
        <v>8092</v>
      </c>
      <c r="H247" s="22" t="s">
        <v>8091</v>
      </c>
      <c r="I247" s="21" t="s">
        <v>70</v>
      </c>
      <c r="J247" s="125" t="str">
        <f>party!$A$79</f>
        <v>OMIP email</v>
      </c>
      <c r="K247" s="21" t="str">
        <f>party!$A$68</f>
        <v>Gokhan Danabasoglu</v>
      </c>
      <c r="L247" s="21" t="str">
        <f>party!$A$49</f>
        <v>Stephen Griffies</v>
      </c>
      <c r="M247" s="21" t="str">
        <f>party!$A$69</f>
        <v>James Orr</v>
      </c>
      <c r="O247"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47" s="7" t="str">
        <f>references!$D$46</f>
        <v>Griffies, S.M., M. Winton, B. Samuels, G. Danabasoglu, S. Yeager, S. Marsland, H. Drange, M. Bentsen (2012), Datasets and protocol for the CLIVAR WGOMD Coordinated Ocean-ice Reference Experiments (COREs), WCRP Report No. 21/2012, pp.21.</v>
      </c>
      <c r="Q247"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47" s="7" t="str">
        <f>references!$D$43</f>
        <v>Coordinated Ocean-Ice Reference Experiments - phase 2 home page</v>
      </c>
      <c r="S247" s="7" t="str">
        <f>references!$D$48</f>
        <v>OCMIP2 CFC tracer web guide</v>
      </c>
      <c r="T247" s="7" t="str">
        <f>references!$D$49</f>
        <v>OCMIP3 biogeochemical web guide</v>
      </c>
      <c r="U247"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47" s="21" t="str">
        <f>party!$A$6</f>
        <v>Charlotte Pascoe</v>
      </c>
      <c r="AB247" s="22" t="str">
        <f>$C$249</f>
        <v>omip2</v>
      </c>
      <c r="AC247" s="22" t="str">
        <f>$C$248</f>
        <v>omip1-spunup</v>
      </c>
      <c r="AD247" s="22" t="str">
        <f>$C$14</f>
        <v>historical</v>
      </c>
      <c r="AG247" s="21" t="str">
        <f>TemporalConstraint!$A$42</f>
        <v>310yrs</v>
      </c>
      <c r="AH247" s="21" t="str">
        <f>TemporalConstraint!$A$43</f>
        <v>372yrs</v>
      </c>
      <c r="AI247" s="21" t="str">
        <f>EnsembleRequirement!$A$4</f>
        <v>SingleMember</v>
      </c>
      <c r="AJ247" s="21" t="str">
        <f>EnsembleRequirement!$A$44</f>
        <v>BGCInitialisation</v>
      </c>
      <c r="AK247" s="21" t="str">
        <f>EnsembleRequirement!$A$45</f>
        <v>BGCTracerInitialisation</v>
      </c>
      <c r="AL247" s="21" t="str">
        <f>EnsembleRequirement!$A$46</f>
        <v>BGCIronInitialisation</v>
      </c>
      <c r="AQ247" s="21" t="str">
        <f>requirement!$A$52</f>
        <v>Ocean-SeaIce Configuration</v>
      </c>
      <c r="AR247" s="21" t="str">
        <f>requirement!$A$53</f>
        <v>Ocean-SeaIce-BioGeoChem Config</v>
      </c>
      <c r="AV247" s="16" t="str">
        <f>requirement!$A$50</f>
        <v>CORE2 Air-Sea Fluxes</v>
      </c>
      <c r="AW247" s="16" t="str">
        <f>requirement!$A$51</f>
        <v>OMIP Inert Chemical Tracers</v>
      </c>
      <c r="AX247" s="16" t="str">
        <f>requirement!$A$54</f>
        <v>OMIP Biogeochemical Tracers</v>
      </c>
      <c r="AY247" s="16" t="str">
        <f>ForcingConstraint!$A$253</f>
        <v>O2 Constant</v>
      </c>
      <c r="AZ247" s="16" t="str">
        <f>ForcingConstraint!$A$254</f>
        <v>CO2 Historical</v>
      </c>
      <c r="BA247" s="16" t="str">
        <f>ForcingConstraint!$A$395</f>
        <v>salinity damping</v>
      </c>
      <c r="BM247" s="35"/>
      <c r="BO247" s="324" t="s">
        <v>8285</v>
      </c>
    </row>
    <row r="248" spans="1:67" ht="165">
      <c r="A248" s="22" t="s">
        <v>2079</v>
      </c>
      <c r="B248" s="21" t="s">
        <v>4775</v>
      </c>
      <c r="C248" s="22" t="s">
        <v>5558</v>
      </c>
      <c r="E248" s="22" t="s">
        <v>5557</v>
      </c>
      <c r="F248" s="21" t="s">
        <v>3050</v>
      </c>
      <c r="G248" s="22" t="s">
        <v>8096</v>
      </c>
      <c r="H248" s="22" t="s">
        <v>8095</v>
      </c>
      <c r="I248" s="21" t="s">
        <v>70</v>
      </c>
      <c r="J248" s="253" t="s">
        <v>5632</v>
      </c>
      <c r="K248" s="21" t="str">
        <f>party!$A$68</f>
        <v>Gokhan Danabasoglu</v>
      </c>
      <c r="L248" s="21" t="str">
        <f>party!$A$49</f>
        <v>Stephen Griffies</v>
      </c>
      <c r="M248" s="21" t="str">
        <f>party!$A$69</f>
        <v>James Orr</v>
      </c>
      <c r="O2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48" s="7" t="str">
        <f>references!$D$46</f>
        <v>Griffies, S.M., M. Winton, B. Samuels, G. Danabasoglu, S. Yeager, S. Marsland, H. Drange, M. Bentsen (2012), Datasets and protocol for the CLIVAR WGOMD Coordinated Ocean-ice Reference Experiments (COREs), WCRP Report No. 21/2012, pp.21.</v>
      </c>
      <c r="Q248"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48" s="7" t="str">
        <f>references!$D$43</f>
        <v>Coordinated Ocean-Ice Reference Experiments - phase 2 home page</v>
      </c>
      <c r="S248" s="7" t="str">
        <f>references!$D$48</f>
        <v>OCMIP2 CFC tracer web guide</v>
      </c>
      <c r="T248" s="7" t="str">
        <f>references!$D$49</f>
        <v>OCMIP3 biogeochemical web guide</v>
      </c>
      <c r="U248"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48" s="21" t="str">
        <f>party!$A$6</f>
        <v>Charlotte Pascoe</v>
      </c>
      <c r="W248" s="22" t="str">
        <f>$C$247</f>
        <v>omip1</v>
      </c>
      <c r="AB248" s="22" t="str">
        <f>$C$250</f>
        <v>omip2-spunup</v>
      </c>
      <c r="AC248" s="22" t="str">
        <f>$C$14</f>
        <v>historical</v>
      </c>
      <c r="AG248" s="21" t="str">
        <f>TemporalConstraint!$A$42</f>
        <v>310yrs</v>
      </c>
      <c r="AH248" s="21" t="str">
        <f>TemporalConstraint!$A$43</f>
        <v>372yrs</v>
      </c>
      <c r="AI248" s="21" t="str">
        <f>EnsembleRequirement!$A$4</f>
        <v>SingleMember</v>
      </c>
      <c r="AJ248" s="21" t="str">
        <f>EnsembleRequirement!$A$47</f>
        <v>BGCTracerMillennialSpinUp</v>
      </c>
      <c r="AQ248" s="21" t="str">
        <f>requirement!$A$53</f>
        <v>Ocean-SeaIce-BioGeoChem Config</v>
      </c>
      <c r="AV248" s="16" t="str">
        <f>requirement!$A$50</f>
        <v>CORE2 Air-Sea Fluxes</v>
      </c>
      <c r="AW248" s="16" t="str">
        <f>requirement!$A$51</f>
        <v>OMIP Inert Chemical Tracers</v>
      </c>
      <c r="AX248" s="16" t="str">
        <f>requirement!$A$54</f>
        <v>OMIP Biogeochemical Tracers</v>
      </c>
      <c r="AY248" s="16" t="str">
        <f>ForcingConstraint!$A$253</f>
        <v>O2 Constant</v>
      </c>
      <c r="AZ248" s="16" t="str">
        <f>ForcingConstraint!$A$254</f>
        <v>CO2 Historical</v>
      </c>
      <c r="BA248" s="16" t="str">
        <f>requirement!$A$128</f>
        <v>Radio Carbon Tracer</v>
      </c>
      <c r="BB248" s="16" t="str">
        <f>ForcingConstraint!$A$395</f>
        <v>salinity damping</v>
      </c>
      <c r="BM248" s="35"/>
      <c r="BO248" s="324" t="s">
        <v>8285</v>
      </c>
    </row>
    <row r="249" spans="1:67" ht="240">
      <c r="A249" s="22" t="s">
        <v>4778</v>
      </c>
      <c r="B249" s="21" t="s">
        <v>4776</v>
      </c>
      <c r="C249" s="22" t="s">
        <v>4786</v>
      </c>
      <c r="E249" s="22" t="s">
        <v>4780</v>
      </c>
      <c r="F249" s="21" t="s">
        <v>4782</v>
      </c>
      <c r="G249" s="22" t="s">
        <v>8093</v>
      </c>
      <c r="H249" s="22" t="s">
        <v>8089</v>
      </c>
      <c r="I249" s="21" t="s">
        <v>70</v>
      </c>
      <c r="J249" s="253" t="s">
        <v>5632</v>
      </c>
      <c r="K249" s="21" t="str">
        <f>party!$A$68</f>
        <v>Gokhan Danabasoglu</v>
      </c>
      <c r="L249" s="21" t="str">
        <f>party!$A$49</f>
        <v>Stephen Griffies</v>
      </c>
      <c r="M249" s="21" t="str">
        <f>party!$A$69</f>
        <v>James Orr</v>
      </c>
      <c r="O2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49" s="7" t="str">
        <f>references!$D$98</f>
        <v>Kobayashi, S., Y. Ota, Y. Harada, A. Ebita, M. Moriya, H. Onoda, K. Onogi, H. Kamahori, C. Kobayashi, H. Endo, K. Miyaoka, K. Takahashi (2015), The JRA-55 Reanalysis: General Specifications and Basic Characteristics, J. Meteorol. Soc. Jpn., 93, 5-48</v>
      </c>
      <c r="Q249"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49" s="7"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S249" s="7"/>
      <c r="T249" s="7"/>
      <c r="U249" s="7"/>
      <c r="V249" s="21" t="str">
        <f>party!$A$6</f>
        <v>Charlotte Pascoe</v>
      </c>
      <c r="AB249" s="22" t="str">
        <f>$C$247</f>
        <v>omip1</v>
      </c>
      <c r="AC249" s="22" t="str">
        <f>$C$250</f>
        <v>omip2-spunup</v>
      </c>
      <c r="AD249" s="22" t="str">
        <f>$C$14</f>
        <v>historical</v>
      </c>
      <c r="AG249" s="21" t="str">
        <f>TemporalConstraint!$A$82</f>
        <v>366yrs</v>
      </c>
      <c r="AI249" s="21" t="str">
        <f>EnsembleRequirement!$A$4</f>
        <v>SingleMember</v>
      </c>
      <c r="AJ249" s="21" t="str">
        <f>EnsembleRequirement!$A$44</f>
        <v>BGCInitialisation</v>
      </c>
      <c r="AK249" s="21" t="str">
        <f>EnsembleRequirement!$A$45</f>
        <v>BGCTracerInitialisation</v>
      </c>
      <c r="AL249" s="21" t="str">
        <f>EnsembleRequirement!$A$46</f>
        <v>BGCIronInitialisation</v>
      </c>
      <c r="AQ249" s="21" t="str">
        <f>requirement!$A$52</f>
        <v>Ocean-SeaIce Configuration</v>
      </c>
      <c r="AR249" s="21" t="str">
        <f>requirement!$A$53</f>
        <v>Ocean-SeaIce-BioGeoChem Config</v>
      </c>
      <c r="AV249" s="16" t="str">
        <f>requirement!$A$129</f>
        <v>JRA55-do Air-Sea Fluxes</v>
      </c>
      <c r="AW249" s="16" t="str">
        <f>requirement!$A$51</f>
        <v>OMIP Inert Chemical Tracers</v>
      </c>
      <c r="AX249" s="16" t="str">
        <f>requirement!$A$54</f>
        <v>OMIP Biogeochemical Tracers</v>
      </c>
      <c r="AY249" s="16" t="str">
        <f>ForcingConstraint!$A$253</f>
        <v>O2 Constant</v>
      </c>
      <c r="AZ249" s="16" t="str">
        <f>ForcingConstraint!$A$254</f>
        <v>CO2 Historical</v>
      </c>
      <c r="BA249" s="16" t="str">
        <f>ForcingConstraint!$A$395</f>
        <v>salinity damping</v>
      </c>
      <c r="BM249" s="35"/>
      <c r="BO249" s="324" t="s">
        <v>8285</v>
      </c>
    </row>
    <row r="250" spans="1:67" ht="180">
      <c r="A250" s="22" t="s">
        <v>4779</v>
      </c>
      <c r="B250" s="21" t="s">
        <v>4777</v>
      </c>
      <c r="C250" s="22" t="s">
        <v>4787</v>
      </c>
      <c r="E250" s="22" t="s">
        <v>4781</v>
      </c>
      <c r="F250" s="21" t="s">
        <v>4782</v>
      </c>
      <c r="G250" s="22" t="s">
        <v>8094</v>
      </c>
      <c r="H250" s="22" t="s">
        <v>8090</v>
      </c>
      <c r="I250" s="21" t="s">
        <v>70</v>
      </c>
      <c r="J250" s="253" t="s">
        <v>5632</v>
      </c>
      <c r="K250" s="21" t="str">
        <f>party!$A$68</f>
        <v>Gokhan Danabasoglu</v>
      </c>
      <c r="L250" s="21" t="str">
        <f>party!$A$49</f>
        <v>Stephen Griffies</v>
      </c>
      <c r="M250" s="21" t="str">
        <f>party!$A$69</f>
        <v>James Orr</v>
      </c>
      <c r="O250"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50" s="7" t="str">
        <f>references!$D$98</f>
        <v>Kobayashi, S., Y. Ota, Y. Harada, A. Ebita, M. Moriya, H. Onoda, K. Onogi, H. Kamahori, C. Kobayashi, H. Endo, K. Miyaoka, K. Takahashi (2015), The JRA-55 Reanalysis: General Specifications and Basic Characteristics, J. Meteorol. Soc. Jpn., 93, 5-48</v>
      </c>
      <c r="Q250"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50" s="7"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S250" s="7"/>
      <c r="T250" s="7"/>
      <c r="U250" s="7"/>
      <c r="V250" s="21" t="str">
        <f>party!$A$6</f>
        <v>Charlotte Pascoe</v>
      </c>
      <c r="W250" s="22" t="str">
        <f>$C$249</f>
        <v>omip2</v>
      </c>
      <c r="AB250" s="22" t="str">
        <f>$C$248</f>
        <v>omip1-spunup</v>
      </c>
      <c r="AC250" s="22" t="str">
        <f>$C$14</f>
        <v>historical</v>
      </c>
      <c r="AG250" s="21" t="str">
        <f>TemporalConstraint!$A$83</f>
        <v>305yrs</v>
      </c>
      <c r="AI250" s="21" t="str">
        <f>EnsembleRequirement!$A$4</f>
        <v>SingleMember</v>
      </c>
      <c r="AJ250" s="21" t="str">
        <f>EnsembleRequirement!$A$47</f>
        <v>BGCTracerMillennialSpinUp</v>
      </c>
      <c r="AQ250" s="21" t="str">
        <f>requirement!$A$53</f>
        <v>Ocean-SeaIce-BioGeoChem Config</v>
      </c>
      <c r="AV250" s="16" t="str">
        <f>requirement!$A$129</f>
        <v>JRA55-do Air-Sea Fluxes</v>
      </c>
      <c r="AW250" s="16" t="str">
        <f>requirement!$A$51</f>
        <v>OMIP Inert Chemical Tracers</v>
      </c>
      <c r="AX250" s="16" t="str">
        <f>requirement!$A$54</f>
        <v>OMIP Biogeochemical Tracers</v>
      </c>
      <c r="AY250" s="16" t="str">
        <f>ForcingConstraint!$A$253</f>
        <v>O2 Constant</v>
      </c>
      <c r="AZ250" s="16" t="str">
        <f>ForcingConstraint!$A$254</f>
        <v>CO2 Historical</v>
      </c>
      <c r="BA250" s="16" t="str">
        <f>requirement!$A$128</f>
        <v>Radio Carbon Tracer</v>
      </c>
      <c r="BB250" s="16" t="str">
        <f>ForcingConstraint!$A$395</f>
        <v>salinity damping</v>
      </c>
      <c r="BM250" s="35"/>
      <c r="BO250" s="324" t="s">
        <v>8285</v>
      </c>
    </row>
    <row r="251" spans="1:67" ht="90">
      <c r="A251" s="22" t="s">
        <v>2097</v>
      </c>
      <c r="B251" s="21" t="s">
        <v>3056</v>
      </c>
      <c r="C251" s="22" t="s">
        <v>3591</v>
      </c>
      <c r="D251" s="22" t="s">
        <v>7681</v>
      </c>
      <c r="E251" s="22" t="s">
        <v>3593</v>
      </c>
      <c r="F251" s="21" t="s">
        <v>3621</v>
      </c>
      <c r="G251" s="22" t="s">
        <v>3600</v>
      </c>
      <c r="H251" s="22" t="s">
        <v>2138</v>
      </c>
      <c r="I251" s="21" t="s">
        <v>70</v>
      </c>
      <c r="J251" s="21" t="str">
        <f>party!$A$45</f>
        <v>George Boer</v>
      </c>
      <c r="K251" s="21" t="str">
        <f>party!$A$46</f>
        <v>Doug Smith</v>
      </c>
      <c r="O25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1" s="22" t="str">
        <f>references!D$14</f>
        <v>Overview CMIP6-Endorsed MIPs</v>
      </c>
      <c r="V251" s="21" t="str">
        <f>party!$A$6</f>
        <v>Charlotte Pascoe</v>
      </c>
      <c r="X251" s="22" t="str">
        <f>experiment!$C$256</f>
        <v>dcppA-assim</v>
      </c>
      <c r="AB251" s="22" t="str">
        <f t="shared" ref="AB251:AB256" si="17">$C$14</f>
        <v>historical</v>
      </c>
      <c r="AC251" s="22" t="str">
        <f>$C$21</f>
        <v>ssp245</v>
      </c>
      <c r="AG251" s="21" t="str">
        <f>TemporalConstraint!$A$44</f>
        <v>10yrs</v>
      </c>
      <c r="AH251" s="21" t="str">
        <f>TemporalConstraint!$A$45</f>
        <v>5yrs</v>
      </c>
      <c r="AI251" s="21" t="str">
        <f>EnsembleRequirement!$A$49</f>
        <v>ObservedInitialisation</v>
      </c>
      <c r="AM251" s="21" t="str">
        <f>MultiEnsemble!$A$4</f>
        <v>1960Annualx10</v>
      </c>
      <c r="AN251" s="21" t="str">
        <f>MultiEnsemble!$A$5</f>
        <v>1960Biennialx10</v>
      </c>
      <c r="AO251" s="21" t="str">
        <f>MultiEnsemble!$A$6</f>
        <v>1960AnnualxN</v>
      </c>
      <c r="AP251" s="21" t="str">
        <f>MultiEnsemble!$A$7</f>
        <v>1960BiennialxN</v>
      </c>
      <c r="AQ251" s="21" t="str">
        <f>requirement!$A$79</f>
        <v>AOGCM Configuration</v>
      </c>
      <c r="AV251" s="21" t="str">
        <f>ForcingConstraint!$A$14</f>
        <v>Historical WMGHG Concentrations</v>
      </c>
      <c r="AW251" s="21" t="str">
        <f>ForcingConstraint!$A$16</f>
        <v>Historical Land Use</v>
      </c>
      <c r="AX251" s="21" t="str">
        <f>requirement!$A$5</f>
        <v>Historical Aerosol Forcing</v>
      </c>
      <c r="AY251" s="21" t="str">
        <f>requirement!$A$7</f>
        <v>Historical Emissions</v>
      </c>
      <c r="AZ251" s="32" t="str">
        <f>ForcingConstraint!$A$20</f>
        <v>Historical Solar Irradiance Forcing</v>
      </c>
      <c r="BA251" s="32" t="str">
        <f>requirement!$A$10</f>
        <v xml:space="preserve">Historical Solar Particle Forcing </v>
      </c>
      <c r="BB251" s="21" t="str">
        <f>requirement!$A$33</f>
        <v>RCP45 Forcing</v>
      </c>
      <c r="BC251" s="32" t="str">
        <f>ForcingConstraint!$A$425</f>
        <v>Future Solar Irradiance Forcing</v>
      </c>
      <c r="BD251" s="32" t="str">
        <f>requirement!$A$11</f>
        <v>Future Solar Particle Forcing</v>
      </c>
      <c r="BM251" s="35"/>
      <c r="BO251" s="324" t="s">
        <v>8285</v>
      </c>
    </row>
    <row r="252" spans="1:67" s="124" customFormat="1" ht="75">
      <c r="A252" s="106" t="s">
        <v>87</v>
      </c>
      <c r="B252" s="84" t="s">
        <v>3057</v>
      </c>
      <c r="C252" s="106" t="s">
        <v>3398</v>
      </c>
      <c r="D252" s="106" t="s">
        <v>7682</v>
      </c>
      <c r="E252" s="106" t="s">
        <v>6217</v>
      </c>
      <c r="F252" s="84" t="s">
        <v>3622</v>
      </c>
      <c r="G252" s="106" t="s">
        <v>3601</v>
      </c>
      <c r="H252" s="106" t="s">
        <v>2139</v>
      </c>
      <c r="I252" s="84" t="s">
        <v>70</v>
      </c>
      <c r="J252" s="84" t="str">
        <f>party!$A$45</f>
        <v>George Boer</v>
      </c>
      <c r="K252" s="84" t="str">
        <f>party!$A$46</f>
        <v>Doug Smith</v>
      </c>
      <c r="L252" s="84"/>
      <c r="M252" s="84"/>
      <c r="N252" s="84"/>
      <c r="O252" s="106" t="str">
        <f>references!D$14</f>
        <v>Overview CMIP6-Endorsed MIPs</v>
      </c>
      <c r="P252" s="106"/>
      <c r="Q252" s="106"/>
      <c r="R252" s="106"/>
      <c r="S252" s="106"/>
      <c r="T252" s="106"/>
      <c r="U252" s="106"/>
      <c r="V252" s="84" t="str">
        <f>party!$A$6</f>
        <v>Charlotte Pascoe</v>
      </c>
      <c r="W252" s="106"/>
      <c r="X252" s="119" t="str">
        <f>experiment!$C$9</f>
        <v>piControl</v>
      </c>
      <c r="Y252" s="119"/>
      <c r="Z252" s="106"/>
      <c r="AA252" s="106"/>
      <c r="AB252" s="106" t="str">
        <f t="shared" si="17"/>
        <v>historical</v>
      </c>
      <c r="AC252" s="106" t="str">
        <f>$C$21</f>
        <v>ssp245</v>
      </c>
      <c r="AD252" s="106"/>
      <c r="AE252" s="106"/>
      <c r="AF252" s="106"/>
      <c r="AG252" s="84" t="str">
        <f>TemporalConstraint!$A$46</f>
        <v>1850-2029 180yrs</v>
      </c>
      <c r="AH252" s="84"/>
      <c r="AI252" s="84" t="str">
        <f>EnsembleRequirement!$A$48</f>
        <v>TenMember</v>
      </c>
      <c r="AJ252" s="84" t="str">
        <f>EnsembleRequirement!$A$17</f>
        <v>NMember</v>
      </c>
      <c r="AK252" s="178" t="str">
        <f>EnsembleRequirement!$A$19</f>
        <v>PreIndustrialInitialisation</v>
      </c>
      <c r="AL252" s="84"/>
      <c r="AM252" s="84"/>
      <c r="AN252" s="84"/>
      <c r="AO252" s="84"/>
      <c r="AP252" s="84"/>
      <c r="AQ252" s="84" t="str">
        <f>requirement!$A$79</f>
        <v>AOGCM Configuration</v>
      </c>
      <c r="AR252" s="84"/>
      <c r="AS252" s="84"/>
      <c r="AT252" s="84"/>
      <c r="AU252" s="84"/>
      <c r="AV252" s="84" t="str">
        <f>ForcingConstraint!$A$14</f>
        <v>Historical WMGHG Concentrations</v>
      </c>
      <c r="AW252" s="84" t="str">
        <f>ForcingConstraint!$A$16</f>
        <v>Historical Land Use</v>
      </c>
      <c r="AX252" s="84" t="str">
        <f>requirement!$A$9</f>
        <v>Historical Solar Forcing</v>
      </c>
      <c r="AY252" s="84" t="str">
        <f>requirement!$A$5</f>
        <v>Historical Aerosol Forcing</v>
      </c>
      <c r="AZ252" s="84" t="str">
        <f>requirement!$A$7</f>
        <v>Historical Emissions</v>
      </c>
      <c r="BA252" s="84" t="str">
        <f>requirement!$A$33</f>
        <v>RCP45 Forcing</v>
      </c>
      <c r="BB252" s="241" t="str">
        <f>ForcingConstraint!$A$425</f>
        <v>Future Solar Irradiance Forcing</v>
      </c>
      <c r="BC252" s="241" t="str">
        <f>requirement!$A$11</f>
        <v>Future Solar Particle Forcing</v>
      </c>
      <c r="BD252" s="174"/>
      <c r="BE252" s="121"/>
      <c r="BF252" s="122"/>
      <c r="BG252" s="122"/>
      <c r="BH252" s="122"/>
      <c r="BI252" s="122"/>
      <c r="BJ252" s="122"/>
      <c r="BK252" s="122"/>
      <c r="BL252" s="122"/>
      <c r="BM252" s="122"/>
      <c r="BO252" s="324" t="s">
        <v>8285</v>
      </c>
    </row>
    <row r="253" spans="1:67" s="124" customFormat="1" ht="75">
      <c r="A253" s="106" t="s">
        <v>87</v>
      </c>
      <c r="B253" s="84" t="s">
        <v>3056</v>
      </c>
      <c r="C253" s="106" t="s">
        <v>3398</v>
      </c>
      <c r="D253" s="106" t="s">
        <v>7683</v>
      </c>
      <c r="E253" s="106" t="s">
        <v>3592</v>
      </c>
      <c r="F253" s="84" t="s">
        <v>3058</v>
      </c>
      <c r="G253" s="106" t="s">
        <v>3599</v>
      </c>
      <c r="H253" s="106" t="s">
        <v>2143</v>
      </c>
      <c r="I253" s="84" t="s">
        <v>70</v>
      </c>
      <c r="J253" s="84" t="str">
        <f>party!$A$45</f>
        <v>George Boer</v>
      </c>
      <c r="K253" s="84" t="str">
        <f>party!$A$46</f>
        <v>Doug Smith</v>
      </c>
      <c r="L253" s="84"/>
      <c r="M253" s="84"/>
      <c r="N253" s="84"/>
      <c r="O253" s="106" t="str">
        <f>references!D$14</f>
        <v>Overview CMIP6-Endorsed MIPs</v>
      </c>
      <c r="P253" s="119"/>
      <c r="Q253" s="106"/>
      <c r="R253" s="106"/>
      <c r="S253" s="106"/>
      <c r="T253" s="106"/>
      <c r="U253" s="106"/>
      <c r="V253" s="84" t="str">
        <f>party!$A$6</f>
        <v>Charlotte Pascoe</v>
      </c>
      <c r="AA253" s="106"/>
      <c r="AB253" s="106" t="str">
        <f t="shared" si="17"/>
        <v>historical</v>
      </c>
      <c r="AC253" s="106" t="str">
        <f>$C$21</f>
        <v>ssp245</v>
      </c>
      <c r="AD253" s="106" t="str">
        <f>$C$251</f>
        <v>dcppA-hindcast</v>
      </c>
      <c r="AE253" s="106"/>
      <c r="AF253" s="106"/>
      <c r="AG253" s="84" t="str">
        <f>TemporalConstraint!$A$44</f>
        <v>10yrs</v>
      </c>
      <c r="AH253" s="84" t="str">
        <f>TemporalConstraint!$A$45</f>
        <v>5yrs</v>
      </c>
      <c r="AI253" s="84" t="str">
        <f>EnsembleRequirement!$A$49</f>
        <v>ObservedInitialisation</v>
      </c>
      <c r="AJ253" s="84"/>
      <c r="AK253" s="84"/>
      <c r="AL253" s="84"/>
      <c r="AM253" s="84"/>
      <c r="AN253" s="84"/>
      <c r="AO253" s="84"/>
      <c r="AP253" s="84"/>
      <c r="AQ253" s="84" t="str">
        <f>requirement!$A$79</f>
        <v>AOGCM Configuration</v>
      </c>
      <c r="AR253" s="84"/>
      <c r="AS253" s="84"/>
      <c r="AT253" s="84"/>
      <c r="AU253" s="84"/>
      <c r="AV253" s="84" t="str">
        <f>ForcingConstraint!$A$14</f>
        <v>Historical WMGHG Concentrations</v>
      </c>
      <c r="AW253" s="84" t="str">
        <f>ForcingConstraint!$A$16</f>
        <v>Historical Land Use</v>
      </c>
      <c r="AX253" s="84" t="str">
        <f>requirement!$A$9</f>
        <v>Historical Solar Forcing</v>
      </c>
      <c r="AY253" s="84" t="str">
        <f>requirement!$A$5</f>
        <v>Historical Aerosol Forcing</v>
      </c>
      <c r="AZ253" s="84" t="str">
        <f>requirement!$A$7</f>
        <v>Historical Emissions</v>
      </c>
      <c r="BA253" s="84" t="str">
        <f>requirement!$A$33</f>
        <v>RCP45 Forcing</v>
      </c>
      <c r="BB253" s="241" t="str">
        <f>ForcingConstraint!$A$425</f>
        <v>Future Solar Irradiance Forcing</v>
      </c>
      <c r="BC253" s="241" t="str">
        <f>requirement!$A$11</f>
        <v>Future Solar Particle Forcing</v>
      </c>
      <c r="BD253" s="174"/>
      <c r="BE253" s="121"/>
      <c r="BF253" s="122"/>
      <c r="BG253" s="122"/>
      <c r="BH253" s="122"/>
      <c r="BI253" s="122"/>
      <c r="BJ253" s="122"/>
      <c r="BK253" s="122"/>
      <c r="BL253" s="122"/>
      <c r="BM253" s="122"/>
      <c r="BO253" s="324" t="s">
        <v>8285</v>
      </c>
    </row>
    <row r="254" spans="1:67" ht="90">
      <c r="A254" s="22" t="s">
        <v>2152</v>
      </c>
      <c r="B254" s="21" t="s">
        <v>3066</v>
      </c>
      <c r="C254" s="22" t="s">
        <v>3595</v>
      </c>
      <c r="D254" s="22" t="s">
        <v>7684</v>
      </c>
      <c r="E254" s="22" t="s">
        <v>3594</v>
      </c>
      <c r="F254" s="21" t="s">
        <v>3059</v>
      </c>
      <c r="G254" s="22" t="s">
        <v>6591</v>
      </c>
      <c r="H254" s="22" t="s">
        <v>2153</v>
      </c>
      <c r="I254" s="21" t="s">
        <v>70</v>
      </c>
      <c r="J254" s="21" t="str">
        <f>party!$A$45</f>
        <v>George Boer</v>
      </c>
      <c r="K254" s="21" t="str">
        <f>party!$A$46</f>
        <v>Doug Smith</v>
      </c>
      <c r="O254"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4" s="22" t="str">
        <f>references!D$14</f>
        <v>Overview CMIP6-Endorsed MIPs</v>
      </c>
      <c r="V254" s="21" t="str">
        <f>party!$A$6</f>
        <v>Charlotte Pascoe</v>
      </c>
      <c r="X254" s="22" t="str">
        <f>experiment!$C$256</f>
        <v>dcppA-assim</v>
      </c>
      <c r="AB254" s="22" t="str">
        <f t="shared" si="17"/>
        <v>historical</v>
      </c>
      <c r="AC254" s="22" t="str">
        <f>$C$21</f>
        <v>ssp245</v>
      </c>
      <c r="AD254" s="22" t="str">
        <f>$C$251</f>
        <v>dcppA-hindcast</v>
      </c>
      <c r="AG254" s="21" t="str">
        <f>TemporalConstraint!$A$44</f>
        <v>10yrs</v>
      </c>
      <c r="AH254" s="21" t="str">
        <f>TemporalConstraint!$A$45</f>
        <v>5yrs</v>
      </c>
      <c r="AI254" s="21" t="str">
        <f>EnsembleRequirement!$A$49</f>
        <v>ObservedInitialisation</v>
      </c>
      <c r="AM254" s="21" t="str">
        <f>MultiEnsemble!$A$4</f>
        <v>1960Annualx10</v>
      </c>
      <c r="AN254" s="21" t="str">
        <f>MultiEnsemble!$A$5</f>
        <v>1960Biennialx10</v>
      </c>
      <c r="AQ254" s="21" t="str">
        <f>requirement!$A$79</f>
        <v>AOGCM Configuration</v>
      </c>
      <c r="AV254" s="21" t="str">
        <f>requirement!$A$55</f>
        <v>Initial Historical Forcing Maintained</v>
      </c>
      <c r="AW254" s="21" t="str">
        <f>requirement!$A$56</f>
        <v>Initial RCP45 Forcing Maintained</v>
      </c>
      <c r="BM254" s="35"/>
      <c r="BO254" s="324" t="s">
        <v>8285</v>
      </c>
    </row>
    <row r="255" spans="1:67" s="118" customFormat="1" ht="90">
      <c r="A255" s="112" t="s">
        <v>2157</v>
      </c>
      <c r="B255" s="113" t="s">
        <v>3065</v>
      </c>
      <c r="C255" s="112" t="s">
        <v>3597</v>
      </c>
      <c r="D255" s="112" t="s">
        <v>7685</v>
      </c>
      <c r="E255" s="112" t="s">
        <v>3596</v>
      </c>
      <c r="F255" s="113" t="s">
        <v>3069</v>
      </c>
      <c r="G255" s="112" t="s">
        <v>3067</v>
      </c>
      <c r="H255" s="112" t="s">
        <v>2170</v>
      </c>
      <c r="I255" s="113" t="s">
        <v>70</v>
      </c>
      <c r="J255" s="113" t="str">
        <f>party!$A$45</f>
        <v>George Boer</v>
      </c>
      <c r="K255" s="113" t="str">
        <f>party!$A$46</f>
        <v>Doug Smith</v>
      </c>
      <c r="L255" s="113"/>
      <c r="M255" s="113"/>
      <c r="N255" s="113"/>
      <c r="O255"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5" s="112" t="str">
        <f>references!D$14</f>
        <v>Overview CMIP6-Endorsed MIPs</v>
      </c>
      <c r="Q255" s="112"/>
      <c r="R255" s="112"/>
      <c r="S255" s="112"/>
      <c r="T255" s="112"/>
      <c r="U255" s="112"/>
      <c r="V255" s="113" t="str">
        <f>party!$A$6</f>
        <v>Charlotte Pascoe</v>
      </c>
      <c r="X255" s="22" t="str">
        <f>experiment!$C$14</f>
        <v>historical</v>
      </c>
      <c r="AA255" s="112"/>
      <c r="AB255" s="112" t="str">
        <f t="shared" si="17"/>
        <v>historical</v>
      </c>
      <c r="AC255" s="112" t="str">
        <f>$C$21</f>
        <v>ssp245</v>
      </c>
      <c r="AD255" s="112" t="str">
        <f>$C$254</f>
        <v>dcppA-hindcast-niff</v>
      </c>
      <c r="AE255" s="112"/>
      <c r="AF255" s="112"/>
      <c r="AG255" s="113" t="str">
        <f>TemporalConstraint!$A$44</f>
        <v>10yrs</v>
      </c>
      <c r="AH255" s="113" t="str">
        <f>TemporalConstraint!$A$45</f>
        <v>5yrs</v>
      </c>
      <c r="AI255" s="113" t="str">
        <f>EnsembleRequirement!$A$50</f>
        <v>HistoricalInterimInitialisation</v>
      </c>
      <c r="AJ255" s="113"/>
      <c r="AK255" s="113"/>
      <c r="AL255" s="113"/>
      <c r="AM255" s="113" t="str">
        <f>MultiEnsemble!$A$4</f>
        <v>1960Annualx10</v>
      </c>
      <c r="AN255" s="113" t="str">
        <f>MultiEnsemble!$A$5</f>
        <v>1960Biennialx10</v>
      </c>
      <c r="AO255" s="113"/>
      <c r="AP255" s="113"/>
      <c r="AQ255" s="21" t="str">
        <f>requirement!$A$79</f>
        <v>AOGCM Configuration</v>
      </c>
      <c r="AR255" s="113"/>
      <c r="AS255" s="113"/>
      <c r="AT255" s="113"/>
      <c r="AU255" s="113"/>
      <c r="AV255" s="113" t="str">
        <f>requirement!$A$55</f>
        <v>Initial Historical Forcing Maintained</v>
      </c>
      <c r="AW255" s="113" t="str">
        <f>requirement!$A$56</f>
        <v>Initial RCP45 Forcing Maintained</v>
      </c>
      <c r="AX255" s="113"/>
      <c r="AY255" s="113"/>
      <c r="AZ255" s="113"/>
      <c r="BA255" s="113"/>
      <c r="BB255" s="113"/>
      <c r="BC255" s="114"/>
      <c r="BD255" s="115"/>
      <c r="BE255" s="116"/>
      <c r="BF255" s="117"/>
      <c r="BG255" s="117"/>
      <c r="BH255" s="117"/>
      <c r="BI255" s="117"/>
      <c r="BJ255" s="117"/>
      <c r="BK255" s="117"/>
      <c r="BL255" s="117"/>
      <c r="BM255" s="117"/>
      <c r="BO255" s="324" t="s">
        <v>8285</v>
      </c>
    </row>
    <row r="256" spans="1:67" s="118" customFormat="1" ht="75">
      <c r="A256" s="112" t="s">
        <v>6420</v>
      </c>
      <c r="B256" s="113" t="s">
        <v>6419</v>
      </c>
      <c r="C256" s="112" t="s">
        <v>6416</v>
      </c>
      <c r="D256" s="112" t="s">
        <v>6422</v>
      </c>
      <c r="E256" s="112" t="s">
        <v>6422</v>
      </c>
      <c r="F256" s="113" t="s">
        <v>6417</v>
      </c>
      <c r="G256" s="112" t="s">
        <v>6418</v>
      </c>
      <c r="H256" s="112" t="s">
        <v>6421</v>
      </c>
      <c r="I256" s="113" t="s">
        <v>70</v>
      </c>
      <c r="J256" s="113" t="str">
        <f>party!$A$45</f>
        <v>George Boer</v>
      </c>
      <c r="K256" s="113" t="str">
        <f>party!$A$46</f>
        <v>Doug Smith</v>
      </c>
      <c r="L256" s="113"/>
      <c r="M256" s="113"/>
      <c r="N256" s="113"/>
      <c r="O256"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6" s="112"/>
      <c r="Q256" s="112"/>
      <c r="R256" s="112"/>
      <c r="S256" s="112"/>
      <c r="T256" s="112"/>
      <c r="U256" s="112"/>
      <c r="V256" s="113" t="str">
        <f>party!$A$6</f>
        <v>Charlotte Pascoe</v>
      </c>
      <c r="AA256" s="112"/>
      <c r="AB256" s="22" t="str">
        <f t="shared" si="17"/>
        <v>historical</v>
      </c>
      <c r="AC256" s="22" t="str">
        <f>$C$251</f>
        <v>dcppA-hindcast</v>
      </c>
      <c r="AE256" s="112"/>
      <c r="AF256" s="112"/>
      <c r="AG256" s="113" t="str">
        <f>TemporalConstraint!$A$89</f>
        <v>pre1961-2016 56yrs min</v>
      </c>
      <c r="AH256" s="113"/>
      <c r="AI256" s="21" t="str">
        <f>EnsembleRequirement!$A$22</f>
        <v>MinimumOne</v>
      </c>
      <c r="AJ256" s="21" t="str">
        <f>EnsembleRequirement!$A$49</f>
        <v>ObservedInitialisation</v>
      </c>
      <c r="AK256" s="21"/>
      <c r="AL256" s="113"/>
      <c r="AM256" s="113"/>
      <c r="AN256" s="113"/>
      <c r="AO256" s="113"/>
      <c r="AP256" s="113"/>
      <c r="AQ256" s="21" t="str">
        <f>requirement!$A$79</f>
        <v>AOGCM Configuration</v>
      </c>
      <c r="AR256" s="113"/>
      <c r="AS256" s="113"/>
      <c r="AT256" s="113"/>
      <c r="AU256" s="113"/>
      <c r="AV256" s="21" t="str">
        <f>ForcingConstraint!$A$14</f>
        <v>Historical WMGHG Concentrations</v>
      </c>
      <c r="AW256" s="21" t="str">
        <f>ForcingConstraint!$A$16</f>
        <v>Historical Land Use</v>
      </c>
      <c r="AX256" s="21" t="str">
        <f>requirement!$A$5</f>
        <v>Historical Aerosol Forcing</v>
      </c>
      <c r="AY256" s="21" t="str">
        <f>requirement!$A$7</f>
        <v>Historical Emissions</v>
      </c>
      <c r="AZ256" s="32" t="str">
        <f>ForcingConstraint!$A$20</f>
        <v>Historical Solar Irradiance Forcing</v>
      </c>
      <c r="BA256" s="32" t="str">
        <f>requirement!$A$10</f>
        <v xml:space="preserve">Historical Solar Particle Forcing </v>
      </c>
      <c r="BB256" s="21"/>
      <c r="BC256" s="32"/>
      <c r="BD256" s="32"/>
      <c r="BE256" s="116"/>
      <c r="BF256" s="117"/>
      <c r="BG256" s="117"/>
      <c r="BH256" s="117"/>
      <c r="BI256" s="117"/>
      <c r="BJ256" s="117"/>
      <c r="BK256" s="117"/>
      <c r="BL256" s="117"/>
      <c r="BM256" s="117"/>
      <c r="BO256" s="324" t="s">
        <v>8285</v>
      </c>
    </row>
    <row r="257" spans="1:67" ht="75">
      <c r="A257" s="22" t="s">
        <v>2158</v>
      </c>
      <c r="B257" s="21" t="s">
        <v>3068</v>
      </c>
      <c r="C257" s="22" t="s">
        <v>3598</v>
      </c>
      <c r="D257" s="22" t="s">
        <v>7686</v>
      </c>
      <c r="E257" s="22" t="s">
        <v>3747</v>
      </c>
      <c r="F257" s="21" t="s">
        <v>3624</v>
      </c>
      <c r="G257" s="22" t="s">
        <v>3623</v>
      </c>
      <c r="H257" s="22" t="s">
        <v>2169</v>
      </c>
      <c r="I257" s="21" t="s">
        <v>70</v>
      </c>
      <c r="J257" s="21" t="str">
        <f>party!$A$45</f>
        <v>George Boer</v>
      </c>
      <c r="K257" s="21" t="str">
        <f>party!$A$46</f>
        <v>Doug Smith</v>
      </c>
      <c r="O257"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7" s="22" t="str">
        <f>references!D$14</f>
        <v>Overview CMIP6-Endorsed MIPs</v>
      </c>
      <c r="V257" s="21" t="str">
        <f>party!$A$6</f>
        <v>Charlotte Pascoe</v>
      </c>
      <c r="X257" s="22" t="str">
        <f>experiment!$C$256</f>
        <v>dcppA-assim</v>
      </c>
      <c r="AB257" s="22" t="str">
        <f>$C$21</f>
        <v>ssp245</v>
      </c>
      <c r="AG257" s="21" t="str">
        <f>TemporalConstraint!$A$45</f>
        <v>5yrs</v>
      </c>
      <c r="AH257" s="113" t="str">
        <f>TemporalConstraint!$A$44</f>
        <v>10yrs</v>
      </c>
      <c r="AI257" s="21" t="str">
        <f>EnsembleRequirement!$A$49</f>
        <v>ObservedInitialisation</v>
      </c>
      <c r="AM257" s="21" t="str">
        <f>MultiEnsemble!$A$8</f>
        <v>realTimeAnnualx10</v>
      </c>
      <c r="AN257" s="21" t="str">
        <f>MultiEnsemble!$A$9</f>
        <v>realTimeAnnualxN</v>
      </c>
      <c r="AQ257" s="21" t="str">
        <f>requirement!$A$79</f>
        <v>AOGCM Configuration</v>
      </c>
      <c r="AV257" s="21" t="str">
        <f>requirement!$A$33</f>
        <v>RCP45 Forcing</v>
      </c>
      <c r="AW257" s="32" t="str">
        <f>ForcingConstraint!$A$425</f>
        <v>Future Solar Irradiance Forcing</v>
      </c>
      <c r="AX257" s="32" t="str">
        <f>requirement!$A$11</f>
        <v>Future Solar Particle Forcing</v>
      </c>
      <c r="BM257" s="35"/>
      <c r="BO257" s="324" t="s">
        <v>8285</v>
      </c>
    </row>
    <row r="258" spans="1:67" s="124" customFormat="1" ht="45">
      <c r="A258" s="106" t="s">
        <v>87</v>
      </c>
      <c r="B258" s="84" t="s">
        <v>3068</v>
      </c>
      <c r="C258" s="106" t="s">
        <v>3398</v>
      </c>
      <c r="D258" s="106" t="s">
        <v>7687</v>
      </c>
      <c r="E258" s="106" t="s">
        <v>3602</v>
      </c>
      <c r="F258" s="84" t="s">
        <v>3070</v>
      </c>
      <c r="G258" s="106" t="s">
        <v>3073</v>
      </c>
      <c r="H258" s="106" t="s">
        <v>2175</v>
      </c>
      <c r="I258" s="84" t="s">
        <v>70</v>
      </c>
      <c r="J258" s="84" t="str">
        <f>party!$A$45</f>
        <v>George Boer</v>
      </c>
      <c r="K258" s="84" t="str">
        <f>party!$A$46</f>
        <v>Doug Smith</v>
      </c>
      <c r="L258" s="84"/>
      <c r="M258" s="84"/>
      <c r="N258" s="84"/>
      <c r="O258" s="106" t="str">
        <f>references!D$14</f>
        <v>Overview CMIP6-Endorsed MIPs</v>
      </c>
      <c r="P258" s="106"/>
      <c r="Q258" s="106"/>
      <c r="R258" s="106"/>
      <c r="S258" s="106"/>
      <c r="T258" s="106"/>
      <c r="U258" s="106"/>
      <c r="V258" s="84" t="str">
        <f>party!$A$6</f>
        <v>Charlotte Pascoe</v>
      </c>
      <c r="Z258" s="106"/>
      <c r="AA258" s="106"/>
      <c r="AB258" s="106" t="str">
        <f>$C$21</f>
        <v>ssp245</v>
      </c>
      <c r="AC258" s="106" t="str">
        <f>$C$257</f>
        <v>dcppB-forecast</v>
      </c>
      <c r="AD258" s="106"/>
      <c r="AE258" s="106"/>
      <c r="AF258" s="106"/>
      <c r="AG258" s="84" t="str">
        <f>TemporalConstraint!$A$45</f>
        <v>5yrs</v>
      </c>
      <c r="AH258" s="84"/>
      <c r="AI258" s="84" t="str">
        <f>EnsembleRequirement!$A$49</f>
        <v>ObservedInitialisation</v>
      </c>
      <c r="AJ258" s="84"/>
      <c r="AK258" s="84"/>
      <c r="AL258" s="84"/>
      <c r="AM258" s="84" t="str">
        <f>MultiEnsemble!$A$9</f>
        <v>realTimeAnnualxN</v>
      </c>
      <c r="AN258" s="84"/>
      <c r="AO258" s="84"/>
      <c r="AP258" s="84"/>
      <c r="AQ258" s="84" t="str">
        <f>requirement!$A$79</f>
        <v>AOGCM Configuration</v>
      </c>
      <c r="AR258" s="84"/>
      <c r="AS258" s="84"/>
      <c r="AT258" s="84"/>
      <c r="AU258" s="84"/>
      <c r="AV258" s="84" t="str">
        <f>requirement!$A$33</f>
        <v>RCP45 Forcing</v>
      </c>
      <c r="AW258" s="241" t="str">
        <f>ForcingConstraint!$A$425</f>
        <v>Future Solar Irradiance Forcing</v>
      </c>
      <c r="AX258" s="241" t="str">
        <f>requirement!$A$11</f>
        <v>Future Solar Particle Forcing</v>
      </c>
      <c r="AY258" s="84"/>
      <c r="AZ258" s="84"/>
      <c r="BA258" s="84"/>
      <c r="BB258" s="84"/>
      <c r="BC258" s="120"/>
      <c r="BD258" s="174"/>
      <c r="BE258" s="121"/>
      <c r="BF258" s="122"/>
      <c r="BG258" s="122"/>
      <c r="BH258" s="122"/>
      <c r="BI258" s="122"/>
      <c r="BJ258" s="122"/>
      <c r="BK258" s="122"/>
      <c r="BL258" s="122"/>
      <c r="BM258" s="122"/>
      <c r="BO258" s="324" t="s">
        <v>8285</v>
      </c>
    </row>
    <row r="259" spans="1:67" s="124" customFormat="1" ht="45">
      <c r="A259" s="106" t="s">
        <v>87</v>
      </c>
      <c r="B259" s="84" t="s">
        <v>3071</v>
      </c>
      <c r="C259" s="106" t="s">
        <v>3398</v>
      </c>
      <c r="D259" s="106" t="s">
        <v>7688</v>
      </c>
      <c r="E259" s="106" t="s">
        <v>3603</v>
      </c>
      <c r="F259" s="84" t="s">
        <v>3072</v>
      </c>
      <c r="G259" s="106" t="s">
        <v>3074</v>
      </c>
      <c r="H259" s="106" t="s">
        <v>3746</v>
      </c>
      <c r="I259" s="84" t="s">
        <v>70</v>
      </c>
      <c r="J259" s="84" t="str">
        <f>party!$A$45</f>
        <v>George Boer</v>
      </c>
      <c r="K259" s="84" t="str">
        <f>party!$A$46</f>
        <v>Doug Smith</v>
      </c>
      <c r="L259" s="84"/>
      <c r="M259" s="84"/>
      <c r="N259" s="84"/>
      <c r="O259" s="106" t="str">
        <f>references!D$14</f>
        <v>Overview CMIP6-Endorsed MIPs</v>
      </c>
      <c r="P259" s="106"/>
      <c r="Q259" s="106"/>
      <c r="R259" s="106"/>
      <c r="S259" s="106"/>
      <c r="T259" s="106"/>
      <c r="U259" s="106"/>
      <c r="V259" s="84" t="str">
        <f>party!$A$6</f>
        <v>Charlotte Pascoe</v>
      </c>
      <c r="Z259" s="106"/>
      <c r="AA259" s="106"/>
      <c r="AB259" s="106" t="str">
        <f>$C$21</f>
        <v>ssp245</v>
      </c>
      <c r="AC259" s="106" t="str">
        <f>$C$257</f>
        <v>dcppB-forecast</v>
      </c>
      <c r="AD259" s="106"/>
      <c r="AE259" s="106"/>
      <c r="AF259" s="106"/>
      <c r="AG259" s="84" t="str">
        <f>TemporalConstraint!$A$45</f>
        <v>5yrs</v>
      </c>
      <c r="AH259" s="84"/>
      <c r="AI259" s="84" t="str">
        <f>EnsembleRequirement!$A$51</f>
        <v>DCPPB1Initialisation</v>
      </c>
      <c r="AJ259" s="84"/>
      <c r="AK259" s="84"/>
      <c r="AL259" s="84"/>
      <c r="AM259" s="84" t="str">
        <f>MultiEnsemble!$A$8</f>
        <v>realTimeAnnualx10</v>
      </c>
      <c r="AN259" s="84"/>
      <c r="AO259" s="84"/>
      <c r="AP259" s="84"/>
      <c r="AQ259" s="84" t="str">
        <f>requirement!$A$79</f>
        <v>AOGCM Configuration</v>
      </c>
      <c r="AR259" s="84"/>
      <c r="AS259" s="84"/>
      <c r="AT259" s="84"/>
      <c r="AU259" s="84"/>
      <c r="AV259" s="84" t="str">
        <f>requirement!$A$33</f>
        <v>RCP45 Forcing</v>
      </c>
      <c r="AW259" s="241" t="str">
        <f>ForcingConstraint!$A$425</f>
        <v>Future Solar Irradiance Forcing</v>
      </c>
      <c r="AX259" s="241" t="str">
        <f>requirement!$A$11</f>
        <v>Future Solar Particle Forcing</v>
      </c>
      <c r="AY259" s="84"/>
      <c r="AZ259" s="84"/>
      <c r="BA259" s="84"/>
      <c r="BB259" s="84"/>
      <c r="BC259" s="120"/>
      <c r="BD259" s="174"/>
      <c r="BE259" s="121"/>
      <c r="BF259" s="122"/>
      <c r="BG259" s="122"/>
      <c r="BH259" s="122"/>
      <c r="BI259" s="122"/>
      <c r="BJ259" s="122"/>
      <c r="BK259" s="122"/>
      <c r="BL259" s="122"/>
      <c r="BM259" s="122"/>
      <c r="BO259" s="324" t="s">
        <v>8285</v>
      </c>
    </row>
    <row r="260" spans="1:67" s="118" customFormat="1" ht="90">
      <c r="A260" s="112" t="s">
        <v>2285</v>
      </c>
      <c r="B260" s="113" t="s">
        <v>3720</v>
      </c>
      <c r="C260" s="112" t="s">
        <v>3718</v>
      </c>
      <c r="D260" s="112" t="s">
        <v>6442</v>
      </c>
      <c r="E260" s="112" t="s">
        <v>3719</v>
      </c>
      <c r="F260" s="113" t="s">
        <v>3725</v>
      </c>
      <c r="G260" s="112" t="s">
        <v>2264</v>
      </c>
      <c r="H260" s="112" t="s">
        <v>3728</v>
      </c>
      <c r="I260" s="113" t="s">
        <v>70</v>
      </c>
      <c r="J260" s="113" t="str">
        <f>party!$A$45</f>
        <v>George Boer</v>
      </c>
      <c r="K260" s="113" t="str">
        <f>party!$A$46</f>
        <v>Doug Smith</v>
      </c>
      <c r="L260" s="113"/>
      <c r="M260" s="113"/>
      <c r="N260" s="113"/>
      <c r="O260" s="169" t="str">
        <f>references!$D$55</f>
        <v>Kosaka, Y., S.-P. Xie (2013), Recent global-warming hiatus tied to equatorial Pacific surface cooling, Nature, 501, 403-407</v>
      </c>
      <c r="P260"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60" s="112" t="str">
        <f>references!D$14</f>
        <v>Overview CMIP6-Endorsed MIPs</v>
      </c>
      <c r="S260" s="112"/>
      <c r="T260" s="112"/>
      <c r="U260" s="112"/>
      <c r="V260" s="113" t="str">
        <f>party!$A$6</f>
        <v>Charlotte Pascoe</v>
      </c>
      <c r="X260" s="112" t="str">
        <f>$C$14</f>
        <v>historical</v>
      </c>
      <c r="Y260" s="112"/>
      <c r="Z260" s="112"/>
      <c r="AA260" s="112"/>
      <c r="AB260" s="112" t="str">
        <f>$C$14</f>
        <v>historical</v>
      </c>
      <c r="AC260" s="112"/>
      <c r="AD260" s="112"/>
      <c r="AE260" s="112"/>
      <c r="AF260" s="112"/>
      <c r="AG260" s="113" t="str">
        <f>TemporalConstraint!$A$10</f>
        <v>1950-2014 65yrs</v>
      </c>
      <c r="AH260" s="113"/>
      <c r="AI260" s="113" t="str">
        <f>EnsembleRequirement!$A$52</f>
        <v>TenHistoricalInitialisation</v>
      </c>
      <c r="AJ260" s="113"/>
      <c r="AK260" s="113"/>
      <c r="AL260" s="113"/>
      <c r="AM260" s="113"/>
      <c r="AN260" s="113"/>
      <c r="AO260" s="113"/>
      <c r="AP260" s="113"/>
      <c r="AQ260" s="21" t="str">
        <f>requirement!$A$79</f>
        <v>AOGCM Configuration</v>
      </c>
      <c r="AR260" s="113"/>
      <c r="AS260" s="113"/>
      <c r="AT260" s="113"/>
      <c r="AU260" s="113"/>
      <c r="AV260" s="113" t="str">
        <f>ForcingConstraint!$A$255</f>
        <v>Restore SST Obs Trop E Pacific</v>
      </c>
      <c r="AW260" s="113" t="str">
        <f>ForcingConstraint!$A$272</f>
        <v>Impose SST Obs Trop E Pacific</v>
      </c>
      <c r="AX260" s="113" t="str">
        <f>ForcingConstraint!$A$14</f>
        <v>Historical WMGHG Concentrations</v>
      </c>
      <c r="AY260" s="113" t="str">
        <f>ForcingConstraint!$A$16</f>
        <v>Historical Land Use</v>
      </c>
      <c r="AZ260" s="113" t="str">
        <f>requirement!$A$5</f>
        <v>Historical Aerosol Forcing</v>
      </c>
      <c r="BA260" s="113" t="str">
        <f>requirement!$A$7</f>
        <v>Historical Emissions</v>
      </c>
      <c r="BB260" s="113" t="str">
        <f>ForcingConstraint!$A$20</f>
        <v>Historical Solar Irradiance Forcing</v>
      </c>
      <c r="BC260" s="113" t="str">
        <f>requirement!$A$10</f>
        <v xml:space="preserve">Historical Solar Particle Forcing </v>
      </c>
      <c r="BD260" s="114"/>
      <c r="BE260" s="116"/>
      <c r="BF260" s="117"/>
      <c r="BG260" s="117"/>
      <c r="BH260" s="117"/>
      <c r="BI260" s="117"/>
      <c r="BJ260" s="117"/>
      <c r="BK260" s="117"/>
      <c r="BL260" s="117"/>
      <c r="BM260" s="117"/>
      <c r="BO260" s="324" t="s">
        <v>8285</v>
      </c>
    </row>
    <row r="261" spans="1:67" s="118" customFormat="1" ht="90">
      <c r="A261" s="112" t="s">
        <v>2286</v>
      </c>
      <c r="B261" s="113" t="s">
        <v>3723</v>
      </c>
      <c r="C261" s="112" t="s">
        <v>3722</v>
      </c>
      <c r="D261" s="112" t="s">
        <v>7689</v>
      </c>
      <c r="E261" s="112" t="s">
        <v>3724</v>
      </c>
      <c r="F261" s="113" t="s">
        <v>3726</v>
      </c>
      <c r="G261" s="112" t="s">
        <v>2263</v>
      </c>
      <c r="H261" s="112" t="s">
        <v>3727</v>
      </c>
      <c r="I261" s="113" t="s">
        <v>70</v>
      </c>
      <c r="J261" s="113" t="str">
        <f>party!$A$45</f>
        <v>George Boer</v>
      </c>
      <c r="K261" s="113" t="str">
        <f>party!$A$46</f>
        <v>Doug Smith</v>
      </c>
      <c r="L261" s="113"/>
      <c r="M261" s="113"/>
      <c r="N261" s="113"/>
      <c r="O261" s="169" t="str">
        <f>references!$D$55</f>
        <v>Kosaka, Y., S.-P. Xie (2013), Recent global-warming hiatus tied to equatorial Pacific surface cooling, Nature, 501, 403-407</v>
      </c>
      <c r="P261"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61" s="112" t="str">
        <f>references!D$14</f>
        <v>Overview CMIP6-Endorsed MIPs</v>
      </c>
      <c r="R261" s="112"/>
      <c r="S261" s="112"/>
      <c r="T261" s="112"/>
      <c r="U261" s="112"/>
      <c r="V261" s="113" t="str">
        <f>party!$A$6</f>
        <v>Charlotte Pascoe</v>
      </c>
      <c r="X261" s="112" t="str">
        <f>$C$14</f>
        <v>historical</v>
      </c>
      <c r="Y261" s="112"/>
      <c r="Z261" s="112"/>
      <c r="AA261" s="112"/>
      <c r="AB261" s="112" t="str">
        <f>$C$14</f>
        <v>historical</v>
      </c>
      <c r="AC261" s="112"/>
      <c r="AD261" s="112"/>
      <c r="AE261" s="112"/>
      <c r="AF261" s="112"/>
      <c r="AG261" s="113" t="str">
        <f>TemporalConstraint!$A$10</f>
        <v>1950-2014 65yrs</v>
      </c>
      <c r="AH261" s="113"/>
      <c r="AI261" s="113" t="str">
        <f>EnsembleRequirement!$A$52</f>
        <v>TenHistoricalInitialisation</v>
      </c>
      <c r="AJ261" s="113"/>
      <c r="AK261" s="113"/>
      <c r="AL261" s="113"/>
      <c r="AM261" s="113"/>
      <c r="AN261" s="113"/>
      <c r="AO261" s="113"/>
      <c r="AP261" s="113"/>
      <c r="AQ261" s="21" t="str">
        <f>requirement!$A$79</f>
        <v>AOGCM Configuration</v>
      </c>
      <c r="AR261" s="113"/>
      <c r="AS261" s="113"/>
      <c r="AT261" s="113"/>
      <c r="AU261" s="113"/>
      <c r="AV261" s="113" t="str">
        <f>ForcingConstraint!$A$256</f>
        <v>Restore SST running mean N Atlantic</v>
      </c>
      <c r="AW261" s="113" t="str">
        <f>ForcingConstraint!$A$257</f>
        <v>Minimise AMOC change</v>
      </c>
      <c r="AX261" s="113" t="str">
        <f>ForcingConstraint!$A$273</f>
        <v>Impose SST running mean N Atlantic</v>
      </c>
      <c r="AY261" s="113" t="str">
        <f>ForcingConstraint!$A$14</f>
        <v>Historical WMGHG Concentrations</v>
      </c>
      <c r="AZ261" s="113" t="str">
        <f>ForcingConstraint!$A$16</f>
        <v>Historical Land Use</v>
      </c>
      <c r="BA261" s="113" t="str">
        <f>requirement!$A$5</f>
        <v>Historical Aerosol Forcing</v>
      </c>
      <c r="BB261" s="113" t="str">
        <f>requirement!$A$7</f>
        <v>Historical Emissions</v>
      </c>
      <c r="BC261" s="113" t="str">
        <f>ForcingConstraint!$A$20</f>
        <v>Historical Solar Irradiance Forcing</v>
      </c>
      <c r="BD261" s="113" t="str">
        <f>requirement!$A$10</f>
        <v xml:space="preserve">Historical Solar Particle Forcing </v>
      </c>
      <c r="BE261" s="116"/>
      <c r="BF261" s="117"/>
      <c r="BG261" s="117"/>
      <c r="BH261" s="117"/>
      <c r="BI261" s="117"/>
      <c r="BJ261" s="117"/>
      <c r="BK261" s="117"/>
      <c r="BL261" s="117"/>
      <c r="BM261" s="117"/>
      <c r="BO261" s="324" t="s">
        <v>8285</v>
      </c>
    </row>
    <row r="262" spans="1:67" s="124" customFormat="1" ht="90">
      <c r="A262" s="106" t="s">
        <v>87</v>
      </c>
      <c r="B262" s="84" t="s">
        <v>3053</v>
      </c>
      <c r="C262" s="106" t="s">
        <v>3398</v>
      </c>
      <c r="D262" s="106" t="s">
        <v>7690</v>
      </c>
      <c r="E262" s="106" t="s">
        <v>3054</v>
      </c>
      <c r="F262" s="84" t="s">
        <v>3077</v>
      </c>
      <c r="G262" s="106" t="s">
        <v>2262</v>
      </c>
      <c r="H262" s="106" t="s">
        <v>2199</v>
      </c>
      <c r="I262" s="84" t="s">
        <v>70</v>
      </c>
      <c r="J262" s="84" t="str">
        <f>party!$A$45</f>
        <v>George Boer</v>
      </c>
      <c r="K262" s="84" t="str">
        <f>party!$A$46</f>
        <v>Doug Smith</v>
      </c>
      <c r="L262" s="84"/>
      <c r="M262" s="84"/>
      <c r="N262" s="84"/>
      <c r="O262" s="106" t="str">
        <f>references!D$14</f>
        <v>Overview CMIP6-Endorsed MIPs</v>
      </c>
      <c r="P262" s="119" t="str">
        <f>references!$D$55</f>
        <v>Kosaka, Y., S.-P. Xie (2013), Recent global-warming hiatus tied to equatorial Pacific surface cooling, Nature, 501, 403-407</v>
      </c>
      <c r="Q262" s="106"/>
      <c r="R262" s="106"/>
      <c r="S262" s="106"/>
      <c r="T262" s="106"/>
      <c r="U262" s="106"/>
      <c r="V262" s="84" t="str">
        <f>party!$A$6</f>
        <v>Charlotte Pascoe</v>
      </c>
      <c r="X262" s="106"/>
      <c r="Y262" s="106"/>
      <c r="Z262" s="106"/>
      <c r="AA262" s="106"/>
      <c r="AB262" s="106" t="str">
        <f>$C$14</f>
        <v>historical</v>
      </c>
      <c r="AC262" s="106"/>
      <c r="AD262" s="106"/>
      <c r="AE262" s="106"/>
      <c r="AF262" s="106"/>
      <c r="AG262" s="84" t="str">
        <f>TemporalConstraint!$A$10</f>
        <v>1950-2014 65yrs</v>
      </c>
      <c r="AH262" s="84"/>
      <c r="AI262" s="84" t="str">
        <f>EnsembleRequirement!$A$52</f>
        <v>TenHistoricalInitialisation</v>
      </c>
      <c r="AJ262" s="84"/>
      <c r="AK262" s="84"/>
      <c r="AL262" s="84"/>
      <c r="AM262" s="84"/>
      <c r="AN262" s="84"/>
      <c r="AO262" s="84"/>
      <c r="AP262" s="84"/>
      <c r="AQ262" s="84" t="str">
        <f>requirement!$A$79</f>
        <v>AOGCM Configuration</v>
      </c>
      <c r="AR262" s="84"/>
      <c r="AS262" s="84"/>
      <c r="AT262" s="84"/>
      <c r="AU262" s="84"/>
      <c r="AV262" s="84" t="str">
        <f>ForcingConstraint!$A$258</f>
        <v>Restore SST running mean Extra Tropical N Atlantic</v>
      </c>
      <c r="AW262" s="84" t="str">
        <f>ForcingConstraint!$A$257</f>
        <v>Minimise AMOC change</v>
      </c>
      <c r="AX262" s="84" t="str">
        <f>ForcingConstraint!$A$274</f>
        <v>Impose SST running mean extra tropical N Atlantic</v>
      </c>
      <c r="AY262" s="84" t="str">
        <f>ForcingConstraint!$A$14</f>
        <v>Historical WMGHG Concentrations</v>
      </c>
      <c r="AZ262" s="84" t="str">
        <f>ForcingConstraint!$A$16</f>
        <v>Historical Land Use</v>
      </c>
      <c r="BA262" s="84" t="str">
        <f>requirement!$A$5</f>
        <v>Historical Aerosol Forcing</v>
      </c>
      <c r="BB262" s="84" t="str">
        <f>requirement!$A$7</f>
        <v>Historical Emissions</v>
      </c>
      <c r="BC262" s="84" t="str">
        <f>ForcingConstraint!$A$20</f>
        <v>Historical Solar Irradiance Forcing</v>
      </c>
      <c r="BD262" s="84" t="str">
        <f>requirement!$A$10</f>
        <v xml:space="preserve">Historical Solar Particle Forcing </v>
      </c>
      <c r="BE262" s="121"/>
      <c r="BF262" s="122"/>
      <c r="BG262" s="122"/>
      <c r="BH262" s="122"/>
      <c r="BI262" s="122"/>
      <c r="BJ262" s="122"/>
      <c r="BK262" s="122"/>
      <c r="BL262" s="122"/>
      <c r="BM262" s="122"/>
      <c r="BO262" s="324" t="s">
        <v>8285</v>
      </c>
    </row>
    <row r="263" spans="1:67" s="124" customFormat="1" ht="90">
      <c r="A263" s="106" t="s">
        <v>87</v>
      </c>
      <c r="B263" s="84" t="s">
        <v>3053</v>
      </c>
      <c r="C263" s="106" t="s">
        <v>3398</v>
      </c>
      <c r="D263" s="106" t="s">
        <v>7691</v>
      </c>
      <c r="E263" s="106" t="s">
        <v>3055</v>
      </c>
      <c r="F263" s="84" t="s">
        <v>3076</v>
      </c>
      <c r="G263" s="106" t="s">
        <v>2261</v>
      </c>
      <c r="H263" s="106" t="s">
        <v>2209</v>
      </c>
      <c r="I263" s="84" t="s">
        <v>70</v>
      </c>
      <c r="J263" s="84" t="str">
        <f>party!$A$45</f>
        <v>George Boer</v>
      </c>
      <c r="K263" s="84" t="str">
        <f>party!$A$46</f>
        <v>Doug Smith</v>
      </c>
      <c r="L263" s="84"/>
      <c r="M263" s="84"/>
      <c r="N263" s="84"/>
      <c r="O263" s="106" t="str">
        <f>references!D$14</f>
        <v>Overview CMIP6-Endorsed MIPs</v>
      </c>
      <c r="P263" s="119" t="str">
        <f>references!$D$55</f>
        <v>Kosaka, Y., S.-P. Xie (2013), Recent global-warming hiatus tied to equatorial Pacific surface cooling, Nature, 501, 403-407</v>
      </c>
      <c r="Q263" s="106"/>
      <c r="R263" s="106"/>
      <c r="S263" s="106"/>
      <c r="T263" s="106"/>
      <c r="U263" s="106"/>
      <c r="V263" s="84" t="str">
        <f>party!$A$6</f>
        <v>Charlotte Pascoe</v>
      </c>
      <c r="X263" s="106"/>
      <c r="Y263" s="106"/>
      <c r="Z263" s="106"/>
      <c r="AA263" s="106"/>
      <c r="AB263" s="106" t="str">
        <f>$C$14</f>
        <v>historical</v>
      </c>
      <c r="AC263" s="106"/>
      <c r="AD263" s="106"/>
      <c r="AE263" s="106"/>
      <c r="AF263" s="106"/>
      <c r="AG263" s="84" t="str">
        <f>TemporalConstraint!$A$10</f>
        <v>1950-2014 65yrs</v>
      </c>
      <c r="AH263" s="84"/>
      <c r="AI263" s="84" t="str">
        <f>EnsembleRequirement!$A$52</f>
        <v>TenHistoricalInitialisation</v>
      </c>
      <c r="AJ263" s="84"/>
      <c r="AK263" s="84"/>
      <c r="AL263" s="84"/>
      <c r="AM263" s="84"/>
      <c r="AN263" s="84"/>
      <c r="AO263" s="84"/>
      <c r="AP263" s="84"/>
      <c r="AQ263" s="84" t="str">
        <f>requirement!$A$79</f>
        <v>AOGCM Configuration</v>
      </c>
      <c r="AR263" s="84"/>
      <c r="AS263" s="84"/>
      <c r="AT263" s="84"/>
      <c r="AU263" s="84"/>
      <c r="AV263" s="84" t="str">
        <f>ForcingConstraint!$A$259</f>
        <v>Restore SST running Mean Sub Tropical N Atlantic</v>
      </c>
      <c r="AW263" s="84" t="str">
        <f>ForcingConstraint!$A$257</f>
        <v>Minimise AMOC change</v>
      </c>
      <c r="AX263" s="84" t="str">
        <f>ForcingConstraint!$A$275</f>
        <v>Impose SST running mean sub tropical N Atlantic</v>
      </c>
      <c r="AY263" s="84" t="str">
        <f>ForcingConstraint!$A$14</f>
        <v>Historical WMGHG Concentrations</v>
      </c>
      <c r="AZ263" s="84" t="str">
        <f>ForcingConstraint!$A$16</f>
        <v>Historical Land Use</v>
      </c>
      <c r="BA263" s="84" t="str">
        <f>requirement!$A$5</f>
        <v>Historical Aerosol Forcing</v>
      </c>
      <c r="BB263" s="84" t="str">
        <f>requirement!$A$7</f>
        <v>Historical Emissions</v>
      </c>
      <c r="BC263" s="84" t="str">
        <f>ForcingConstraint!$A$20</f>
        <v>Historical Solar Irradiance Forcing</v>
      </c>
      <c r="BD263" s="84" t="str">
        <f>requirement!$A$10</f>
        <v xml:space="preserve">Historical Solar Particle Forcing </v>
      </c>
      <c r="BE263" s="121"/>
      <c r="BF263" s="122"/>
      <c r="BG263" s="122"/>
      <c r="BH263" s="122"/>
      <c r="BI263" s="122"/>
      <c r="BJ263" s="122"/>
      <c r="BK263" s="122"/>
      <c r="BL263" s="122"/>
      <c r="BM263" s="122"/>
      <c r="BO263" s="324" t="s">
        <v>8285</v>
      </c>
    </row>
    <row r="264" spans="1:67" s="118" customFormat="1" ht="90">
      <c r="A264" s="112" t="s">
        <v>2184</v>
      </c>
      <c r="B264" s="113" t="s">
        <v>3605</v>
      </c>
      <c r="C264" s="112" t="s">
        <v>3604</v>
      </c>
      <c r="D264" s="112" t="s">
        <v>7692</v>
      </c>
      <c r="E264" s="112" t="s">
        <v>3614</v>
      </c>
      <c r="F264" s="113" t="s">
        <v>3613</v>
      </c>
      <c r="G264" s="112" t="s">
        <v>2260</v>
      </c>
      <c r="H264" s="168" t="s">
        <v>3616</v>
      </c>
      <c r="I264" s="113" t="s">
        <v>70</v>
      </c>
      <c r="J264" s="113" t="str">
        <f>party!$A$45</f>
        <v>George Boer</v>
      </c>
      <c r="K264" s="113" t="str">
        <f>party!$A$46</f>
        <v>Doug Smith</v>
      </c>
      <c r="L264" s="113"/>
      <c r="M264" s="113"/>
      <c r="N264" s="113"/>
      <c r="O264" s="169" t="str">
        <f>references!$D$56</f>
        <v>Ting, M., Y. Kushnir, R. Seager, C. Li (2009), Forced and internal twentieth-century SST in the North Atlantic, J. Clim., 22, 1469-1881</v>
      </c>
      <c r="P264" s="169" t="str">
        <f>references!$D$55</f>
        <v>Kosaka, Y., S.-P. Xie (2013), Recent global-warming hiatus tied to equatorial Pacific surface cooling, Nature, 501, 403-407</v>
      </c>
      <c r="Q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64" s="7" t="str">
        <f>references!$D$136</f>
        <v>Decadal Climate Prediction Project Technical Notes</v>
      </c>
      <c r="S264" s="112" t="str">
        <f>references!D$14</f>
        <v>Overview CMIP6-Endorsed MIPs</v>
      </c>
      <c r="T264" s="112"/>
      <c r="U264" s="112"/>
      <c r="V264" s="113" t="str">
        <f>party!$A$6</f>
        <v>Charlotte Pascoe</v>
      </c>
      <c r="X264" s="169" t="str">
        <f>experiment!$C$9</f>
        <v>piControl</v>
      </c>
      <c r="Z264" s="169" t="str">
        <f>experiment!$C$9</f>
        <v>piControl</v>
      </c>
      <c r="AG264" s="113" t="str">
        <f>TemporalConstraint!$A$44</f>
        <v>10yrs</v>
      </c>
      <c r="AH264" s="113"/>
      <c r="AI264" s="113" t="str">
        <f>EnsembleRequirement!$A$53</f>
        <v>25Member</v>
      </c>
      <c r="AJ264" s="113"/>
      <c r="AK264" s="113"/>
      <c r="AL264" s="113"/>
      <c r="AM264" s="113"/>
      <c r="AN264" s="113"/>
      <c r="AO264" s="113"/>
      <c r="AP264" s="113"/>
      <c r="AQ264" s="21" t="str">
        <f>requirement!$A$79</f>
        <v>AOGCM Configuration</v>
      </c>
      <c r="AR264" s="113"/>
      <c r="AS264" s="113"/>
      <c r="AT264" s="113"/>
      <c r="AU264" s="113"/>
      <c r="AV264" s="113" t="str">
        <f>ForcingConstraint!$A$260</f>
        <v>Restore SST clim N Atlantic</v>
      </c>
      <c r="AW264" s="113" t="str">
        <f>ForcingConstraint!$A$257</f>
        <v>Minimise AMOC change</v>
      </c>
      <c r="AX264" s="113" t="str">
        <f>ForcingConstraint!$A$276</f>
        <v>Impose SST clim N Atlantic</v>
      </c>
      <c r="AY264" s="113" t="str">
        <f>ForcingConstraint!$A$26</f>
        <v>Pre-Industrial CO2 Concentration</v>
      </c>
      <c r="AZ264" s="113" t="str">
        <f>requirement!$A$43</f>
        <v>Pre-Industrial Forcing Excluding CO2</v>
      </c>
      <c r="BA264" s="21" t="str">
        <f>requirement!$A$12</f>
        <v>Pre-Industrial Solar Particle Forcing</v>
      </c>
      <c r="BB264" s="113"/>
      <c r="BC264" s="113"/>
      <c r="BD264" s="114"/>
      <c r="BE264" s="116"/>
      <c r="BF264" s="117"/>
      <c r="BG264" s="117"/>
      <c r="BH264" s="117"/>
      <c r="BI264" s="117"/>
      <c r="BJ264" s="117"/>
      <c r="BK264" s="117"/>
      <c r="BL264" s="117"/>
      <c r="BM264" s="117"/>
      <c r="BO264" s="324" t="s">
        <v>8285</v>
      </c>
    </row>
    <row r="265" spans="1:67" s="118" customFormat="1" ht="90">
      <c r="A265" s="112" t="s">
        <v>2194</v>
      </c>
      <c r="B265" s="113" t="s">
        <v>3606</v>
      </c>
      <c r="C265" s="112" t="s">
        <v>6219</v>
      </c>
      <c r="D265" s="112" t="s">
        <v>7693</v>
      </c>
      <c r="E265" s="112" t="s">
        <v>6218</v>
      </c>
      <c r="F265" s="113" t="s">
        <v>3615</v>
      </c>
      <c r="G265" s="112" t="s">
        <v>2259</v>
      </c>
      <c r="H265" s="168" t="s">
        <v>3617</v>
      </c>
      <c r="I265" s="113" t="s">
        <v>70</v>
      </c>
      <c r="J265" s="113" t="str">
        <f>party!$A$45</f>
        <v>George Boer</v>
      </c>
      <c r="K265" s="113" t="str">
        <f>party!$A$46</f>
        <v>Doug Smith</v>
      </c>
      <c r="L265" s="113"/>
      <c r="M265" s="113"/>
      <c r="N265" s="113"/>
      <c r="O265" s="169" t="str">
        <f>references!$D$56</f>
        <v>Ting, M., Y. Kushnir, R. Seager, C. Li (2009), Forced and internal twentieth-century SST in the North Atlantic, J. Clim., 22, 1469-1881</v>
      </c>
      <c r="P265" s="169" t="str">
        <f>references!$D$55</f>
        <v>Kosaka, Y., S.-P. Xie (2013), Recent global-warming hiatus tied to equatorial Pacific surface cooling, Nature, 501, 403-407</v>
      </c>
      <c r="Q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65" s="7" t="str">
        <f>references!$D$136</f>
        <v>Decadal Climate Prediction Project Technical Notes</v>
      </c>
      <c r="S265" s="112" t="str">
        <f>references!D$14</f>
        <v>Overview CMIP6-Endorsed MIPs</v>
      </c>
      <c r="T265" s="112"/>
      <c r="U265" s="112"/>
      <c r="V265" s="113" t="str">
        <f>party!$A$6</f>
        <v>Charlotte Pascoe</v>
      </c>
      <c r="W265" s="169" t="str">
        <f>experiment!$C$264</f>
        <v>dcppC-atl-control</v>
      </c>
      <c r="X265" s="169" t="str">
        <f>experiment!$C$9</f>
        <v>piControl</v>
      </c>
      <c r="Z265" s="112"/>
      <c r="AA265" s="112"/>
      <c r="AB265" s="169" t="str">
        <f>experiment!$C$266</f>
        <v>dcppC-amv-neg</v>
      </c>
      <c r="AC265" s="112"/>
      <c r="AD265" s="112"/>
      <c r="AE265" s="112"/>
      <c r="AF265" s="112"/>
      <c r="AG265" s="113" t="str">
        <f>TemporalConstraint!$A$44</f>
        <v>10yrs</v>
      </c>
      <c r="AH265" s="113"/>
      <c r="AI265" s="113" t="str">
        <f>EnsembleRequirement!$A$53</f>
        <v>25Member</v>
      </c>
      <c r="AJ265" s="113"/>
      <c r="AK265" s="113"/>
      <c r="AL265" s="113"/>
      <c r="AM265" s="113"/>
      <c r="AN265" s="113"/>
      <c r="AO265" s="113"/>
      <c r="AP265" s="113"/>
      <c r="AQ265" s="21" t="str">
        <f>requirement!$A$79</f>
        <v>AOGCM Configuration</v>
      </c>
      <c r="AR265" s="113"/>
      <c r="AS265" s="113"/>
      <c r="AT265" s="113"/>
      <c r="AU265" s="113"/>
      <c r="AV265" s="113" t="str">
        <f>ForcingConstraint!$A$261</f>
        <v>Restore SST AMV pos N Atlantic</v>
      </c>
      <c r="AW265" s="113" t="str">
        <f>ForcingConstraint!$A$257</f>
        <v>Minimise AMOC change</v>
      </c>
      <c r="AX265" s="113" t="str">
        <f>ForcingConstraint!$A$277</f>
        <v>Impose SST AMV pos N Atlantic</v>
      </c>
      <c r="AY265" s="113" t="str">
        <f>ForcingConstraint!$A$26</f>
        <v>Pre-Industrial CO2 Concentration</v>
      </c>
      <c r="AZ265" s="113" t="str">
        <f>requirement!$A$43</f>
        <v>Pre-Industrial Forcing Excluding CO2</v>
      </c>
      <c r="BA265" s="21" t="str">
        <f>requirement!$A$12</f>
        <v>Pre-Industrial Solar Particle Forcing</v>
      </c>
      <c r="BB265" s="113"/>
      <c r="BC265" s="113"/>
      <c r="BD265" s="114"/>
      <c r="BE265" s="116"/>
      <c r="BF265" s="117"/>
      <c r="BG265" s="117"/>
      <c r="BH265" s="117"/>
      <c r="BI265" s="117"/>
      <c r="BJ265" s="117"/>
      <c r="BK265" s="117"/>
      <c r="BL265" s="117"/>
      <c r="BM265" s="117"/>
      <c r="BO265" s="324" t="s">
        <v>8285</v>
      </c>
    </row>
    <row r="266" spans="1:67" s="118" customFormat="1" ht="90">
      <c r="A266" s="112" t="s">
        <v>2290</v>
      </c>
      <c r="B266" s="113" t="s">
        <v>3620</v>
      </c>
      <c r="C266" s="112" t="s">
        <v>6221</v>
      </c>
      <c r="D266" s="112" t="s">
        <v>7690</v>
      </c>
      <c r="E266" s="112" t="s">
        <v>6220</v>
      </c>
      <c r="F266" s="113" t="s">
        <v>3619</v>
      </c>
      <c r="G266" s="112" t="s">
        <v>2258</v>
      </c>
      <c r="H266" s="168" t="s">
        <v>3618</v>
      </c>
      <c r="I266" s="113" t="s">
        <v>70</v>
      </c>
      <c r="J266" s="113" t="str">
        <f>party!$A$45</f>
        <v>George Boer</v>
      </c>
      <c r="K266" s="113" t="str">
        <f>party!$A$46</f>
        <v>Doug Smith</v>
      </c>
      <c r="L266" s="113"/>
      <c r="M266" s="113"/>
      <c r="N266" s="113"/>
      <c r="O266" s="169" t="str">
        <f>references!$D$56</f>
        <v>Ting, M., Y. Kushnir, R. Seager, C. Li (2009), Forced and internal twentieth-century SST in the North Atlantic, J. Clim., 22, 1469-1881</v>
      </c>
      <c r="P266" s="169" t="str">
        <f>references!$D$55</f>
        <v>Kosaka, Y., S.-P. Xie (2013), Recent global-warming hiatus tied to equatorial Pacific surface cooling, Nature, 501, 403-407</v>
      </c>
      <c r="Q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66" s="7" t="str">
        <f>references!$D$136</f>
        <v>Decadal Climate Prediction Project Technical Notes</v>
      </c>
      <c r="S266" s="112" t="str">
        <f>references!D$14</f>
        <v>Overview CMIP6-Endorsed MIPs</v>
      </c>
      <c r="T266" s="112"/>
      <c r="U266" s="112"/>
      <c r="V266" s="113" t="str">
        <f>party!$A$6</f>
        <v>Charlotte Pascoe</v>
      </c>
      <c r="W266" s="169" t="str">
        <f>experiment!$C$264</f>
        <v>dcppC-atl-control</v>
      </c>
      <c r="X266" s="169" t="str">
        <f>experiment!$C$9</f>
        <v>piControl</v>
      </c>
      <c r="Z266" s="112"/>
      <c r="AA266" s="112"/>
      <c r="AB266" s="169" t="str">
        <f>experiment!$C$265</f>
        <v>dcppC-amv-pos</v>
      </c>
      <c r="AC266" s="112"/>
      <c r="AD266" s="112"/>
      <c r="AE266" s="112"/>
      <c r="AF266" s="112"/>
      <c r="AG266" s="113" t="str">
        <f>TemporalConstraint!$A$44</f>
        <v>10yrs</v>
      </c>
      <c r="AH266" s="113"/>
      <c r="AI266" s="113" t="str">
        <f>EnsembleRequirement!$A$53</f>
        <v>25Member</v>
      </c>
      <c r="AJ266" s="113"/>
      <c r="AK266" s="113"/>
      <c r="AL266" s="113"/>
      <c r="AM266" s="113"/>
      <c r="AN266" s="113"/>
      <c r="AO266" s="113"/>
      <c r="AP266" s="113"/>
      <c r="AQ266" s="21" t="str">
        <f>requirement!$A$79</f>
        <v>AOGCM Configuration</v>
      </c>
      <c r="AR266" s="113"/>
      <c r="AS266" s="113"/>
      <c r="AT266" s="113"/>
      <c r="AU266" s="113"/>
      <c r="AV266" s="113" t="str">
        <f>ForcingConstraint!$A$262</f>
        <v>Restore SST AMV neg N Atlantic</v>
      </c>
      <c r="AW266" s="113" t="str">
        <f>ForcingConstraint!$A$257</f>
        <v>Minimise AMOC change</v>
      </c>
      <c r="AX266" s="113" t="str">
        <f>ForcingConstraint!$A$278</f>
        <v>Impose SST AMV neg N Atlantic</v>
      </c>
      <c r="AY266" s="113" t="str">
        <f>ForcingConstraint!$A$26</f>
        <v>Pre-Industrial CO2 Concentration</v>
      </c>
      <c r="AZ266" s="113" t="str">
        <f>requirement!$A$43</f>
        <v>Pre-Industrial Forcing Excluding CO2</v>
      </c>
      <c r="BA266" s="21" t="str">
        <f>requirement!$A$12</f>
        <v>Pre-Industrial Solar Particle Forcing</v>
      </c>
      <c r="BB266" s="113"/>
      <c r="BC266" s="113"/>
      <c r="BD266" s="114"/>
      <c r="BE266" s="116"/>
      <c r="BF266" s="117"/>
      <c r="BG266" s="117"/>
      <c r="BH266" s="117"/>
      <c r="BI266" s="117"/>
      <c r="BJ266" s="117"/>
      <c r="BK266" s="117"/>
      <c r="BL266" s="117"/>
      <c r="BM266" s="117"/>
      <c r="BO266" s="324" t="s">
        <v>8285</v>
      </c>
    </row>
    <row r="267" spans="1:67" s="118" customFormat="1" ht="75">
      <c r="A267" s="112" t="s">
        <v>2353</v>
      </c>
      <c r="B267" s="113" t="s">
        <v>3625</v>
      </c>
      <c r="C267" s="112" t="s">
        <v>6230</v>
      </c>
      <c r="D267" s="112" t="s">
        <v>7691</v>
      </c>
      <c r="E267" s="112" t="s">
        <v>6229</v>
      </c>
      <c r="F267" s="113" t="s">
        <v>3626</v>
      </c>
      <c r="G267" s="112" t="s">
        <v>6612</v>
      </c>
      <c r="H267" s="168" t="s">
        <v>3627</v>
      </c>
      <c r="I267" s="113" t="s">
        <v>70</v>
      </c>
      <c r="J267" s="113" t="str">
        <f>party!$A$45</f>
        <v>George Boer</v>
      </c>
      <c r="K267" s="113" t="str">
        <f>party!$A$46</f>
        <v>Doug Smith</v>
      </c>
      <c r="L267" s="113"/>
      <c r="M267" s="252"/>
      <c r="N267" s="252"/>
      <c r="O26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7" s="169" t="str">
        <f>references!$D$56</f>
        <v>Ting, M., Y. Kushnir, R. Seager, C. Li (2009), Forced and internal twentieth-century SST in the North Atlantic, J. Clim., 22, 1469-1881</v>
      </c>
      <c r="Q267" s="169" t="str">
        <f>references!$D$55</f>
        <v>Kosaka, Y., S.-P. Xie (2013), Recent global-warming hiatus tied to equatorial Pacific surface cooling, Nature, 501, 403-407</v>
      </c>
      <c r="R267" s="7" t="str">
        <f>references!$D$136</f>
        <v>Decadal Climate Prediction Project Technical Notes</v>
      </c>
      <c r="S267" s="112"/>
      <c r="T267" s="112"/>
      <c r="U267" s="112"/>
      <c r="V267" s="113" t="str">
        <f>party!$A$6</f>
        <v>Charlotte Pascoe</v>
      </c>
      <c r="X267" s="169" t="str">
        <f>experiment!$C$9</f>
        <v>piControl</v>
      </c>
      <c r="Z267" s="169" t="str">
        <f>experiment!$C$9</f>
        <v>piControl</v>
      </c>
      <c r="AA267" s="169"/>
      <c r="AD267" s="112"/>
      <c r="AE267" s="112"/>
      <c r="AF267" s="112"/>
      <c r="AG267" s="113" t="str">
        <f>TemporalConstraint!$A$44</f>
        <v>10yrs</v>
      </c>
      <c r="AH267" s="113"/>
      <c r="AI267" s="21" t="str">
        <f>EnsembleRequirement!$A$48</f>
        <v>TenMember</v>
      </c>
      <c r="AJ267" s="113"/>
      <c r="AK267" s="113"/>
      <c r="AL267" s="113"/>
      <c r="AM267" s="113"/>
      <c r="AN267" s="113"/>
      <c r="AO267" s="113"/>
      <c r="AP267" s="113"/>
      <c r="AQ267" s="21" t="str">
        <f>requirement!$A$79</f>
        <v>AOGCM Configuration</v>
      </c>
      <c r="AR267" s="113"/>
      <c r="AS267" s="113"/>
      <c r="AT267" s="113"/>
      <c r="AU267" s="113"/>
      <c r="AV267" s="113" t="str">
        <f>ForcingConstraint!$A$267</f>
        <v>Restore SST Clim Pacific</v>
      </c>
      <c r="AW267" s="113" t="str">
        <f>ForcingConstraint!$A$283</f>
        <v>Impose SST clim Pacific</v>
      </c>
      <c r="AX267" s="113" t="str">
        <f>ForcingConstraint!$A$26</f>
        <v>Pre-Industrial CO2 Concentration</v>
      </c>
      <c r="AY267" s="113" t="str">
        <f>requirement!$A$43</f>
        <v>Pre-Industrial Forcing Excluding CO2</v>
      </c>
      <c r="AZ267" s="21" t="str">
        <f>requirement!$A$12</f>
        <v>Pre-Industrial Solar Particle Forcing</v>
      </c>
      <c r="BA267" s="113"/>
      <c r="BB267" s="113"/>
      <c r="BC267" s="113"/>
      <c r="BD267" s="115"/>
      <c r="BE267" s="116"/>
      <c r="BF267" s="117"/>
      <c r="BG267" s="117"/>
      <c r="BH267" s="117"/>
      <c r="BI267" s="117"/>
      <c r="BJ267" s="117"/>
      <c r="BK267" s="117"/>
      <c r="BL267" s="117"/>
      <c r="BM267" s="117"/>
      <c r="BO267" s="324" t="s">
        <v>8285</v>
      </c>
    </row>
    <row r="268" spans="1:67" s="118" customFormat="1" ht="75">
      <c r="A268" s="112" t="s">
        <v>3637</v>
      </c>
      <c r="B268" s="113" t="s">
        <v>3639</v>
      </c>
      <c r="C268" s="112" t="s">
        <v>6222</v>
      </c>
      <c r="D268" s="112" t="s">
        <v>7694</v>
      </c>
      <c r="E268" s="112" t="s">
        <v>7695</v>
      </c>
      <c r="F268" s="113" t="s">
        <v>3641</v>
      </c>
      <c r="G268" s="112" t="s">
        <v>3643</v>
      </c>
      <c r="H268" s="168" t="s">
        <v>6440</v>
      </c>
      <c r="I268" s="113" t="s">
        <v>70</v>
      </c>
      <c r="J268" s="113" t="str">
        <f>party!$A$45</f>
        <v>George Boer</v>
      </c>
      <c r="K268" s="113" t="str">
        <f>party!$A$46</f>
        <v>Doug Smith</v>
      </c>
      <c r="L268" s="113"/>
      <c r="M268" s="252"/>
      <c r="N268" s="252"/>
      <c r="O26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8" s="169" t="str">
        <f>references!$D$56</f>
        <v>Ting, M., Y. Kushnir, R. Seager, C. Li (2009), Forced and internal twentieth-century SST in the North Atlantic, J. Clim., 22, 1469-1881</v>
      </c>
      <c r="Q268" s="169" t="str">
        <f>references!$D$55</f>
        <v>Kosaka, Y., S.-P. Xie (2013), Recent global-warming hiatus tied to equatorial Pacific surface cooling, Nature, 501, 403-407</v>
      </c>
      <c r="R268" s="7" t="str">
        <f>references!$D$136</f>
        <v>Decadal Climate Prediction Project Technical Notes</v>
      </c>
      <c r="S268" s="112"/>
      <c r="T268" s="112"/>
      <c r="U268" s="112"/>
      <c r="V268" s="113" t="str">
        <f>party!$A$6</f>
        <v>Charlotte Pascoe</v>
      </c>
      <c r="W268" s="169" t="str">
        <f>experiment!$C$267</f>
        <v>dcppC-pac-control</v>
      </c>
      <c r="X268" s="169" t="str">
        <f>experiment!$C$9</f>
        <v>piControl</v>
      </c>
      <c r="Z268" s="112"/>
      <c r="AA268" s="112"/>
      <c r="AB268" s="169" t="str">
        <f>experiment!$C$269</f>
        <v>dcppC-ipv-neg</v>
      </c>
      <c r="AC268" s="112"/>
      <c r="AD268" s="112"/>
      <c r="AE268" s="112"/>
      <c r="AF268" s="112"/>
      <c r="AG268" s="113" t="str">
        <f>TemporalConstraint!$A$44</f>
        <v>10yrs</v>
      </c>
      <c r="AH268" s="113"/>
      <c r="AI268" s="21" t="str">
        <f>EnsembleRequirement!$A$48</f>
        <v>TenMember</v>
      </c>
      <c r="AJ268" s="113"/>
      <c r="AK268" s="113"/>
      <c r="AL268" s="113"/>
      <c r="AM268" s="113"/>
      <c r="AN268" s="113"/>
      <c r="AO268" s="113"/>
      <c r="AP268" s="113"/>
      <c r="AQ268" s="21" t="str">
        <f>requirement!$A$79</f>
        <v>AOGCM Configuration</v>
      </c>
      <c r="AR268" s="113"/>
      <c r="AS268" s="113"/>
      <c r="AT268" s="113"/>
      <c r="AU268" s="113"/>
      <c r="AV268" s="113" t="str">
        <f>ForcingConstraint!$A$268</f>
        <v>Restore SST PDV pos Pacific</v>
      </c>
      <c r="AW268" s="113" t="str">
        <f>ForcingConstraint!$A$284</f>
        <v>Impose SST PDV pos Pacific</v>
      </c>
      <c r="AX268" s="113" t="str">
        <f>ForcingConstraint!$A$26</f>
        <v>Pre-Industrial CO2 Concentration</v>
      </c>
      <c r="AY268" s="113" t="str">
        <f>requirement!$A$43</f>
        <v>Pre-Industrial Forcing Excluding CO2</v>
      </c>
      <c r="AZ268" s="21" t="str">
        <f>requirement!$A$12</f>
        <v>Pre-Industrial Solar Particle Forcing</v>
      </c>
      <c r="BA268" s="113"/>
      <c r="BB268" s="113"/>
      <c r="BC268" s="113"/>
      <c r="BD268" s="115"/>
      <c r="BE268" s="116"/>
      <c r="BF268" s="117"/>
      <c r="BG268" s="117"/>
      <c r="BH268" s="117"/>
      <c r="BI268" s="117"/>
      <c r="BJ268" s="117"/>
      <c r="BK268" s="117"/>
      <c r="BL268" s="117"/>
      <c r="BM268" s="117"/>
      <c r="BO268" s="324" t="s">
        <v>8285</v>
      </c>
    </row>
    <row r="269" spans="1:67" s="118" customFormat="1" ht="75">
      <c r="A269" s="112" t="s">
        <v>3638</v>
      </c>
      <c r="B269" s="113" t="s">
        <v>3640</v>
      </c>
      <c r="C269" s="112" t="s">
        <v>6224</v>
      </c>
      <c r="D269" s="112" t="s">
        <v>7696</v>
      </c>
      <c r="E269" s="112" t="s">
        <v>6223</v>
      </c>
      <c r="F269" s="113" t="s">
        <v>3642</v>
      </c>
      <c r="G269" s="112" t="s">
        <v>6596</v>
      </c>
      <c r="H269" s="168" t="s">
        <v>6441</v>
      </c>
      <c r="I269" s="113" t="s">
        <v>70</v>
      </c>
      <c r="J269" s="113" t="str">
        <f>party!$A$45</f>
        <v>George Boer</v>
      </c>
      <c r="K269" s="113" t="str">
        <f>party!$A$46</f>
        <v>Doug Smith</v>
      </c>
      <c r="L269" s="113"/>
      <c r="M269" s="252"/>
      <c r="N269" s="252"/>
      <c r="O26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9" s="169" t="str">
        <f>references!$D$56</f>
        <v>Ting, M., Y. Kushnir, R. Seager, C. Li (2009), Forced and internal twentieth-century SST in the North Atlantic, J. Clim., 22, 1469-1881</v>
      </c>
      <c r="Q269" s="169" t="str">
        <f>references!$D$55</f>
        <v>Kosaka, Y., S.-P. Xie (2013), Recent global-warming hiatus tied to equatorial Pacific surface cooling, Nature, 501, 403-407</v>
      </c>
      <c r="R269" s="7" t="str">
        <f>references!$D$136</f>
        <v>Decadal Climate Prediction Project Technical Notes</v>
      </c>
      <c r="S269" s="112"/>
      <c r="T269" s="112"/>
      <c r="U269" s="112"/>
      <c r="V269" s="113" t="str">
        <f>party!$A$6</f>
        <v>Charlotte Pascoe</v>
      </c>
      <c r="W269" s="169" t="str">
        <f>experiment!$C$267</f>
        <v>dcppC-pac-control</v>
      </c>
      <c r="X269" s="169" t="str">
        <f>experiment!$C$9</f>
        <v>piControl</v>
      </c>
      <c r="Z269" s="112"/>
      <c r="AA269" s="112"/>
      <c r="AB269" s="169" t="str">
        <f>experiment!$C$268</f>
        <v>dcppC-ipv-pos</v>
      </c>
      <c r="AC269" s="112"/>
      <c r="AD269" s="112"/>
      <c r="AE269" s="112"/>
      <c r="AF269" s="112"/>
      <c r="AG269" s="113" t="str">
        <f>TemporalConstraint!$A$44</f>
        <v>10yrs</v>
      </c>
      <c r="AH269" s="113"/>
      <c r="AI269" s="21" t="str">
        <f>EnsembleRequirement!$A$48</f>
        <v>TenMember</v>
      </c>
      <c r="AJ269" s="113"/>
      <c r="AK269" s="113"/>
      <c r="AL269" s="113"/>
      <c r="AM269" s="113"/>
      <c r="AN269" s="113"/>
      <c r="AO269" s="113"/>
      <c r="AP269" s="113"/>
      <c r="AQ269" s="21" t="str">
        <f>requirement!$A$79</f>
        <v>AOGCM Configuration</v>
      </c>
      <c r="AR269" s="113"/>
      <c r="AS269" s="113"/>
      <c r="AT269" s="113"/>
      <c r="AU269" s="113"/>
      <c r="AV269" s="113" t="str">
        <f>ForcingConstraint!$A$269</f>
        <v>Restore SST PDV neg Pacific</v>
      </c>
      <c r="AW269" s="113" t="str">
        <f>ForcingConstraint!$A$285</f>
        <v>Impose SST PDV neg Pacific</v>
      </c>
      <c r="AX269" s="113" t="str">
        <f>ForcingConstraint!$A$26</f>
        <v>Pre-Industrial CO2 Concentration</v>
      </c>
      <c r="AY269" s="113" t="str">
        <f>requirement!$A$43</f>
        <v>Pre-Industrial Forcing Excluding CO2</v>
      </c>
      <c r="AZ269" s="21" t="str">
        <f>requirement!$A$12</f>
        <v>Pre-Industrial Solar Particle Forcing</v>
      </c>
      <c r="BA269" s="113"/>
      <c r="BB269" s="113"/>
      <c r="BC269" s="113"/>
      <c r="BD269" s="115"/>
      <c r="BE269" s="116"/>
      <c r="BF269" s="117"/>
      <c r="BG269" s="117"/>
      <c r="BH269" s="117"/>
      <c r="BI269" s="117"/>
      <c r="BJ269" s="117"/>
      <c r="BK269" s="117"/>
      <c r="BL269" s="117"/>
      <c r="BM269" s="117"/>
      <c r="BO269" s="324" t="s">
        <v>8285</v>
      </c>
    </row>
    <row r="270" spans="1:67" s="118" customFormat="1" ht="75">
      <c r="A270" s="112" t="s">
        <v>6437</v>
      </c>
      <c r="B270" s="113" t="s">
        <v>6433</v>
      </c>
      <c r="C270" s="112" t="s">
        <v>6431</v>
      </c>
      <c r="D270" s="112" t="s">
        <v>6442</v>
      </c>
      <c r="E270" s="112" t="s">
        <v>6442</v>
      </c>
      <c r="F270" s="113" t="s">
        <v>6435</v>
      </c>
      <c r="G270" s="112" t="s">
        <v>6439</v>
      </c>
      <c r="H270" s="168" t="s">
        <v>6440</v>
      </c>
      <c r="I270" s="113" t="s">
        <v>70</v>
      </c>
      <c r="J270" s="113" t="str">
        <f>party!$A$45</f>
        <v>George Boer</v>
      </c>
      <c r="K270" s="113" t="str">
        <f>party!$A$46</f>
        <v>Doug Smith</v>
      </c>
      <c r="L270" s="113"/>
      <c r="M270" s="252"/>
      <c r="N270" s="252"/>
      <c r="O27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0" s="169" t="str">
        <f>references!$D$56</f>
        <v>Ting, M., Y. Kushnir, R. Seager, C. Li (2009), Forced and internal twentieth-century SST in the North Atlantic, J. Clim., 22, 1469-1881</v>
      </c>
      <c r="Q270" s="169" t="str">
        <f>references!$D$55</f>
        <v>Kosaka, Y., S.-P. Xie (2013), Recent global-warming hiatus tied to equatorial Pacific surface cooling, Nature, 501, 403-407</v>
      </c>
      <c r="R270" s="7" t="str">
        <f>references!$D$136</f>
        <v>Decadal Climate Prediction Project Technical Notes</v>
      </c>
      <c r="S270" s="112"/>
      <c r="T270" s="112"/>
      <c r="U270" s="112"/>
      <c r="V270" s="113" t="str">
        <f>party!$A$6</f>
        <v>Charlotte Pascoe</v>
      </c>
      <c r="W270" s="169" t="str">
        <f>experiment!$C$267</f>
        <v>dcppC-pac-control</v>
      </c>
      <c r="X270" s="169" t="str">
        <f>experiment!$C$9</f>
        <v>piControl</v>
      </c>
      <c r="Z270" s="112"/>
      <c r="AA270" s="112"/>
      <c r="AB270" s="169" t="str">
        <f>experiment!$C$271</f>
        <v>dcppC-ipv-NexTrop-neg</v>
      </c>
      <c r="AC270" s="278"/>
      <c r="AD270" s="278"/>
      <c r="AE270" s="112"/>
      <c r="AF270" s="112"/>
      <c r="AG270" s="113" t="str">
        <f>TemporalConstraint!$A$44</f>
        <v>10yrs</v>
      </c>
      <c r="AH270" s="113"/>
      <c r="AI270" s="21" t="str">
        <f>EnsembleRequirement!$A$48</f>
        <v>TenMember</v>
      </c>
      <c r="AJ270" s="113"/>
      <c r="AK270" s="113"/>
      <c r="AL270" s="113"/>
      <c r="AM270" s="113"/>
      <c r="AN270" s="113"/>
      <c r="AO270" s="113"/>
      <c r="AP270" s="113"/>
      <c r="AQ270" s="21" t="str">
        <f>requirement!$A$79</f>
        <v>AOGCM Configuration</v>
      </c>
      <c r="AR270" s="113"/>
      <c r="AS270" s="113"/>
      <c r="AT270" s="113"/>
      <c r="AU270" s="113"/>
      <c r="AV270" s="113" t="str">
        <f>ForcingConstraint!$A$270</f>
        <v>Restore SST PDV pos NexTrop Pacific</v>
      </c>
      <c r="AW270" s="113" t="str">
        <f>ForcingConstraint!$A$286</f>
        <v>Impose SST PDV pos NexTrop Pacific</v>
      </c>
      <c r="AX270" s="113" t="str">
        <f>ForcingConstraint!$A$26</f>
        <v>Pre-Industrial CO2 Concentration</v>
      </c>
      <c r="AY270" s="113" t="str">
        <f>requirement!$A$43</f>
        <v>Pre-Industrial Forcing Excluding CO2</v>
      </c>
      <c r="AZ270" s="21" t="str">
        <f>requirement!$A$12</f>
        <v>Pre-Industrial Solar Particle Forcing</v>
      </c>
      <c r="BA270" s="113"/>
      <c r="BB270" s="113"/>
      <c r="BC270" s="113"/>
      <c r="BD270" s="115"/>
      <c r="BE270" s="116"/>
      <c r="BF270" s="117"/>
      <c r="BG270" s="117"/>
      <c r="BH270" s="117"/>
      <c r="BI270" s="117"/>
      <c r="BJ270" s="117"/>
      <c r="BK270" s="117"/>
      <c r="BL270" s="117"/>
      <c r="BM270" s="117"/>
      <c r="BO270" s="324" t="s">
        <v>8285</v>
      </c>
    </row>
    <row r="271" spans="1:67" s="118" customFormat="1" ht="75">
      <c r="A271" s="112" t="s">
        <v>6438</v>
      </c>
      <c r="B271" s="113" t="s">
        <v>6434</v>
      </c>
      <c r="C271" s="112" t="s">
        <v>6432</v>
      </c>
      <c r="D271" s="112" t="s">
        <v>6442</v>
      </c>
      <c r="E271" s="112" t="s">
        <v>6442</v>
      </c>
      <c r="F271" s="113" t="s">
        <v>6436</v>
      </c>
      <c r="G271" s="112" t="s">
        <v>6597</v>
      </c>
      <c r="H271" s="168" t="s">
        <v>6441</v>
      </c>
      <c r="I271" s="113" t="s">
        <v>70</v>
      </c>
      <c r="J271" s="113" t="str">
        <f>party!$A$45</f>
        <v>George Boer</v>
      </c>
      <c r="K271" s="113" t="str">
        <f>party!$A$46</f>
        <v>Doug Smith</v>
      </c>
      <c r="L271" s="113"/>
      <c r="M271" s="252"/>
      <c r="N271" s="252"/>
      <c r="O27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1" s="169" t="str">
        <f>references!$D$56</f>
        <v>Ting, M., Y. Kushnir, R. Seager, C. Li (2009), Forced and internal twentieth-century SST in the North Atlantic, J. Clim., 22, 1469-1881</v>
      </c>
      <c r="Q271" s="169" t="str">
        <f>references!$D$55</f>
        <v>Kosaka, Y., S.-P. Xie (2013), Recent global-warming hiatus tied to equatorial Pacific surface cooling, Nature, 501, 403-407</v>
      </c>
      <c r="R271" s="7" t="str">
        <f>references!$D$136</f>
        <v>Decadal Climate Prediction Project Technical Notes</v>
      </c>
      <c r="S271" s="112"/>
      <c r="T271" s="112"/>
      <c r="U271" s="112"/>
      <c r="V271" s="113" t="str">
        <f>party!$A$6</f>
        <v>Charlotte Pascoe</v>
      </c>
      <c r="W271" s="169" t="str">
        <f>experiment!$C$267</f>
        <v>dcppC-pac-control</v>
      </c>
      <c r="X271" s="169" t="str">
        <f>experiment!$C$9</f>
        <v>piControl</v>
      </c>
      <c r="Z271" s="112"/>
      <c r="AA271" s="112"/>
      <c r="AB271" s="169" t="str">
        <f>experiment!$C$270</f>
        <v>dcppC-ipv-NexTrop-pos</v>
      </c>
      <c r="AC271" s="278"/>
      <c r="AD271" s="278"/>
      <c r="AE271" s="112"/>
      <c r="AF271" s="112"/>
      <c r="AG271" s="113" t="str">
        <f>TemporalConstraint!$A$44</f>
        <v>10yrs</v>
      </c>
      <c r="AH271" s="113"/>
      <c r="AI271" s="21" t="str">
        <f>EnsembleRequirement!$A$48</f>
        <v>TenMember</v>
      </c>
      <c r="AJ271" s="113"/>
      <c r="AK271" s="113"/>
      <c r="AL271" s="113"/>
      <c r="AM271" s="113"/>
      <c r="AN271" s="113"/>
      <c r="AO271" s="113"/>
      <c r="AP271" s="113"/>
      <c r="AQ271" s="21" t="str">
        <f>requirement!$A$79</f>
        <v>AOGCM Configuration</v>
      </c>
      <c r="AR271" s="113"/>
      <c r="AS271" s="113"/>
      <c r="AT271" s="113"/>
      <c r="AU271" s="113"/>
      <c r="AV271" s="113" t="str">
        <f>ForcingConstraint!$A$271</f>
        <v>Restore SST PDV neg NexTrop Pacific</v>
      </c>
      <c r="AW271" s="113" t="str">
        <f>ForcingConstraint!$A$287</f>
        <v>Impose SST PDV neg NexTrop Pacific</v>
      </c>
      <c r="AX271" s="113" t="str">
        <f>ForcingConstraint!$A$26</f>
        <v>Pre-Industrial CO2 Concentration</v>
      </c>
      <c r="AY271" s="113" t="str">
        <f>requirement!$A$43</f>
        <v>Pre-Industrial Forcing Excluding CO2</v>
      </c>
      <c r="AZ271" s="21" t="str">
        <f>requirement!$A$12</f>
        <v>Pre-Industrial Solar Particle Forcing</v>
      </c>
      <c r="BA271" s="113"/>
      <c r="BB271" s="113"/>
      <c r="BC271" s="113"/>
      <c r="BD271" s="115"/>
      <c r="BE271" s="116"/>
      <c r="BF271" s="117"/>
      <c r="BG271" s="117"/>
      <c r="BH271" s="117"/>
      <c r="BI271" s="117"/>
      <c r="BJ271" s="117"/>
      <c r="BK271" s="117"/>
      <c r="BL271" s="117"/>
      <c r="BM271" s="117"/>
      <c r="BO271" s="324" t="s">
        <v>8285</v>
      </c>
    </row>
    <row r="272" spans="1:67" s="118" customFormat="1" ht="75">
      <c r="A272" s="112" t="s">
        <v>3668</v>
      </c>
      <c r="B272" s="113" t="s">
        <v>3673</v>
      </c>
      <c r="C272" s="112" t="s">
        <v>6380</v>
      </c>
      <c r="D272" s="112" t="s">
        <v>7697</v>
      </c>
      <c r="E272" s="112" t="s">
        <v>6225</v>
      </c>
      <c r="F272" s="113" t="s">
        <v>3677</v>
      </c>
      <c r="G272" s="112" t="s">
        <v>3681</v>
      </c>
      <c r="H272" s="168" t="s">
        <v>3617</v>
      </c>
      <c r="I272" s="113" t="s">
        <v>70</v>
      </c>
      <c r="J272" s="113" t="str">
        <f>party!$A$45</f>
        <v>George Boer</v>
      </c>
      <c r="K272" s="113" t="str">
        <f>party!$A$46</f>
        <v>Doug Smith</v>
      </c>
      <c r="L272" s="113"/>
      <c r="M272" s="252"/>
      <c r="N272" s="252"/>
      <c r="O27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2" s="169" t="str">
        <f>references!$D$56</f>
        <v>Ting, M., Y. Kushnir, R. Seager, C. Li (2009), Forced and internal twentieth-century SST in the North Atlantic, J. Clim., 22, 1469-1881</v>
      </c>
      <c r="Q272" s="169" t="str">
        <f>references!$D$55</f>
        <v>Kosaka, Y., S.-P. Xie (2013), Recent global-warming hiatus tied to equatorial Pacific surface cooling, Nature, 501, 403-407</v>
      </c>
      <c r="R272" s="7" t="str">
        <f>references!$D$136</f>
        <v>Decadal Climate Prediction Project Technical Notes</v>
      </c>
      <c r="S272" s="112"/>
      <c r="T272" s="112"/>
      <c r="U272" s="112"/>
      <c r="V272" s="113" t="str">
        <f>party!$A$6</f>
        <v>Charlotte Pascoe</v>
      </c>
      <c r="W272" s="169" t="str">
        <f>experiment!$C$264</f>
        <v>dcppC-atl-control</v>
      </c>
      <c r="X272" s="169" t="str">
        <f>experiment!$C$9</f>
        <v>piControl</v>
      </c>
      <c r="Z272" s="112"/>
      <c r="AA272" s="112"/>
      <c r="AB272" s="169" t="str">
        <f>experiment!$C$273</f>
        <v>dcppC-amv-ExTrop-neg</v>
      </c>
      <c r="AE272" s="112"/>
      <c r="AF272" s="112"/>
      <c r="AG272" s="113" t="str">
        <f>TemporalConstraint!$A$44</f>
        <v>10yrs</v>
      </c>
      <c r="AH272" s="113"/>
      <c r="AI272" s="113" t="str">
        <f>EnsembleRequirement!$A$53</f>
        <v>25Member</v>
      </c>
      <c r="AJ272" s="113"/>
      <c r="AK272" s="113"/>
      <c r="AL272" s="113"/>
      <c r="AM272" s="113"/>
      <c r="AN272" s="113"/>
      <c r="AO272" s="113"/>
      <c r="AP272" s="113"/>
      <c r="AQ272" s="21" t="str">
        <f>requirement!$A$79</f>
        <v>AOGCM Configuration</v>
      </c>
      <c r="AR272" s="113"/>
      <c r="AS272" s="113"/>
      <c r="AT272" s="113"/>
      <c r="AU272" s="113"/>
      <c r="AV272" s="113" t="str">
        <f>ForcingConstraint!$A$263</f>
        <v>Restore SST AMV pos Extra Tropical N Atlantic</v>
      </c>
      <c r="AW272" s="113" t="str">
        <f>ForcingConstraint!$A$257</f>
        <v>Minimise AMOC change</v>
      </c>
      <c r="AX272" s="113" t="str">
        <f>ForcingConstraint!$A$279</f>
        <v>Impose SST AMV pos extra tropical N Atlantic</v>
      </c>
      <c r="AY272" s="113" t="str">
        <f>ForcingConstraint!$A$26</f>
        <v>Pre-Industrial CO2 Concentration</v>
      </c>
      <c r="AZ272" s="113" t="str">
        <f>requirement!$A$43</f>
        <v>Pre-Industrial Forcing Excluding CO2</v>
      </c>
      <c r="BA272" s="113"/>
      <c r="BB272" s="113"/>
      <c r="BC272" s="113"/>
      <c r="BD272" s="115"/>
      <c r="BE272" s="116"/>
      <c r="BF272" s="117"/>
      <c r="BG272" s="117"/>
      <c r="BH272" s="117"/>
      <c r="BI272" s="117"/>
      <c r="BJ272" s="117"/>
      <c r="BK272" s="117"/>
      <c r="BL272" s="117"/>
      <c r="BM272" s="117"/>
      <c r="BO272" s="324" t="s">
        <v>8285</v>
      </c>
    </row>
    <row r="273" spans="1:67" s="118" customFormat="1" ht="75">
      <c r="A273" s="112" t="s">
        <v>3669</v>
      </c>
      <c r="B273" s="113" t="s">
        <v>3674</v>
      </c>
      <c r="C273" s="112" t="s">
        <v>6381</v>
      </c>
      <c r="D273" s="112" t="s">
        <v>7697</v>
      </c>
      <c r="E273" s="112" t="s">
        <v>6226</v>
      </c>
      <c r="F273" s="113" t="s">
        <v>3679</v>
      </c>
      <c r="G273" s="112" t="s">
        <v>3682</v>
      </c>
      <c r="H273" s="168" t="s">
        <v>3618</v>
      </c>
      <c r="I273" s="113" t="s">
        <v>70</v>
      </c>
      <c r="J273" s="113" t="str">
        <f>party!$A$45</f>
        <v>George Boer</v>
      </c>
      <c r="K273" s="113" t="str">
        <f>party!$A$46</f>
        <v>Doug Smith</v>
      </c>
      <c r="L273" s="113"/>
      <c r="M273" s="252"/>
      <c r="N273" s="252"/>
      <c r="O27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3" s="169" t="str">
        <f>references!$D$56</f>
        <v>Ting, M., Y. Kushnir, R. Seager, C. Li (2009), Forced and internal twentieth-century SST in the North Atlantic, J. Clim., 22, 1469-1881</v>
      </c>
      <c r="Q273" s="169" t="str">
        <f>references!$D$55</f>
        <v>Kosaka, Y., S.-P. Xie (2013), Recent global-warming hiatus tied to equatorial Pacific surface cooling, Nature, 501, 403-407</v>
      </c>
      <c r="R273" s="7" t="str">
        <f>references!$D$136</f>
        <v>Decadal Climate Prediction Project Technical Notes</v>
      </c>
      <c r="S273" s="112"/>
      <c r="T273" s="112"/>
      <c r="U273" s="112"/>
      <c r="V273" s="113" t="str">
        <f>party!$A$6</f>
        <v>Charlotte Pascoe</v>
      </c>
      <c r="W273" s="169" t="str">
        <f>experiment!$C$264</f>
        <v>dcppC-atl-control</v>
      </c>
      <c r="X273" s="169" t="str">
        <f>experiment!$C$9</f>
        <v>piControl</v>
      </c>
      <c r="Z273" s="112"/>
      <c r="AA273" s="112"/>
      <c r="AB273" s="169" t="str">
        <f>experiment!$C$272</f>
        <v>dcppC-amv-ExTrop-pos</v>
      </c>
      <c r="AC273" s="112"/>
      <c r="AD273" s="112"/>
      <c r="AE273" s="112"/>
      <c r="AF273" s="112"/>
      <c r="AG273" s="113" t="str">
        <f>TemporalConstraint!$A$44</f>
        <v>10yrs</v>
      </c>
      <c r="AH273" s="113"/>
      <c r="AI273" s="113" t="str">
        <f>EnsembleRequirement!$A$53</f>
        <v>25Member</v>
      </c>
      <c r="AJ273" s="113"/>
      <c r="AK273" s="113"/>
      <c r="AL273" s="113"/>
      <c r="AM273" s="113"/>
      <c r="AN273" s="113"/>
      <c r="AO273" s="113"/>
      <c r="AP273" s="113"/>
      <c r="AQ273" s="21" t="str">
        <f>requirement!$A$79</f>
        <v>AOGCM Configuration</v>
      </c>
      <c r="AR273" s="113"/>
      <c r="AS273" s="113"/>
      <c r="AT273" s="113"/>
      <c r="AU273" s="113"/>
      <c r="AV273" s="113" t="str">
        <f>ForcingConstraint!$A$264</f>
        <v>Restore SST AMV neg Extra Tropical N Atlantic</v>
      </c>
      <c r="AW273" s="113" t="str">
        <f>ForcingConstraint!$A$257</f>
        <v>Minimise AMOC change</v>
      </c>
      <c r="AX273" s="113" t="str">
        <f>ForcingConstraint!$A$280</f>
        <v>Impose SST AMV neg extra tropical N Atlantic</v>
      </c>
      <c r="AY273" s="113" t="str">
        <f>ForcingConstraint!$A$26</f>
        <v>Pre-Industrial CO2 Concentration</v>
      </c>
      <c r="AZ273" s="113" t="str">
        <f>requirement!$A$43</f>
        <v>Pre-Industrial Forcing Excluding CO2</v>
      </c>
      <c r="BA273" s="21" t="str">
        <f>requirement!$A$12</f>
        <v>Pre-Industrial Solar Particle Forcing</v>
      </c>
      <c r="BB273" s="113"/>
      <c r="BC273" s="113"/>
      <c r="BD273" s="115"/>
      <c r="BE273" s="116"/>
      <c r="BF273" s="117"/>
      <c r="BG273" s="117"/>
      <c r="BH273" s="117"/>
      <c r="BI273" s="117"/>
      <c r="BJ273" s="117"/>
      <c r="BK273" s="117"/>
      <c r="BL273" s="117"/>
      <c r="BM273" s="117"/>
      <c r="BO273" s="324" t="s">
        <v>8285</v>
      </c>
    </row>
    <row r="274" spans="1:67" s="118" customFormat="1" ht="75">
      <c r="A274" s="112" t="s">
        <v>3670</v>
      </c>
      <c r="B274" s="113" t="s">
        <v>3675</v>
      </c>
      <c r="C274" s="112" t="s">
        <v>6382</v>
      </c>
      <c r="D274" s="112" t="s">
        <v>7698</v>
      </c>
      <c r="E274" s="112" t="s">
        <v>6227</v>
      </c>
      <c r="F274" s="113" t="s">
        <v>3678</v>
      </c>
      <c r="G274" s="112" t="s">
        <v>3683</v>
      </c>
      <c r="H274" s="168" t="s">
        <v>3617</v>
      </c>
      <c r="I274" s="113" t="s">
        <v>70</v>
      </c>
      <c r="J274" s="113" t="str">
        <f>party!$A$45</f>
        <v>George Boer</v>
      </c>
      <c r="K274" s="113" t="str">
        <f>party!$A$46</f>
        <v>Doug Smith</v>
      </c>
      <c r="L274" s="113"/>
      <c r="M274" s="252"/>
      <c r="N274" s="252"/>
      <c r="O27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4" s="169" t="str">
        <f>references!$D$56</f>
        <v>Ting, M., Y. Kushnir, R. Seager, C. Li (2009), Forced and internal twentieth-century SST in the North Atlantic, J. Clim., 22, 1469-1881</v>
      </c>
      <c r="Q274" s="169" t="str">
        <f>references!$D$55</f>
        <v>Kosaka, Y., S.-P. Xie (2013), Recent global-warming hiatus tied to equatorial Pacific surface cooling, Nature, 501, 403-407</v>
      </c>
      <c r="R274" s="7" t="str">
        <f>references!$D$136</f>
        <v>Decadal Climate Prediction Project Technical Notes</v>
      </c>
      <c r="S274" s="112"/>
      <c r="T274" s="112"/>
      <c r="U274" s="112"/>
      <c r="V274" s="113" t="str">
        <f>party!$A$6</f>
        <v>Charlotte Pascoe</v>
      </c>
      <c r="W274" s="169" t="str">
        <f>experiment!$C$264</f>
        <v>dcppC-atl-control</v>
      </c>
      <c r="X274" s="169" t="str">
        <f>experiment!$C$9</f>
        <v>piControl</v>
      </c>
      <c r="Z274" s="112"/>
      <c r="AA274" s="112"/>
      <c r="AB274" s="169" t="str">
        <f>experiment!$C$275</f>
        <v>dcppC-amv-Trop-neg</v>
      </c>
      <c r="AC274" s="112"/>
      <c r="AD274" s="112"/>
      <c r="AE274" s="112"/>
      <c r="AF274" s="112"/>
      <c r="AG274" s="113" t="str">
        <f>TemporalConstraint!$A$44</f>
        <v>10yrs</v>
      </c>
      <c r="AH274" s="113"/>
      <c r="AI274" s="113" t="str">
        <f>EnsembleRequirement!$A$53</f>
        <v>25Member</v>
      </c>
      <c r="AJ274" s="113"/>
      <c r="AK274" s="113"/>
      <c r="AL274" s="113"/>
      <c r="AM274" s="113"/>
      <c r="AN274" s="113"/>
      <c r="AO274" s="113"/>
      <c r="AP274" s="113"/>
      <c r="AQ274" s="21" t="str">
        <f>requirement!$A$79</f>
        <v>AOGCM Configuration</v>
      </c>
      <c r="AR274" s="113"/>
      <c r="AS274" s="113"/>
      <c r="AT274" s="113"/>
      <c r="AU274" s="113"/>
      <c r="AV274" s="113" t="str">
        <f>ForcingConstraint!$A$265</f>
        <v>Restore SST AMV pos Tropical N Atlantic</v>
      </c>
      <c r="AW274" s="113" t="str">
        <f>ForcingConstraint!$A$257</f>
        <v>Minimise AMOC change</v>
      </c>
      <c r="AX274" s="113" t="str">
        <f>ForcingConstraint!$A$281</f>
        <v>Impose SST AMV pos tropical N Atlantic</v>
      </c>
      <c r="AY274" s="113" t="str">
        <f>ForcingConstraint!$A$26</f>
        <v>Pre-Industrial CO2 Concentration</v>
      </c>
      <c r="AZ274" s="113" t="str">
        <f>requirement!$A$43</f>
        <v>Pre-Industrial Forcing Excluding CO2</v>
      </c>
      <c r="BA274" s="21" t="str">
        <f>requirement!$A$12</f>
        <v>Pre-Industrial Solar Particle Forcing</v>
      </c>
      <c r="BB274" s="113"/>
      <c r="BC274" s="113"/>
      <c r="BD274" s="115"/>
      <c r="BE274" s="116"/>
      <c r="BF274" s="117"/>
      <c r="BG274" s="117"/>
      <c r="BH274" s="117"/>
      <c r="BI274" s="117"/>
      <c r="BJ274" s="117"/>
      <c r="BK274" s="117"/>
      <c r="BL274" s="117"/>
      <c r="BM274" s="117"/>
      <c r="BO274" s="324" t="s">
        <v>8285</v>
      </c>
    </row>
    <row r="275" spans="1:67" s="118" customFormat="1" ht="75">
      <c r="A275" s="112" t="s">
        <v>3671</v>
      </c>
      <c r="B275" s="113" t="s">
        <v>3676</v>
      </c>
      <c r="C275" s="112" t="s">
        <v>6383</v>
      </c>
      <c r="D275" s="112" t="s">
        <v>7698</v>
      </c>
      <c r="E275" s="112" t="s">
        <v>6228</v>
      </c>
      <c r="F275" s="113" t="s">
        <v>3680</v>
      </c>
      <c r="G275" s="112" t="s">
        <v>3684</v>
      </c>
      <c r="H275" s="168" t="s">
        <v>3618</v>
      </c>
      <c r="I275" s="113" t="s">
        <v>70</v>
      </c>
      <c r="J275" s="113" t="str">
        <f>party!$A$45</f>
        <v>George Boer</v>
      </c>
      <c r="K275" s="113" t="str">
        <f>party!$A$46</f>
        <v>Doug Smith</v>
      </c>
      <c r="L275" s="113"/>
      <c r="M275" s="252"/>
      <c r="N275" s="252"/>
      <c r="O27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5" s="169" t="str">
        <f>references!$D$56</f>
        <v>Ting, M., Y. Kushnir, R. Seager, C. Li (2009), Forced and internal twentieth-century SST in the North Atlantic, J. Clim., 22, 1469-1881</v>
      </c>
      <c r="Q275" s="169" t="str">
        <f>references!$D$55</f>
        <v>Kosaka, Y., S.-P. Xie (2013), Recent global-warming hiatus tied to equatorial Pacific surface cooling, Nature, 501, 403-407</v>
      </c>
      <c r="R275" s="7" t="str">
        <f>references!$D$136</f>
        <v>Decadal Climate Prediction Project Technical Notes</v>
      </c>
      <c r="S275" s="112"/>
      <c r="T275" s="112"/>
      <c r="U275" s="112"/>
      <c r="V275" s="113" t="str">
        <f>party!$A$6</f>
        <v>Charlotte Pascoe</v>
      </c>
      <c r="W275" s="169" t="str">
        <f>experiment!$C$264</f>
        <v>dcppC-atl-control</v>
      </c>
      <c r="X275" s="169" t="str">
        <f>experiment!$C$9</f>
        <v>piControl</v>
      </c>
      <c r="Z275" s="112"/>
      <c r="AA275" s="112"/>
      <c r="AB275" s="169" t="str">
        <f>experiment!$C$274</f>
        <v>dcppC-amv-Trop-pos</v>
      </c>
      <c r="AC275" s="112"/>
      <c r="AD275" s="112"/>
      <c r="AE275" s="112"/>
      <c r="AF275" s="112"/>
      <c r="AG275" s="113" t="str">
        <f>TemporalConstraint!$A$44</f>
        <v>10yrs</v>
      </c>
      <c r="AH275" s="113"/>
      <c r="AI275" s="113" t="str">
        <f>EnsembleRequirement!$A$53</f>
        <v>25Member</v>
      </c>
      <c r="AJ275" s="113"/>
      <c r="AK275" s="113"/>
      <c r="AL275" s="113"/>
      <c r="AM275" s="113"/>
      <c r="AN275" s="113"/>
      <c r="AO275" s="113"/>
      <c r="AP275" s="113"/>
      <c r="AQ275" s="21" t="str">
        <f>requirement!$A$79</f>
        <v>AOGCM Configuration</v>
      </c>
      <c r="AR275" s="113"/>
      <c r="AS275" s="113"/>
      <c r="AT275" s="113"/>
      <c r="AU275" s="113"/>
      <c r="AV275" s="113" t="str">
        <f>ForcingConstraint!$A$266</f>
        <v>Restore SST AMV neg tropical N Atlantic</v>
      </c>
      <c r="AW275" s="113" t="str">
        <f>ForcingConstraint!$A$257</f>
        <v>Minimise AMOC change</v>
      </c>
      <c r="AX275" s="113" t="str">
        <f>ForcingConstraint!$A$282</f>
        <v>Impose SST AMV neg tropical N Atlantic</v>
      </c>
      <c r="AY275" s="113" t="str">
        <f>ForcingConstraint!$A$26</f>
        <v>Pre-Industrial CO2 Concentration</v>
      </c>
      <c r="AZ275" s="113" t="str">
        <f>requirement!$A$43</f>
        <v>Pre-Industrial Forcing Excluding CO2</v>
      </c>
      <c r="BA275" s="21" t="str">
        <f>requirement!$A$12</f>
        <v>Pre-Industrial Solar Particle Forcing</v>
      </c>
      <c r="BB275" s="113"/>
      <c r="BC275" s="113"/>
      <c r="BD275" s="115"/>
      <c r="BE275" s="116"/>
      <c r="BF275" s="117"/>
      <c r="BG275" s="117"/>
      <c r="BH275" s="117"/>
      <c r="BI275" s="117"/>
      <c r="BJ275" s="117"/>
      <c r="BK275" s="117"/>
      <c r="BL275" s="117"/>
      <c r="BM275" s="117"/>
      <c r="BO275" s="324" t="s">
        <v>8285</v>
      </c>
    </row>
    <row r="276" spans="1:67" ht="90">
      <c r="A276" s="22" t="s">
        <v>2354</v>
      </c>
      <c r="B276" s="21" t="s">
        <v>3729</v>
      </c>
      <c r="C276" s="22" t="s">
        <v>3730</v>
      </c>
      <c r="D276" s="22" t="s">
        <v>7699</v>
      </c>
      <c r="E276" s="22" t="s">
        <v>3731</v>
      </c>
      <c r="F276" s="21" t="s">
        <v>3075</v>
      </c>
      <c r="G276" s="22" t="s">
        <v>3732</v>
      </c>
      <c r="H276" s="22" t="s">
        <v>2265</v>
      </c>
      <c r="I276" s="21" t="s">
        <v>70</v>
      </c>
      <c r="J276" s="21" t="str">
        <f>party!$A$45</f>
        <v>George Boer</v>
      </c>
      <c r="K276" s="21" t="str">
        <f>party!$A$46</f>
        <v>Doug Smith</v>
      </c>
      <c r="O27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6" s="7" t="str">
        <f>references!$D$136</f>
        <v>Decadal Climate Prediction Project Technical Notes</v>
      </c>
      <c r="Q276" s="112" t="str">
        <f>references!$D$14</f>
        <v>Overview CMIP6-Endorsed MIPs</v>
      </c>
      <c r="V276" s="21" t="str">
        <f>party!$A$6</f>
        <v>Charlotte Pascoe</v>
      </c>
      <c r="W276" s="22" t="str">
        <f t="shared" ref="W276:W282" si="18">$C$251</f>
        <v>dcppA-hindcast</v>
      </c>
      <c r="AB276" s="22" t="str">
        <f>$C$14</f>
        <v>historical</v>
      </c>
      <c r="AG276" s="21" t="str">
        <f>TemporalConstraint!$A$44</f>
        <v>10yrs</v>
      </c>
      <c r="AH276" s="21" t="str">
        <f>TemporalConstraint!$A$45</f>
        <v>5yrs</v>
      </c>
      <c r="AI276" s="21" t="str">
        <f>EnsembleRequirement!$A$54</f>
        <v>NAtlanticClimInitialisation</v>
      </c>
      <c r="AM276" s="21" t="str">
        <f>MultiEnsemble!$A$10</f>
        <v>mid1990sAnnualx10</v>
      </c>
      <c r="AN276" s="21" t="str">
        <f>MultiEnsemble!$A$11</f>
        <v>extra1990sx10</v>
      </c>
      <c r="AQ276" s="21" t="str">
        <f>requirement!$A$79</f>
        <v>AOGCM Configuration</v>
      </c>
      <c r="AV276" s="21" t="str">
        <f>ForcingConstraint!$A$14</f>
        <v>Historical WMGHG Concentrations</v>
      </c>
      <c r="AW276" s="21" t="str">
        <f>ForcingConstraint!$A$16</f>
        <v>Historical Land Use</v>
      </c>
      <c r="AX276" s="21" t="str">
        <f>requirement!$A$5</f>
        <v>Historical Aerosol Forcing</v>
      </c>
      <c r="AY276" s="21" t="str">
        <f>requirement!$A$7</f>
        <v>Historical Emissions</v>
      </c>
      <c r="AZ276" s="113" t="str">
        <f>ForcingConstraint!$A$20</f>
        <v>Historical Solar Irradiance Forcing</v>
      </c>
      <c r="BA276" s="113" t="str">
        <f>requirement!$A$10</f>
        <v xml:space="preserve">Historical Solar Particle Forcing </v>
      </c>
      <c r="BM276" s="35"/>
      <c r="BO276" s="324" t="s">
        <v>8285</v>
      </c>
    </row>
    <row r="277" spans="1:67" ht="75">
      <c r="A277" s="22" t="s">
        <v>3733</v>
      </c>
      <c r="B277" s="21" t="s">
        <v>3078</v>
      </c>
      <c r="C277" s="22" t="s">
        <v>3738</v>
      </c>
      <c r="D277" s="22" t="s">
        <v>7700</v>
      </c>
      <c r="E277" s="22" t="s">
        <v>3735</v>
      </c>
      <c r="F277" s="21" t="s">
        <v>3083</v>
      </c>
      <c r="G277" s="22" t="s">
        <v>2329</v>
      </c>
      <c r="H277" s="22" t="s">
        <v>2289</v>
      </c>
      <c r="I277" s="21" t="s">
        <v>70</v>
      </c>
      <c r="J277" s="21" t="str">
        <f>party!$A$45</f>
        <v>George Boer</v>
      </c>
      <c r="K277" s="21" t="str">
        <f>party!$A$46</f>
        <v>Doug Smith</v>
      </c>
      <c r="O27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7" s="7" t="str">
        <f>references!$D$136</f>
        <v>Decadal Climate Prediction Project Technical Notes</v>
      </c>
      <c r="Q277" s="112" t="str">
        <f>references!$D$14</f>
        <v>Overview CMIP6-Endorsed MIPs</v>
      </c>
      <c r="V277" s="21" t="str">
        <f>party!$A$6</f>
        <v>Charlotte Pascoe</v>
      </c>
      <c r="W277" s="22" t="str">
        <f t="shared" si="18"/>
        <v>dcppA-hindcast</v>
      </c>
      <c r="X277" s="22" t="str">
        <f>experiment!$C$256</f>
        <v>dcppA-assim</v>
      </c>
      <c r="AB277" s="22" t="str">
        <f>$C$280</f>
        <v>dcppC-forecast-addPinatubo</v>
      </c>
      <c r="AC277" s="22" t="str">
        <f>$C$14</f>
        <v>historical</v>
      </c>
      <c r="AG277" s="21" t="str">
        <f>TemporalConstraint!$A$47</f>
        <v>1991-2000 10yrs</v>
      </c>
      <c r="AH277" s="21" t="str">
        <f>TemporalConstraint!$A$48</f>
        <v>1991-1995 5yrs</v>
      </c>
      <c r="AI277" s="21" t="str">
        <f>EnsembleRequirement!$A$48</f>
        <v>TenMember</v>
      </c>
      <c r="AJ277" s="21" t="str">
        <f>EnsembleRequirement!$A$49</f>
        <v>ObservedInitialisation</v>
      </c>
      <c r="AQ277" s="21" t="str">
        <f>requirement!$A$79</f>
        <v>AOGCM Configuration</v>
      </c>
      <c r="AV277" s="21" t="str">
        <f>ForcingConstraint!$A$14</f>
        <v>Historical WMGHG Concentrations</v>
      </c>
      <c r="AW277" s="21" t="str">
        <f>ForcingConstraint!$A$16</f>
        <v>Historical Land Use</v>
      </c>
      <c r="AX277" s="21" t="str">
        <f>requirement!$A$57</f>
        <v>2015 Aerosol Forcing</v>
      </c>
      <c r="AY277" s="21" t="str">
        <f>requirement!$A$7</f>
        <v>Historical Emissions</v>
      </c>
      <c r="AZ277" s="113" t="str">
        <f>ForcingConstraint!$A$20</f>
        <v>Historical Solar Irradiance Forcing</v>
      </c>
      <c r="BA277" s="113" t="str">
        <f>requirement!$A$10</f>
        <v xml:space="preserve">Historical Solar Particle Forcing </v>
      </c>
      <c r="BM277" s="35"/>
      <c r="BO277" s="324" t="s">
        <v>8285</v>
      </c>
    </row>
    <row r="278" spans="1:67" ht="75">
      <c r="A278" s="22" t="s">
        <v>3667</v>
      </c>
      <c r="B278" s="21" t="s">
        <v>3078</v>
      </c>
      <c r="C278" s="22" t="s">
        <v>3739</v>
      </c>
      <c r="D278" s="22" t="s">
        <v>7701</v>
      </c>
      <c r="E278" s="22" t="s">
        <v>3736</v>
      </c>
      <c r="F278" s="21" t="s">
        <v>3084</v>
      </c>
      <c r="G278" s="22" t="s">
        <v>2328</v>
      </c>
      <c r="H278" s="22" t="s">
        <v>2289</v>
      </c>
      <c r="I278" s="21" t="s">
        <v>70</v>
      </c>
      <c r="J278" s="21" t="str">
        <f>party!$A$45</f>
        <v>George Boer</v>
      </c>
      <c r="K278" s="21" t="str">
        <f>party!$A$46</f>
        <v>Doug Smith</v>
      </c>
      <c r="O27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8" s="7" t="str">
        <f>references!$D$136</f>
        <v>Decadal Climate Prediction Project Technical Notes</v>
      </c>
      <c r="Q278" s="112" t="str">
        <f>references!$D$14</f>
        <v>Overview CMIP6-Endorsed MIPs</v>
      </c>
      <c r="V278" s="21" t="str">
        <f>party!$A$6</f>
        <v>Charlotte Pascoe</v>
      </c>
      <c r="W278" s="22" t="str">
        <f t="shared" si="18"/>
        <v>dcppA-hindcast</v>
      </c>
      <c r="X278" s="22" t="str">
        <f>experiment!$C$256</f>
        <v>dcppA-assim</v>
      </c>
      <c r="AB278" s="22" t="str">
        <f>$C$281</f>
        <v>dcppC-forecast-addElChichon</v>
      </c>
      <c r="AC278" s="22" t="str">
        <f>$C$14</f>
        <v>historical</v>
      </c>
      <c r="AG278" s="21" t="str">
        <f>TemporalConstraint!$A$49</f>
        <v>1982-1991 10yrs</v>
      </c>
      <c r="AH278" s="21" t="str">
        <f>TemporalConstraint!$A$50</f>
        <v>1982-1986 5yrs</v>
      </c>
      <c r="AI278" s="21" t="str">
        <f>EnsembleRequirement!$A$48</f>
        <v>TenMember</v>
      </c>
      <c r="AJ278" s="21" t="str">
        <f>EnsembleRequirement!$A$49</f>
        <v>ObservedInitialisation</v>
      </c>
      <c r="AQ278" s="21" t="str">
        <f>requirement!$A$79</f>
        <v>AOGCM Configuration</v>
      </c>
      <c r="AV278" s="21" t="str">
        <f>ForcingConstraint!$A$14</f>
        <v>Historical WMGHG Concentrations</v>
      </c>
      <c r="AW278" s="21" t="str">
        <f>ForcingConstraint!$A$16</f>
        <v>Historical Land Use</v>
      </c>
      <c r="AX278" s="21" t="str">
        <f>requirement!$A$57</f>
        <v>2015 Aerosol Forcing</v>
      </c>
      <c r="AY278" s="21" t="str">
        <f>requirement!$A$7</f>
        <v>Historical Emissions</v>
      </c>
      <c r="AZ278" s="113" t="str">
        <f>ForcingConstraint!$A$20</f>
        <v>Historical Solar Irradiance Forcing</v>
      </c>
      <c r="BA278" s="113" t="str">
        <f>requirement!$A$10</f>
        <v xml:space="preserve">Historical Solar Particle Forcing </v>
      </c>
      <c r="BM278" s="35"/>
      <c r="BO278" s="324" t="s">
        <v>8285</v>
      </c>
    </row>
    <row r="279" spans="1:67" ht="75">
      <c r="A279" s="22" t="s">
        <v>3672</v>
      </c>
      <c r="B279" s="21" t="s">
        <v>3078</v>
      </c>
      <c r="C279" s="22" t="s">
        <v>3740</v>
      </c>
      <c r="D279" s="22" t="s">
        <v>7702</v>
      </c>
      <c r="E279" s="22" t="s">
        <v>3737</v>
      </c>
      <c r="F279" s="21" t="s">
        <v>3085</v>
      </c>
      <c r="G279" s="22" t="s">
        <v>2330</v>
      </c>
      <c r="H279" s="22" t="s">
        <v>2289</v>
      </c>
      <c r="I279" s="21" t="s">
        <v>70</v>
      </c>
      <c r="J279" s="21" t="str">
        <f>party!$A$45</f>
        <v>George Boer</v>
      </c>
      <c r="K279" s="21" t="str">
        <f>party!$A$46</f>
        <v>Doug Smith</v>
      </c>
      <c r="O27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9" s="7" t="str">
        <f>references!$D$136</f>
        <v>Decadal Climate Prediction Project Technical Notes</v>
      </c>
      <c r="Q279" s="112" t="str">
        <f>references!$D$14</f>
        <v>Overview CMIP6-Endorsed MIPs</v>
      </c>
      <c r="V279" s="21" t="str">
        <f>party!$A$6</f>
        <v>Charlotte Pascoe</v>
      </c>
      <c r="W279" s="22" t="str">
        <f t="shared" si="18"/>
        <v>dcppA-hindcast</v>
      </c>
      <c r="X279" s="22" t="str">
        <f>experiment!$C$256</f>
        <v>dcppA-assim</v>
      </c>
      <c r="AB279" s="22" t="str">
        <f>$C$282</f>
        <v>dcppC-forecast-addAgung</v>
      </c>
      <c r="AC279" s="22" t="str">
        <f>$C$14</f>
        <v>historical</v>
      </c>
      <c r="AG279" s="21" t="str">
        <f>TemporalConstraint!$A$51</f>
        <v>1963-1972 10yrs</v>
      </c>
      <c r="AH279" s="21" t="str">
        <f>TemporalConstraint!$A$52</f>
        <v>1963-1967 5yrs</v>
      </c>
      <c r="AI279" s="21" t="str">
        <f>EnsembleRequirement!$A$48</f>
        <v>TenMember</v>
      </c>
      <c r="AJ279" s="21" t="str">
        <f>EnsembleRequirement!$A$49</f>
        <v>ObservedInitialisation</v>
      </c>
      <c r="AQ279" s="21" t="str">
        <f>requirement!$A$79</f>
        <v>AOGCM Configuration</v>
      </c>
      <c r="AV279" s="21" t="str">
        <f>ForcingConstraint!$A$14</f>
        <v>Historical WMGHG Concentrations</v>
      </c>
      <c r="AW279" s="21" t="str">
        <f>ForcingConstraint!$A$16</f>
        <v>Historical Land Use</v>
      </c>
      <c r="AX279" s="21" t="str">
        <f>requirement!$A$57</f>
        <v>2015 Aerosol Forcing</v>
      </c>
      <c r="AY279" s="21" t="str">
        <f>requirement!$A$7</f>
        <v>Historical Emissions</v>
      </c>
      <c r="AZ279" s="113" t="str">
        <f>ForcingConstraint!$A$20</f>
        <v>Historical Solar Irradiance Forcing</v>
      </c>
      <c r="BA279" s="113" t="str">
        <f>requirement!$A$10</f>
        <v xml:space="preserve">Historical Solar Particle Forcing </v>
      </c>
      <c r="BM279" s="35"/>
      <c r="BO279" s="324" t="s">
        <v>8285</v>
      </c>
    </row>
    <row r="280" spans="1:67" ht="120">
      <c r="A280" s="22" t="s">
        <v>3734</v>
      </c>
      <c r="B280" s="21" t="s">
        <v>3079</v>
      </c>
      <c r="C280" s="22" t="s">
        <v>3743</v>
      </c>
      <c r="D280" s="22" t="s">
        <v>7703</v>
      </c>
      <c r="E280" s="22" t="s">
        <v>5896</v>
      </c>
      <c r="F280" s="21" t="s">
        <v>5898</v>
      </c>
      <c r="G280" s="22" t="s">
        <v>5452</v>
      </c>
      <c r="H280" s="22" t="s">
        <v>5897</v>
      </c>
      <c r="I280" s="21" t="s">
        <v>70</v>
      </c>
      <c r="J280" s="21" t="str">
        <f>party!$A$45</f>
        <v>George Boer</v>
      </c>
      <c r="K280" s="21" t="str">
        <f>party!$A$46</f>
        <v>Doug Smith</v>
      </c>
      <c r="L280" s="21" t="str">
        <f>party!$A$74</f>
        <v>Davide Zanchettin</v>
      </c>
      <c r="M280" s="21" t="str">
        <f>party!$A$75</f>
        <v>Claudia Timmreck</v>
      </c>
      <c r="N280" s="21" t="str">
        <f>party!$A$76</f>
        <v>Myriam Khodri</v>
      </c>
      <c r="O28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80" s="7" t="str">
        <f>references!$D$136</f>
        <v>Decadal Climate Prediction Project Technical Notes</v>
      </c>
      <c r="R280" s="112" t="str">
        <f>references!$D$14</f>
        <v>Overview CMIP6-Endorsed MIPs</v>
      </c>
      <c r="V280" s="21" t="str">
        <f>party!$A$6</f>
        <v>Charlotte Pascoe</v>
      </c>
      <c r="W280" s="22" t="str">
        <f t="shared" si="18"/>
        <v>dcppA-hindcast</v>
      </c>
      <c r="X280" s="22" t="str">
        <f>experiment!$C$256</f>
        <v>dcppA-assim</v>
      </c>
      <c r="AB280" s="22" t="str">
        <f>$C$277</f>
        <v>dcppC-hindcast-noPinatubo</v>
      </c>
      <c r="AG280" s="21" t="str">
        <f>TemporalConstraint!$A$53</f>
        <v>2015-2024 10yrs</v>
      </c>
      <c r="AH280" s="21" t="str">
        <f>TemporalConstraint!$A$54</f>
        <v>2015-2019 5yrs</v>
      </c>
      <c r="AI280" s="21" t="str">
        <f>EnsembleRequirement!$A$48</f>
        <v>TenMember</v>
      </c>
      <c r="AJ280" s="21" t="str">
        <f>EnsembleRequirement!$A$49</f>
        <v>ObservedInitialisation</v>
      </c>
      <c r="AQ280" s="21" t="str">
        <f>requirement!$A$79</f>
        <v>AOGCM Configuration</v>
      </c>
      <c r="AV280" s="21" t="str">
        <f>requirement!$A$33</f>
        <v>RCP45 Forcing</v>
      </c>
      <c r="AW280" s="21" t="str">
        <f>ForcingConstraint!$A$288</f>
        <v>Pinatubo Aerosol</v>
      </c>
      <c r="AX280" s="113" t="str">
        <f>ForcingConstraint!$A$20</f>
        <v>Historical Solar Irradiance Forcing</v>
      </c>
      <c r="AY280" s="113" t="str">
        <f>requirement!$A$10</f>
        <v xml:space="preserve">Historical Solar Particle Forcing </v>
      </c>
      <c r="BM280" s="35"/>
      <c r="BO280" s="324" t="s">
        <v>8285</v>
      </c>
    </row>
    <row r="281" spans="1:67" ht="75">
      <c r="A281" s="22" t="s">
        <v>2355</v>
      </c>
      <c r="B281" s="21" t="s">
        <v>3080</v>
      </c>
      <c r="C281" s="22" t="s">
        <v>3744</v>
      </c>
      <c r="D281" s="22" t="s">
        <v>7704</v>
      </c>
      <c r="E281" s="22" t="s">
        <v>3741</v>
      </c>
      <c r="F281" s="21" t="s">
        <v>3086</v>
      </c>
      <c r="G281" s="22" t="s">
        <v>5451</v>
      </c>
      <c r="H281" s="22" t="s">
        <v>2289</v>
      </c>
      <c r="I281" s="21" t="s">
        <v>70</v>
      </c>
      <c r="J281" s="21" t="str">
        <f>party!$A$45</f>
        <v>George Boer</v>
      </c>
      <c r="K281" s="21" t="str">
        <f>party!$A$46</f>
        <v>Doug Smith</v>
      </c>
      <c r="O28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1" s="7" t="str">
        <f>references!$D$136</f>
        <v>Decadal Climate Prediction Project Technical Notes</v>
      </c>
      <c r="Q281" s="112" t="str">
        <f>references!$D$14</f>
        <v>Overview CMIP6-Endorsed MIPs</v>
      </c>
      <c r="V281" s="21" t="str">
        <f>party!$A$6</f>
        <v>Charlotte Pascoe</v>
      </c>
      <c r="W281" s="22" t="str">
        <f t="shared" si="18"/>
        <v>dcppA-hindcast</v>
      </c>
      <c r="X281" s="22" t="str">
        <f>experiment!$C$256</f>
        <v>dcppA-assim</v>
      </c>
      <c r="AB281" s="22" t="str">
        <f>$C$278</f>
        <v>dcppC-hindcast-noElChichon</v>
      </c>
      <c r="AG281" s="21" t="str">
        <f>TemporalConstraint!$A$53</f>
        <v>2015-2024 10yrs</v>
      </c>
      <c r="AH281" s="21" t="str">
        <f>TemporalConstraint!$A$54</f>
        <v>2015-2019 5yrs</v>
      </c>
      <c r="AI281" s="21" t="str">
        <f>EnsembleRequirement!$A$48</f>
        <v>TenMember</v>
      </c>
      <c r="AJ281" s="21" t="str">
        <f>EnsembleRequirement!$A$49</f>
        <v>ObservedInitialisation</v>
      </c>
      <c r="AQ281" s="21" t="str">
        <f>requirement!$A$79</f>
        <v>AOGCM Configuration</v>
      </c>
      <c r="AV281" s="21" t="str">
        <f>requirement!$A$33</f>
        <v>RCP45 Forcing</v>
      </c>
      <c r="AW281" s="21" t="str">
        <f>ForcingConstraint!$A$289</f>
        <v>El Chichon Aerosol</v>
      </c>
      <c r="AX281" s="113" t="str">
        <f>ForcingConstraint!$A$20</f>
        <v>Historical Solar Irradiance Forcing</v>
      </c>
      <c r="AY281" s="113" t="str">
        <f>requirement!$A$10</f>
        <v xml:space="preserve">Historical Solar Particle Forcing </v>
      </c>
      <c r="BM281" s="35"/>
      <c r="BO281" s="324" t="s">
        <v>8285</v>
      </c>
    </row>
    <row r="282" spans="1:67" ht="75">
      <c r="A282" s="22" t="s">
        <v>3721</v>
      </c>
      <c r="B282" s="21" t="s">
        <v>3081</v>
      </c>
      <c r="C282" s="22" t="s">
        <v>3745</v>
      </c>
      <c r="D282" s="22" t="s">
        <v>7705</v>
      </c>
      <c r="E282" s="22" t="s">
        <v>3742</v>
      </c>
      <c r="F282" s="21" t="s">
        <v>3082</v>
      </c>
      <c r="G282" s="22" t="s">
        <v>5453</v>
      </c>
      <c r="H282" s="22" t="s">
        <v>2289</v>
      </c>
      <c r="I282" s="21" t="s">
        <v>70</v>
      </c>
      <c r="J282" s="21" t="str">
        <f>party!$A$45</f>
        <v>George Boer</v>
      </c>
      <c r="K282" s="21" t="str">
        <f>party!$A$46</f>
        <v>Doug Smith</v>
      </c>
      <c r="O28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2" s="7" t="str">
        <f>references!$D$136</f>
        <v>Decadal Climate Prediction Project Technical Notes</v>
      </c>
      <c r="Q282" s="112" t="str">
        <f>references!$D$14</f>
        <v>Overview CMIP6-Endorsed MIPs</v>
      </c>
      <c r="V282" s="21" t="str">
        <f>party!$A$6</f>
        <v>Charlotte Pascoe</v>
      </c>
      <c r="W282" s="22" t="str">
        <f t="shared" si="18"/>
        <v>dcppA-hindcast</v>
      </c>
      <c r="X282" s="22" t="str">
        <f>experiment!$C$256</f>
        <v>dcppA-assim</v>
      </c>
      <c r="AB282" s="22" t="str">
        <f>$C$279</f>
        <v>dcppC-hindcast-noAgung</v>
      </c>
      <c r="AG282" s="21" t="str">
        <f>TemporalConstraint!$A$53</f>
        <v>2015-2024 10yrs</v>
      </c>
      <c r="AH282" s="21" t="str">
        <f>TemporalConstraint!$A$54</f>
        <v>2015-2019 5yrs</v>
      </c>
      <c r="AI282" s="21" t="str">
        <f>EnsembleRequirement!$A$48</f>
        <v>TenMember</v>
      </c>
      <c r="AJ282" s="21" t="str">
        <f>EnsembleRequirement!$A$49</f>
        <v>ObservedInitialisation</v>
      </c>
      <c r="AQ282" s="21" t="str">
        <f>requirement!$A$79</f>
        <v>AOGCM Configuration</v>
      </c>
      <c r="AV282" s="21" t="str">
        <f>requirement!$A$33</f>
        <v>RCP45 Forcing</v>
      </c>
      <c r="AW282" s="21" t="str">
        <f>ForcingConstraint!$A$290</f>
        <v>Agung Aerosol</v>
      </c>
      <c r="AX282" s="113" t="str">
        <f>ForcingConstraint!$A$20</f>
        <v>Historical Solar Irradiance Forcing</v>
      </c>
      <c r="AY282" s="113" t="str">
        <f>requirement!$A$10</f>
        <v xml:space="preserve">Historical Solar Particle Forcing </v>
      </c>
      <c r="BM282" s="35"/>
      <c r="BO282" s="324" t="s">
        <v>8285</v>
      </c>
    </row>
    <row r="283" spans="1:67" ht="120">
      <c r="A283" s="22" t="s">
        <v>2401</v>
      </c>
      <c r="B283" s="21" t="s">
        <v>3089</v>
      </c>
      <c r="C283" s="22" t="s">
        <v>2406</v>
      </c>
      <c r="F283" s="21" t="s">
        <v>3092</v>
      </c>
      <c r="G283" s="22" t="s">
        <v>4827</v>
      </c>
      <c r="H283" s="22" t="s">
        <v>4825</v>
      </c>
      <c r="I283" s="21" t="s">
        <v>70</v>
      </c>
      <c r="J283" s="21" t="str">
        <f>party!$A$70</f>
        <v>Pascale Braconnot</v>
      </c>
      <c r="K283" s="21" t="str">
        <f>party!$A$71</f>
        <v>Sandy Harrison</v>
      </c>
      <c r="O28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83"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Q283" s="22" t="str">
        <f>references!$D$14</f>
        <v>Overview CMIP6-Endorsed MIPs</v>
      </c>
      <c r="V283" s="21" t="str">
        <f>party!$A$6</f>
        <v>Charlotte Pascoe</v>
      </c>
      <c r="AB283" s="7" t="str">
        <f>experiment!$C$9</f>
        <v>piControl</v>
      </c>
      <c r="AG283" s="21" t="str">
        <f>TemporalConstraint!$A$55</f>
        <v>850-1849 1000yrs</v>
      </c>
      <c r="AI283" s="21" t="str">
        <f>EnsembleRequirement!$A$4</f>
        <v>SingleMember</v>
      </c>
      <c r="AQ283" s="21" t="str">
        <f>requirement!$A$79</f>
        <v>AOGCM Configuration</v>
      </c>
      <c r="AV283" s="21" t="str">
        <f>ForcingConstraint!$A$293</f>
        <v>past1000 WMGHG</v>
      </c>
      <c r="AW283" s="21" t="str">
        <f>ForcingConstraint!$A$295</f>
        <v>past1000 Astronomical Parameters</v>
      </c>
      <c r="AX283" s="21" t="str">
        <f>ForcingConstraint!$A$405</f>
        <v>Pre-Industrial Ice sheets</v>
      </c>
      <c r="AY283" s="21" t="str">
        <f>ForcingConstraint!$A$406</f>
        <v>Pre-Industrial Land-Sea mask</v>
      </c>
      <c r="AZ283" s="21" t="str">
        <f>ForcingConstraint!$A$292</f>
        <v>past1000 Land Use</v>
      </c>
      <c r="BA283" s="21" t="str">
        <f>ForcingConstraint!$A$291</f>
        <v>past1000 Solar Variability</v>
      </c>
      <c r="BB283" s="21" t="str">
        <f>ForcingConstraint!$A$294</f>
        <v>past1000 Volcanic Aerosols</v>
      </c>
      <c r="BM283" s="35"/>
      <c r="BO283" s="324" t="s">
        <v>8285</v>
      </c>
    </row>
    <row r="284" spans="1:67" ht="135">
      <c r="A284" s="22" t="s">
        <v>2403</v>
      </c>
      <c r="B284" s="21" t="s">
        <v>3090</v>
      </c>
      <c r="C284" s="22" t="s">
        <v>2404</v>
      </c>
      <c r="E284" s="22" t="s">
        <v>4939</v>
      </c>
      <c r="F284" s="21" t="s">
        <v>3093</v>
      </c>
      <c r="G284" s="22" t="s">
        <v>4828</v>
      </c>
      <c r="H284" s="22" t="s">
        <v>2411</v>
      </c>
      <c r="I284" s="21" t="s">
        <v>70</v>
      </c>
      <c r="J284" s="21" t="str">
        <f>party!$A$70</f>
        <v>Pascale Braconnot</v>
      </c>
      <c r="K284" s="21" t="str">
        <f>party!$A$71</f>
        <v>Sandy Harrison</v>
      </c>
      <c r="O284"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84"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84" s="22" t="str">
        <f>references!$D$14</f>
        <v>Overview CMIP6-Endorsed MIPs</v>
      </c>
      <c r="V284" s="21" t="str">
        <f>party!$A$6</f>
        <v>Charlotte Pascoe</v>
      </c>
      <c r="AB284" s="7" t="str">
        <f>experiment!$C$9</f>
        <v>piControl</v>
      </c>
      <c r="AG284" s="21" t="str">
        <f>TemporalConstraint!$A$56</f>
        <v>100yrsAfterSpinUp</v>
      </c>
      <c r="AI284" s="21" t="str">
        <f>EnsembleRequirement!$A$4</f>
        <v>SingleMember</v>
      </c>
      <c r="AQ284" s="21" t="str">
        <f>requirement!$A$79</f>
        <v>AOGCM Configuration</v>
      </c>
      <c r="AV284" s="21" t="str">
        <f>requirement!$A$130</f>
        <v>mid-Holocene WMGHG</v>
      </c>
      <c r="AW284" s="21" t="str">
        <f>ForcingConstraint!$A$297</f>
        <v>mid-Holocene Astronomical Parameters</v>
      </c>
      <c r="AX284" s="21" t="str">
        <f>ForcingConstraint!$A$405</f>
        <v>Pre-Industrial Ice sheets</v>
      </c>
      <c r="AY284" s="21" t="str">
        <f>ForcingConstraint!$A$406</f>
        <v>Pre-Industrial Land-Sea mask</v>
      </c>
      <c r="BM284" s="35"/>
      <c r="BO284" s="324" t="s">
        <v>8285</v>
      </c>
    </row>
    <row r="285" spans="1:67" ht="120">
      <c r="A285" s="22" t="s">
        <v>2405</v>
      </c>
      <c r="B285" s="21" t="s">
        <v>3088</v>
      </c>
      <c r="C285" s="22" t="s">
        <v>2402</v>
      </c>
      <c r="E285" s="22" t="s">
        <v>4938</v>
      </c>
      <c r="F285" s="21" t="s">
        <v>3094</v>
      </c>
      <c r="G285" s="22" t="s">
        <v>4829</v>
      </c>
      <c r="H285" s="22" t="s">
        <v>4824</v>
      </c>
      <c r="I285" s="21" t="s">
        <v>70</v>
      </c>
      <c r="J285" s="21" t="str">
        <f>party!$A$70</f>
        <v>Pascale Braconnot</v>
      </c>
      <c r="K285" s="21" t="str">
        <f>party!$A$71</f>
        <v>Sandy Harrison</v>
      </c>
      <c r="O28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85" s="22" t="str">
        <f>references!$D$14</f>
        <v>Overview CMIP6-Endorsed MIPs</v>
      </c>
      <c r="V285" s="21" t="str">
        <f>party!$A$6</f>
        <v>Charlotte Pascoe</v>
      </c>
      <c r="AB285" s="7" t="str">
        <f>experiment!$C$9</f>
        <v>piControl</v>
      </c>
      <c r="AG285" s="21" t="str">
        <f>TemporalConstraint!$A$56</f>
        <v>100yrsAfterSpinUp</v>
      </c>
      <c r="AI285" s="21" t="str">
        <f>EnsembleRequirement!$A$4</f>
        <v>SingleMember</v>
      </c>
      <c r="AQ285" s="21" t="str">
        <f>requirement!$A$79</f>
        <v>AOGCM Configuration</v>
      </c>
      <c r="AV285" s="21" t="str">
        <f>requirement!$A$131</f>
        <v>Last Glacial Maximum WMGHG</v>
      </c>
      <c r="AW285" s="21" t="str">
        <f>ForcingConstraint!$A$300</f>
        <v>LGM Astronomical Parameters</v>
      </c>
      <c r="AX285" s="21" t="str">
        <f>ForcingConstraint!$A$298</f>
        <v>LGM Ice Sheets</v>
      </c>
      <c r="AY285" s="21" t="str">
        <f>ForcingConstraint!$A$299</f>
        <v>LGM Land-Sea Mask</v>
      </c>
      <c r="BM285" s="35"/>
      <c r="BO285" s="324" t="s">
        <v>8285</v>
      </c>
    </row>
    <row r="286" spans="1:67" ht="135">
      <c r="A286" s="22" t="s">
        <v>2407</v>
      </c>
      <c r="B286" s="21" t="s">
        <v>4817</v>
      </c>
      <c r="C286" s="22" t="s">
        <v>3087</v>
      </c>
      <c r="E286" s="22" t="s">
        <v>2408</v>
      </c>
      <c r="F286" s="21" t="s">
        <v>3095</v>
      </c>
      <c r="G286" s="22" t="s">
        <v>6587</v>
      </c>
      <c r="H286" s="22" t="s">
        <v>4826</v>
      </c>
      <c r="I286" s="21" t="s">
        <v>70</v>
      </c>
      <c r="J286" s="21" t="str">
        <f>party!$A$70</f>
        <v>Pascale Braconnot</v>
      </c>
      <c r="K286" s="21" t="str">
        <f>party!$A$71</f>
        <v>Sandy Harrison</v>
      </c>
      <c r="O28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86"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86" s="22" t="str">
        <f>references!$D$14</f>
        <v>Overview CMIP6-Endorsed MIPs</v>
      </c>
      <c r="V286" s="21" t="str">
        <f>party!$A$6</f>
        <v>Charlotte Pascoe</v>
      </c>
      <c r="AB286" s="7" t="str">
        <f>experiment!$C$9</f>
        <v>piControl</v>
      </c>
      <c r="AG286" s="21" t="str">
        <f>TemporalConstraint!$A$56</f>
        <v>100yrsAfterSpinUp</v>
      </c>
      <c r="AI286" s="21" t="str">
        <f>EnsembleRequirement!$A$4</f>
        <v>SingleMember</v>
      </c>
      <c r="AQ286" s="21" t="str">
        <f>requirement!$A$79</f>
        <v>AOGCM Configuration</v>
      </c>
      <c r="AV286" s="21" t="str">
        <f>requirement!$A$132</f>
        <v>Last Inter-Glacial WMGHG</v>
      </c>
      <c r="AW286" s="21" t="str">
        <f>ForcingConstraint!$A$301</f>
        <v>LIG Astronomical Parameters</v>
      </c>
      <c r="AX286" s="21" t="str">
        <f>ForcingConstraint!$A$405</f>
        <v>Pre-Industrial Ice sheets</v>
      </c>
      <c r="AY286" s="21" t="str">
        <f>ForcingConstraint!$A$406</f>
        <v>Pre-Industrial Land-Sea mask</v>
      </c>
      <c r="BM286" s="35"/>
      <c r="BO286" s="324" t="s">
        <v>8285</v>
      </c>
    </row>
    <row r="287" spans="1:67" ht="120">
      <c r="A287" s="22" t="s">
        <v>2409</v>
      </c>
      <c r="B287" s="21" t="s">
        <v>4818</v>
      </c>
      <c r="C287" s="22" t="s">
        <v>3091</v>
      </c>
      <c r="D287" s="22" t="s">
        <v>7662</v>
      </c>
      <c r="E287" s="22" t="s">
        <v>2410</v>
      </c>
      <c r="F287" s="21" t="s">
        <v>7627</v>
      </c>
      <c r="G287" s="22" t="s">
        <v>4830</v>
      </c>
      <c r="H287" s="22" t="s">
        <v>2448</v>
      </c>
      <c r="I287" s="21" t="s">
        <v>70</v>
      </c>
      <c r="J287" s="21" t="str">
        <f>party!$A$70</f>
        <v>Pascale Braconnot</v>
      </c>
      <c r="K287" s="21" t="str">
        <f>party!$A$71</f>
        <v>Sandy Harrison</v>
      </c>
      <c r="O287"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87"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Q287" s="22" t="str">
        <f>references!$D$14</f>
        <v>Overview CMIP6-Endorsed MIPs</v>
      </c>
      <c r="V287" s="21" t="str">
        <f>party!$A$6</f>
        <v>Charlotte Pascoe</v>
      </c>
      <c r="AB287" s="7" t="str">
        <f>experiment!$C$9</f>
        <v>piControl</v>
      </c>
      <c r="AG287" s="21" t="str">
        <f>TemporalConstraint!$A$56</f>
        <v>100yrsAfterSpinUp</v>
      </c>
      <c r="AI287" s="21" t="str">
        <f>EnsembleRequirement!$A$4</f>
        <v>SingleMember</v>
      </c>
      <c r="AQ287" s="21" t="str">
        <f>requirement!$A$79</f>
        <v>AOGCM Configuration</v>
      </c>
      <c r="AV287" s="21" t="str">
        <f>ForcingConstraint!$A$305</f>
        <v>Mid-Pliocene CO2</v>
      </c>
      <c r="AW287" s="21" t="str">
        <f>ForcingConstraint!$A$306</f>
        <v>Mid-Pliocene Astronomical Parameters</v>
      </c>
      <c r="AX287" s="21" t="str">
        <f>ForcingConstraint!$A$302</f>
        <v>Mid-Pliocene Ice Sheets</v>
      </c>
      <c r="AY287" s="21" t="str">
        <f>ForcingConstraint!$A$303</f>
        <v>Mid-Pliocene Land Sea Mask</v>
      </c>
      <c r="AZ287" s="21" t="str">
        <f>ForcingConstraint!$A$304</f>
        <v>Mid-Pliocene Topography</v>
      </c>
      <c r="BM287" s="35"/>
      <c r="BO287" s="324" t="s">
        <v>8285</v>
      </c>
    </row>
    <row r="288" spans="1:67" ht="120">
      <c r="A288" s="22" t="s">
        <v>8249</v>
      </c>
      <c r="B288" s="21" t="s">
        <v>8250</v>
      </c>
      <c r="C288" s="22" t="s">
        <v>8286</v>
      </c>
      <c r="F288" s="21" t="s">
        <v>8274</v>
      </c>
      <c r="G288" s="22" t="s">
        <v>8360</v>
      </c>
      <c r="H288" s="22" t="s">
        <v>8258</v>
      </c>
      <c r="I288" s="21" t="s">
        <v>70</v>
      </c>
      <c r="J288" s="21" t="str">
        <f>party!$A$81</f>
        <v>Johann Jungclaus</v>
      </c>
      <c r="K288" s="21" t="str">
        <f>party!$A$89</f>
        <v>Jean-Yves Peterschmitt</v>
      </c>
      <c r="O288"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88" s="7"/>
      <c r="V288" s="21" t="str">
        <f>party!$A$6</f>
        <v>Charlotte Pascoe</v>
      </c>
      <c r="W288" s="7" t="str">
        <f>experiment!$C$283</f>
        <v>past1000</v>
      </c>
      <c r="Y288" s="42"/>
      <c r="Z288" s="42"/>
      <c r="AB288" s="7"/>
      <c r="AG288" s="21" t="str">
        <f>TemporalConstraint!$A$55</f>
        <v>850-1849 1000yrs</v>
      </c>
      <c r="AI288" s="21" t="str">
        <f>EnsembleRequirement!$A$4</f>
        <v>SingleMember</v>
      </c>
      <c r="AQ288" s="21" t="str">
        <f>requirement!$A$79</f>
        <v>AOGCM Configuration</v>
      </c>
      <c r="AV288" s="113" t="str">
        <f>ForcingConstraint!$A$26</f>
        <v>Pre-Industrial CO2 Concentration</v>
      </c>
      <c r="AW288" s="113" t="str">
        <f>ForcingConstraint!$A$25</f>
        <v>Pre-Industrial WMGHG Concentrations excluding CO2</v>
      </c>
      <c r="AX288" s="113" t="str">
        <f>ForcingConstraint!$A$295</f>
        <v>past1000 Astronomical Parameters</v>
      </c>
      <c r="AY288" s="21" t="str">
        <f>ForcingConstraint!$A$405</f>
        <v>Pre-Industrial Ice sheets</v>
      </c>
      <c r="AZ288" s="21" t="str">
        <f>ForcingConstraint!$A$406</f>
        <v>Pre-Industrial Land-Sea mask</v>
      </c>
      <c r="BA288" s="113" t="str">
        <f>ForcingConstraint!$A$34</f>
        <v>Pre-Industrial Land Use</v>
      </c>
      <c r="BB288" s="21" t="str">
        <f>ForcingConstraint!$A$291</f>
        <v>past1000 Solar Variability</v>
      </c>
      <c r="BC288" s="113" t="str">
        <f>ForcingConstraint!$A$31</f>
        <v>Pre-Industrial Stratospheric Aerosol</v>
      </c>
      <c r="BM288" s="35"/>
      <c r="BO288" s="324" t="s">
        <v>8285</v>
      </c>
    </row>
    <row r="289" spans="1:67" ht="120">
      <c r="A289" s="22" t="s">
        <v>8249</v>
      </c>
      <c r="B289" s="21" t="s">
        <v>8251</v>
      </c>
      <c r="C289" s="22" t="s">
        <v>8293</v>
      </c>
      <c r="F289" s="21" t="s">
        <v>8273</v>
      </c>
      <c r="G289" s="22" t="s">
        <v>8361</v>
      </c>
      <c r="H289" s="22" t="s">
        <v>8259</v>
      </c>
      <c r="I289" s="21" t="s">
        <v>70</v>
      </c>
      <c r="J289" s="21" t="str">
        <f>party!$A$81</f>
        <v>Johann Jungclaus</v>
      </c>
      <c r="K289" s="21" t="str">
        <f>party!$A$89</f>
        <v>Jean-Yves Peterschmitt</v>
      </c>
      <c r="O289"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89" s="7"/>
      <c r="V289" s="21" t="str">
        <f>party!$A$6</f>
        <v>Charlotte Pascoe</v>
      </c>
      <c r="W289" s="7" t="str">
        <f>experiment!$C$283</f>
        <v>past1000</v>
      </c>
      <c r="Y289" s="42"/>
      <c r="Z289" s="42"/>
      <c r="AB289" s="7"/>
      <c r="AG289" s="21" t="str">
        <f>TemporalConstraint!$A$55</f>
        <v>850-1849 1000yrs</v>
      </c>
      <c r="AI289" s="21" t="str">
        <f>EnsembleRequirement!$A$4</f>
        <v>SingleMember</v>
      </c>
      <c r="AQ289" s="21" t="str">
        <f>requirement!$A$79</f>
        <v>AOGCM Configuration</v>
      </c>
      <c r="AV289" s="113" t="str">
        <f>ForcingConstraint!$A$26</f>
        <v>Pre-Industrial CO2 Concentration</v>
      </c>
      <c r="AW289" s="113" t="str">
        <f>ForcingConstraint!$A$25</f>
        <v>Pre-Industrial WMGHG Concentrations excluding CO2</v>
      </c>
      <c r="AX289" s="113" t="str">
        <f>ForcingConstraint!$A$296</f>
        <v>Pre-industrial Atronomical Parameters</v>
      </c>
      <c r="AY289" s="21" t="str">
        <f>ForcingConstraint!$A$405</f>
        <v>Pre-Industrial Ice sheets</v>
      </c>
      <c r="AZ289" s="21" t="str">
        <f>ForcingConstraint!$A$406</f>
        <v>Pre-Industrial Land-Sea mask</v>
      </c>
      <c r="BA289" s="113" t="str">
        <f>ForcingConstraint!$A$34</f>
        <v>Pre-Industrial Land Use</v>
      </c>
      <c r="BB289" s="113" t="str">
        <f>ForcingConstraint!$A$30</f>
        <v>Pre-Industrial Solar Forcing</v>
      </c>
      <c r="BC289" s="21" t="str">
        <f>ForcingConstraint!$A$294</f>
        <v>past1000 Volcanic Aerosols</v>
      </c>
      <c r="BM289" s="35"/>
      <c r="BO289" s="324" t="s">
        <v>8285</v>
      </c>
    </row>
    <row r="290" spans="1:67" ht="120">
      <c r="A290" s="22" t="s">
        <v>8247</v>
      </c>
      <c r="B290" s="21" t="s">
        <v>8246</v>
      </c>
      <c r="C290" s="22" t="s">
        <v>8294</v>
      </c>
      <c r="F290" s="21" t="s">
        <v>8272</v>
      </c>
      <c r="G290" s="22" t="s">
        <v>8362</v>
      </c>
      <c r="I290" s="21" t="s">
        <v>70</v>
      </c>
      <c r="J290" s="21" t="str">
        <f>party!$A$81</f>
        <v>Johann Jungclaus</v>
      </c>
      <c r="K290" s="21" t="str">
        <f>party!$A$89</f>
        <v>Jean-Yves Peterschmitt</v>
      </c>
      <c r="O29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90" s="7"/>
      <c r="V290" s="21" t="str">
        <f>party!$A$6</f>
        <v>Charlotte Pascoe</v>
      </c>
      <c r="W290" s="7"/>
      <c r="Y290" s="42"/>
      <c r="Z290" s="42"/>
      <c r="AB290" s="7"/>
      <c r="AG290" s="21" t="str">
        <f>TemporalConstraint!$A$111</f>
        <v>01-1849 1849yrs</v>
      </c>
      <c r="AI290" s="21" t="str">
        <f>EnsembleRequirement!$A$4</f>
        <v>SingleMember</v>
      </c>
      <c r="AQ290" s="21" t="str">
        <f>requirement!$A$79</f>
        <v>AOGCM Configuration</v>
      </c>
      <c r="AV290" s="21" t="str">
        <f>requirement!$A$162</f>
        <v>Past 2k WMGHG</v>
      </c>
      <c r="AW290" s="21" t="str">
        <f>requirement!$A$163</f>
        <v>Past 2k Astronomical Parameters</v>
      </c>
      <c r="AX290" s="21" t="str">
        <f>ForcingConstraint!$A$405</f>
        <v>Pre-Industrial Ice sheets</v>
      </c>
      <c r="AY290" s="21" t="str">
        <f>ForcingConstraint!$A$406</f>
        <v>Pre-Industrial Land-Sea mask</v>
      </c>
      <c r="AZ290" s="21" t="str">
        <f>requirement!$A$164</f>
        <v>Past 2k Land Use</v>
      </c>
      <c r="BA290" s="21" t="str">
        <f>requirement!$A$165</f>
        <v>Past 2k Solar Variability</v>
      </c>
      <c r="BB290" s="21" t="str">
        <f>requirement!$A$166</f>
        <v>Past 2k Volcanic Aerosols</v>
      </c>
      <c r="BC290" s="21"/>
      <c r="BM290" s="35"/>
      <c r="BO290" s="324" t="s">
        <v>8285</v>
      </c>
    </row>
    <row r="291" spans="1:67" ht="120">
      <c r="A291" s="22" t="s">
        <v>8248</v>
      </c>
      <c r="B291" s="21" t="s">
        <v>8253</v>
      </c>
      <c r="C291" s="22" t="s">
        <v>8245</v>
      </c>
      <c r="D291" s="22" t="s">
        <v>8252</v>
      </c>
      <c r="F291" s="21" t="s">
        <v>8254</v>
      </c>
      <c r="G291" s="22" t="s">
        <v>8255</v>
      </c>
      <c r="H291" s="22" t="s">
        <v>4825</v>
      </c>
      <c r="I291" s="21" t="s">
        <v>70</v>
      </c>
      <c r="J291" s="21" t="str">
        <f>party!$A$81</f>
        <v>Johann Jungclaus</v>
      </c>
      <c r="K291" s="21" t="str">
        <f>party!$A$89</f>
        <v>Jean-Yves Peterschmitt</v>
      </c>
      <c r="O29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91" s="7"/>
      <c r="V291" s="21" t="str">
        <f>party!$A$6</f>
        <v>Charlotte Pascoe</v>
      </c>
      <c r="W291" s="7" t="str">
        <f>experiment!$C$283</f>
        <v>past1000</v>
      </c>
      <c r="Y291" s="42"/>
      <c r="Z291" s="42"/>
      <c r="AB291" s="7"/>
      <c r="AG291" s="21" t="str">
        <f>TemporalConstraint!$A$55</f>
        <v>850-1849 1000yrs</v>
      </c>
      <c r="AI291" s="21" t="str">
        <f>EnsembleRequirement!$A$4</f>
        <v>SingleMember</v>
      </c>
      <c r="AQ291" s="21" t="str">
        <f>requirement!$A$82</f>
        <v>AOGCM-BGC Configuration</v>
      </c>
      <c r="AV291" s="21" t="str">
        <f>ForcingConstraint!$A$532</f>
        <v>Calculate Past1000 CO2 Concentration</v>
      </c>
      <c r="AW291" s="21" t="str">
        <f>ForcingConstraint!$A$533</f>
        <v>Past1000 WMGHG Concentrations Excluding CO2</v>
      </c>
      <c r="AX291" s="21" t="str">
        <f>ForcingConstraint!$A$295</f>
        <v>past1000 Astronomical Parameters</v>
      </c>
      <c r="AY291" s="21" t="str">
        <f>ForcingConstraint!$A$405</f>
        <v>Pre-Industrial Ice sheets</v>
      </c>
      <c r="AZ291" s="21" t="str">
        <f>ForcingConstraint!$A$406</f>
        <v>Pre-Industrial Land-Sea mask</v>
      </c>
      <c r="BA291" s="21" t="str">
        <f>ForcingConstraint!$A$292</f>
        <v>past1000 Land Use</v>
      </c>
      <c r="BB291" s="21" t="str">
        <f>ForcingConstraint!$A$291</f>
        <v>past1000 Solar Variability</v>
      </c>
      <c r="BC291" s="21" t="str">
        <f>ForcingConstraint!$A$294</f>
        <v>past1000 Volcanic Aerosols</v>
      </c>
      <c r="BM291" s="35"/>
      <c r="BO291" s="324" t="s">
        <v>8285</v>
      </c>
    </row>
    <row r="292" spans="1:67" ht="60">
      <c r="A292" s="22" t="s">
        <v>2558</v>
      </c>
      <c r="B292" s="21" t="s">
        <v>7937</v>
      </c>
      <c r="C292" s="22" t="s">
        <v>2773</v>
      </c>
      <c r="D292" s="22" t="s">
        <v>7663</v>
      </c>
      <c r="E292" s="22" t="s">
        <v>4945</v>
      </c>
      <c r="F292" s="21" t="s">
        <v>3102</v>
      </c>
      <c r="G292" s="22" t="s">
        <v>6613</v>
      </c>
      <c r="H292" s="22" t="s">
        <v>7944</v>
      </c>
      <c r="I292" s="21" t="s">
        <v>70</v>
      </c>
      <c r="J292" s="21" t="str">
        <f>party!$A$72</f>
        <v xml:space="preserve">Robert Pincus </v>
      </c>
      <c r="K292" s="21" t="str">
        <f>party!$A$73</f>
        <v>Piers Forster</v>
      </c>
      <c r="L292" s="21" t="str">
        <f>party!$A$4</f>
        <v>Bjorn Stevens</v>
      </c>
      <c r="O292" s="22" t="str">
        <f>references!$D$64</f>
        <v>Pincus, R., P. M. Forster, B. Stevens (2016), The Radiative Forcing Model Intercomparison Project (RFMIP): experimental protocol for CMIP6, Geosci. Model Dev., 9, 3447-3460</v>
      </c>
      <c r="P292" s="22" t="str">
        <f>references!$D$14</f>
        <v>Overview CMIP6-Endorsed MIPs</v>
      </c>
      <c r="V292" s="21" t="str">
        <f>party!$A$6</f>
        <v>Charlotte Pascoe</v>
      </c>
      <c r="Y292" s="42"/>
      <c r="Z292" s="7" t="str">
        <f>experiment!$C$9</f>
        <v>piControl</v>
      </c>
      <c r="AB292" s="22" t="str">
        <f>$C$295</f>
        <v>piClim-ghg</v>
      </c>
      <c r="AC292" s="22" t="str">
        <f>$C$296</f>
        <v>piClim-aer</v>
      </c>
      <c r="AD292" s="22" t="str">
        <f>$C$297</f>
        <v>piClim-lu</v>
      </c>
      <c r="AE292" s="22" t="str">
        <f>$C$293</f>
        <v>piClim-4xCO2</v>
      </c>
      <c r="AF292" s="22" t="str">
        <f>$C$294</f>
        <v>piClim-anthro</v>
      </c>
      <c r="AG292" s="21" t="str">
        <f>TemporalConstraint!$A$5</f>
        <v>30yrs</v>
      </c>
      <c r="AI292" s="21" t="str">
        <f>EnsembleRequirement!$A$4</f>
        <v>SingleMember</v>
      </c>
      <c r="AQ292" s="21" t="str">
        <f>requirement!$A$59</f>
        <v>Atmosphere-Land Configuration</v>
      </c>
      <c r="AV292" s="21" t="str">
        <f>ForcingConstraint!$A$99</f>
        <v>piControl SST Climatology</v>
      </c>
      <c r="AW292" s="21" t="str">
        <f>ForcingConstraint!$A$100</f>
        <v>piControl SIC Climatology</v>
      </c>
      <c r="AX292" s="21" t="str">
        <f>ForcingConstraint!$A$26</f>
        <v>Pre-Industrial CO2 Concentration</v>
      </c>
      <c r="AY292" s="21" t="str">
        <f>requirement!$A$63</f>
        <v>RFMIP Pre-Industrial Forcing Excluding CO2</v>
      </c>
      <c r="AZ292" s="21" t="str">
        <f>requirement!$A$12</f>
        <v>Pre-Industrial Solar Particle Forcing</v>
      </c>
      <c r="BM292" s="35"/>
      <c r="BO292" s="324" t="s">
        <v>8285</v>
      </c>
    </row>
    <row r="293" spans="1:67" ht="75">
      <c r="A293" s="22" t="s">
        <v>2559</v>
      </c>
      <c r="B293" s="21" t="s">
        <v>5003</v>
      </c>
      <c r="C293" s="22" t="s">
        <v>3096</v>
      </c>
      <c r="D293" s="22" t="s">
        <v>7665</v>
      </c>
      <c r="E293" s="22" t="s">
        <v>3099</v>
      </c>
      <c r="F293" s="21" t="s">
        <v>3103</v>
      </c>
      <c r="G293" s="22" t="s">
        <v>6614</v>
      </c>
      <c r="H293" s="22" t="s">
        <v>3111</v>
      </c>
      <c r="I293" s="21" t="s">
        <v>70</v>
      </c>
      <c r="J293" s="21" t="str">
        <f>party!$A$72</f>
        <v xml:space="preserve">Robert Pincus </v>
      </c>
      <c r="K293" s="21" t="str">
        <f>party!$A$73</f>
        <v>Piers Forster</v>
      </c>
      <c r="L293" s="21" t="str">
        <f>party!$A$4</f>
        <v>Bjorn Stevens</v>
      </c>
      <c r="O293" s="22" t="str">
        <f>references!$D$64</f>
        <v>Pincus, R., P. M. Forster, B. Stevens (2016), The Radiative Forcing Model Intercomparison Project (RFMIP): experimental protocol for CMIP6, Geosci. Model Dev., 9, 3447-3460</v>
      </c>
      <c r="P293" s="22" t="str">
        <f>references!$D$14</f>
        <v>Overview CMIP6-Endorsed MIPs</v>
      </c>
      <c r="V293" s="21" t="str">
        <f>party!$A$6</f>
        <v>Charlotte Pascoe</v>
      </c>
      <c r="W293" s="22" t="str">
        <f>$C$292</f>
        <v>piClim-control</v>
      </c>
      <c r="Y293" s="42"/>
      <c r="Z293" s="7" t="str">
        <f>experiment!$C$9</f>
        <v>piControl</v>
      </c>
      <c r="AB293" s="7" t="str">
        <f>experiment!$C$5</f>
        <v>abrupt-4xCO2</v>
      </c>
      <c r="AG293" s="21" t="str">
        <f>TemporalConstraint!$A$5</f>
        <v>30yrs</v>
      </c>
      <c r="AI293" s="21" t="str">
        <f>EnsembleRequirement!$A$4</f>
        <v>SingleMember</v>
      </c>
      <c r="AQ293" s="21" t="str">
        <f>requirement!$A$59</f>
        <v>Atmosphere-Land Configuration</v>
      </c>
      <c r="AV293" s="21" t="str">
        <f>ForcingConstraint!$A$99</f>
        <v>piControl SST Climatology</v>
      </c>
      <c r="AW293" s="21" t="str">
        <f>ForcingConstraint!$A$100</f>
        <v>piControl SIC Climatology</v>
      </c>
      <c r="AX293" s="21" t="str">
        <f>ForcingConstraint!$A$4</f>
        <v>Abrupt 4xCO2 Increase</v>
      </c>
      <c r="AY293" s="21" t="str">
        <f>requirement!$A$63</f>
        <v>RFMIP Pre-Industrial Forcing Excluding CO2</v>
      </c>
      <c r="AZ293" s="21" t="str">
        <f>requirement!$A$12</f>
        <v>Pre-Industrial Solar Particle Forcing</v>
      </c>
      <c r="BM293" s="35"/>
      <c r="BO293" s="324" t="s">
        <v>8285</v>
      </c>
    </row>
    <row r="294" spans="1:67" ht="75">
      <c r="A294" s="22" t="s">
        <v>2560</v>
      </c>
      <c r="B294" s="21" t="s">
        <v>5004</v>
      </c>
      <c r="C294" s="22" t="s">
        <v>3097</v>
      </c>
      <c r="D294" s="22" t="s">
        <v>7664</v>
      </c>
      <c r="E294" s="22" t="s">
        <v>3100</v>
      </c>
      <c r="F294" s="21" t="s">
        <v>3104</v>
      </c>
      <c r="G294" s="22" t="s">
        <v>7945</v>
      </c>
      <c r="H294" s="22" t="s">
        <v>3112</v>
      </c>
      <c r="I294" s="21" t="s">
        <v>70</v>
      </c>
      <c r="J294" s="21" t="str">
        <f>party!$A$72</f>
        <v xml:space="preserve">Robert Pincus </v>
      </c>
      <c r="K294" s="21" t="str">
        <f>party!$A$73</f>
        <v>Piers Forster</v>
      </c>
      <c r="L294" s="21" t="str">
        <f>party!$A$4</f>
        <v>Bjorn Stevens</v>
      </c>
      <c r="O294" s="22" t="str">
        <f>references!$D$64</f>
        <v>Pincus, R., P. M. Forster, B. Stevens (2016), The Radiative Forcing Model Intercomparison Project (RFMIP): experimental protocol for CMIP6, Geosci. Model Dev., 9, 3447-3460</v>
      </c>
      <c r="P294" s="22" t="str">
        <f>references!$D$14</f>
        <v>Overview CMIP6-Endorsed MIPs</v>
      </c>
      <c r="V294" s="21" t="str">
        <f>party!$A$6</f>
        <v>Charlotte Pascoe</v>
      </c>
      <c r="W294" s="22" t="str">
        <f t="shared" ref="W294:W303" si="19">$C$292</f>
        <v>piClim-control</v>
      </c>
      <c r="Y294" s="42"/>
      <c r="Z294" s="7" t="str">
        <f>experiment!$C$9</f>
        <v>piControl</v>
      </c>
      <c r="AG294" s="21" t="str">
        <f>TemporalConstraint!$A$5</f>
        <v>30yrs</v>
      </c>
      <c r="AI294" s="21" t="str">
        <f>EnsembleRequirement!$A$4</f>
        <v>SingleMember</v>
      </c>
      <c r="AQ294" s="21" t="str">
        <f>requirement!$A$59</f>
        <v>Atmosphere-Land Configuration</v>
      </c>
      <c r="AV294" s="21" t="str">
        <f>ForcingConstraint!$A$99</f>
        <v>piControl SST Climatology</v>
      </c>
      <c r="AW294" s="21" t="str">
        <f>ForcingConstraint!$A$100</f>
        <v>piControl SIC Climatology</v>
      </c>
      <c r="AX294" s="21" t="str">
        <f>requirement!$A$60</f>
        <v>2014 Anthropogenic Forcing</v>
      </c>
      <c r="AY294" s="16" t="str">
        <f>ForcingConstraint!$A$430</f>
        <v>Pre-Industrial Solar Irradiance Forcing</v>
      </c>
      <c r="AZ294" s="21" t="str">
        <f>requirement!$A$12</f>
        <v>Pre-Industrial Solar Particle Forcing</v>
      </c>
      <c r="BM294" s="35"/>
      <c r="BO294" s="324" t="s">
        <v>8285</v>
      </c>
    </row>
    <row r="295" spans="1:67" ht="75">
      <c r="A295" s="22" t="s">
        <v>2561</v>
      </c>
      <c r="B295" s="21" t="s">
        <v>5005</v>
      </c>
      <c r="C295" s="22" t="s">
        <v>5562</v>
      </c>
      <c r="D295" s="22" t="s">
        <v>7666</v>
      </c>
      <c r="E295" s="22" t="s">
        <v>5561</v>
      </c>
      <c r="F295" s="21" t="s">
        <v>7952</v>
      </c>
      <c r="G295" s="22" t="s">
        <v>7951</v>
      </c>
      <c r="H295" s="22" t="s">
        <v>7950</v>
      </c>
      <c r="I295" s="21" t="s">
        <v>70</v>
      </c>
      <c r="J295" s="21" t="str">
        <f>party!$A$72</f>
        <v xml:space="preserve">Robert Pincus </v>
      </c>
      <c r="K295" s="21" t="str">
        <f>party!$A$73</f>
        <v>Piers Forster</v>
      </c>
      <c r="L295" s="21" t="str">
        <f>party!$A$4</f>
        <v>Bjorn Stevens</v>
      </c>
      <c r="O295" s="22" t="str">
        <f>references!$D$64</f>
        <v>Pincus, R., P. M. Forster, B. Stevens (2016), The Radiative Forcing Model Intercomparison Project (RFMIP): experimental protocol for CMIP6, Geosci. Model Dev., 9, 3447-3460</v>
      </c>
      <c r="P295" s="22" t="str">
        <f>references!$D$14</f>
        <v>Overview CMIP6-Endorsed MIPs</v>
      </c>
      <c r="V295" s="21" t="str">
        <f>party!$A$6</f>
        <v>Charlotte Pascoe</v>
      </c>
      <c r="W295" s="22" t="str">
        <f t="shared" si="19"/>
        <v>piClim-control</v>
      </c>
      <c r="Y295" s="42"/>
      <c r="Z295" s="7" t="str">
        <f>experiment!$C$9</f>
        <v>piControl</v>
      </c>
      <c r="AG295" s="21" t="str">
        <f>TemporalConstraint!$A$5</f>
        <v>30yrs</v>
      </c>
      <c r="AI295" s="21" t="str">
        <f>EnsembleRequirement!$A$4</f>
        <v>SingleMember</v>
      </c>
      <c r="AQ295" s="21" t="str">
        <f>requirement!$A$59</f>
        <v>Atmosphere-Land Configuration</v>
      </c>
      <c r="AV295" s="21" t="str">
        <f>ForcingConstraint!$A$99</f>
        <v>piControl SST Climatology</v>
      </c>
      <c r="AW295" s="21" t="str">
        <f>ForcingConstraint!$A$100</f>
        <v>piControl SIC Climatology</v>
      </c>
      <c r="AX295" s="21" t="str">
        <f>ForcingConstraint!$A$408</f>
        <v>2014 GHG Concentrations excluding O3</v>
      </c>
      <c r="AY295" s="21" t="str">
        <f>ForcingConstraint!$A$431</f>
        <v>Pre-Industrial Ozone Concentrations</v>
      </c>
      <c r="AZ295" s="21" t="str">
        <f>requirement!$A$62</f>
        <v>RFMIP Pre-Industrial Forcing Excluding GHG</v>
      </c>
      <c r="BA295" s="21" t="str">
        <f>requirement!$A$12</f>
        <v>Pre-Industrial Solar Particle Forcing</v>
      </c>
      <c r="BM295" s="35"/>
      <c r="BO295" s="324" t="s">
        <v>8285</v>
      </c>
    </row>
    <row r="296" spans="1:67" ht="75">
      <c r="A296" s="22" t="s">
        <v>2562</v>
      </c>
      <c r="B296" s="21" t="s">
        <v>5965</v>
      </c>
      <c r="C296" s="22" t="s">
        <v>2817</v>
      </c>
      <c r="D296" s="22" t="s">
        <v>7667</v>
      </c>
      <c r="E296" s="22" t="s">
        <v>5964</v>
      </c>
      <c r="F296" s="21" t="s">
        <v>3105</v>
      </c>
      <c r="G296" s="22" t="s">
        <v>7953</v>
      </c>
      <c r="H296" s="22" t="s">
        <v>3113</v>
      </c>
      <c r="I296" s="21" t="s">
        <v>70</v>
      </c>
      <c r="J296" s="21" t="str">
        <f>party!$A$72</f>
        <v xml:space="preserve">Robert Pincus </v>
      </c>
      <c r="K296" s="21" t="str">
        <f>party!$A$73</f>
        <v>Piers Forster</v>
      </c>
      <c r="L296" s="21" t="str">
        <f>party!$A$4</f>
        <v>Bjorn Stevens</v>
      </c>
      <c r="O296" s="22" t="str">
        <f>references!$D$64</f>
        <v>Pincus, R., P. M. Forster, B. Stevens (2016), The Radiative Forcing Model Intercomparison Project (RFMIP): experimental protocol for CMIP6, Geosci. Model Dev., 9, 3447-3460</v>
      </c>
      <c r="P296" s="22" t="str">
        <f>references!$D$14</f>
        <v>Overview CMIP6-Endorsed MIPs</v>
      </c>
      <c r="V296" s="21" t="str">
        <f>party!$A$6</f>
        <v>Charlotte Pascoe</v>
      </c>
      <c r="W296" s="22" t="str">
        <f t="shared" si="19"/>
        <v>piClim-control</v>
      </c>
      <c r="Y296" s="42"/>
      <c r="Z296" s="7" t="str">
        <f>experiment!$C$9</f>
        <v>piControl</v>
      </c>
      <c r="AG296" s="21" t="str">
        <f>TemporalConstraint!$A$5</f>
        <v>30yrs</v>
      </c>
      <c r="AI296" s="21" t="str">
        <f>EnsembleRequirement!$A$4</f>
        <v>SingleMember</v>
      </c>
      <c r="AQ296" s="21" t="str">
        <f>requirement!$A$59</f>
        <v>Atmosphere-Land Configuration</v>
      </c>
      <c r="AV296" s="21" t="str">
        <f>ForcingConstraint!$A$99</f>
        <v>piControl SST Climatology</v>
      </c>
      <c r="AW296" s="21" t="str">
        <f>ForcingConstraint!$A$100</f>
        <v>piControl SIC Climatology</v>
      </c>
      <c r="AX296" s="21" t="str">
        <f>ForcingConstraint!$A$333</f>
        <v>2014 Aerosols</v>
      </c>
      <c r="AY296" s="21" t="str">
        <f>ForcingConstraint!$A$334</f>
        <v>2014 Aerosol Precursors</v>
      </c>
      <c r="AZ296" s="21" t="str">
        <f>requirement!$A$67</f>
        <v>Pre-Industrial Forcing Excluding Aerosols</v>
      </c>
      <c r="BA296" s="21" t="str">
        <f>requirement!$A$12</f>
        <v>Pre-Industrial Solar Particle Forcing</v>
      </c>
      <c r="BM296" s="35"/>
      <c r="BO296" s="324" t="s">
        <v>8285</v>
      </c>
    </row>
    <row r="297" spans="1:67" ht="75">
      <c r="A297" s="22" t="s">
        <v>2556</v>
      </c>
      <c r="B297" s="21" t="s">
        <v>5006</v>
      </c>
      <c r="C297" s="22" t="s">
        <v>3098</v>
      </c>
      <c r="D297" s="22" t="s">
        <v>7668</v>
      </c>
      <c r="E297" s="22" t="s">
        <v>3101</v>
      </c>
      <c r="F297" s="21" t="s">
        <v>5007</v>
      </c>
      <c r="G297" s="22" t="s">
        <v>6615</v>
      </c>
      <c r="H297" s="22" t="s">
        <v>3114</v>
      </c>
      <c r="I297" s="21" t="s">
        <v>70</v>
      </c>
      <c r="J297" s="21" t="str">
        <f>party!$A$72</f>
        <v xml:space="preserve">Robert Pincus </v>
      </c>
      <c r="K297" s="21" t="str">
        <f>party!$A$73</f>
        <v>Piers Forster</v>
      </c>
      <c r="L297" s="21" t="str">
        <f>party!$A$4</f>
        <v>Bjorn Stevens</v>
      </c>
      <c r="O297" s="22" t="str">
        <f>references!$D$64</f>
        <v>Pincus, R., P. M. Forster, B. Stevens (2016), The Radiative Forcing Model Intercomparison Project (RFMIP): experimental protocol for CMIP6, Geosci. Model Dev., 9, 3447-3460</v>
      </c>
      <c r="P297" s="22" t="str">
        <f>references!$D$14</f>
        <v>Overview CMIP6-Endorsed MIPs</v>
      </c>
      <c r="V297" s="21" t="str">
        <f>party!$A$6</f>
        <v>Charlotte Pascoe</v>
      </c>
      <c r="W297" s="22" t="str">
        <f t="shared" si="19"/>
        <v>piClim-control</v>
      </c>
      <c r="Y297" s="42"/>
      <c r="Z297" s="7" t="str">
        <f>experiment!$C$9</f>
        <v>piControl</v>
      </c>
      <c r="AG297" s="21" t="str">
        <f>TemporalConstraint!$A$5</f>
        <v>30yrs</v>
      </c>
      <c r="AI297" s="21" t="str">
        <f>EnsembleRequirement!$A$4</f>
        <v>SingleMember</v>
      </c>
      <c r="AQ297" s="21" t="str">
        <f>requirement!$A$59</f>
        <v>Atmosphere-Land Configuration</v>
      </c>
      <c r="AV297" s="21" t="str">
        <f>ForcingConstraint!$A$99</f>
        <v>piControl SST Climatology</v>
      </c>
      <c r="AW297" s="21" t="str">
        <f>ForcingConstraint!$A$100</f>
        <v>piControl SIC Climatology</v>
      </c>
      <c r="AX297" s="21" t="str">
        <f>ForcingConstraint!$A$336</f>
        <v>2014 Land Use</v>
      </c>
      <c r="AY297" s="21" t="str">
        <f>requirement!$A$65</f>
        <v>RFMIP Pre-Industrial Forcing Excluding Land Use</v>
      </c>
      <c r="AZ297" s="21" t="str">
        <f>requirement!$A$12</f>
        <v>Pre-Industrial Solar Particle Forcing</v>
      </c>
      <c r="BM297" s="35"/>
      <c r="BO297" s="324" t="s">
        <v>8285</v>
      </c>
    </row>
    <row r="298" spans="1:67" s="124" customFormat="1" ht="75">
      <c r="A298" s="106" t="s">
        <v>3398</v>
      </c>
      <c r="B298" s="84" t="s">
        <v>5020</v>
      </c>
      <c r="C298" s="106" t="s">
        <v>3398</v>
      </c>
      <c r="D298" s="106" t="s">
        <v>7679</v>
      </c>
      <c r="E298" s="106" t="s">
        <v>5560</v>
      </c>
      <c r="F298" s="84" t="s">
        <v>3108</v>
      </c>
      <c r="G298" s="106" t="s">
        <v>6616</v>
      </c>
      <c r="H298" s="195" t="s">
        <v>3115</v>
      </c>
      <c r="I298" s="84" t="s">
        <v>70</v>
      </c>
      <c r="J298" s="84" t="str">
        <f>party!$A$72</f>
        <v xml:space="preserve">Robert Pincus </v>
      </c>
      <c r="K298" s="84" t="str">
        <f>party!$A$73</f>
        <v>Piers Forster</v>
      </c>
      <c r="L298" s="84" t="str">
        <f>party!$A$4</f>
        <v>Bjorn Stevens</v>
      </c>
      <c r="M298" s="84"/>
      <c r="N298" s="84"/>
      <c r="O298" s="106" t="str">
        <f>references!D$14</f>
        <v>Overview CMIP6-Endorsed MIPs</v>
      </c>
      <c r="P298" s="106" t="str">
        <f>references!D$59</f>
        <v>Carslaw, K.S., L.A. Lee, C.L.Reddington, K.J. Pringle, A. Rap, P.M. Forster, G.W. Mann, D.V. Spracklen, M.T. Woodhouse, L.A. Regayre, J.R. Pierce (2013), Large contribution of natural aerosols to uncertainty in indirect forcing, Nature, 503, 67-71</v>
      </c>
      <c r="Q298" s="106" t="str">
        <f>references!$D$64</f>
        <v>Pincus, R., P. M. Forster, B. Stevens (2016), The Radiative Forcing Model Intercomparison Project (RFMIP): experimental protocol for CMIP6, Geosci. Model Dev., 9, 3447-3460</v>
      </c>
      <c r="R298" s="106"/>
      <c r="S298" s="106"/>
      <c r="T298" s="106"/>
      <c r="U298" s="106"/>
      <c r="V298" s="84" t="str">
        <f>party!$A$6</f>
        <v>Charlotte Pascoe</v>
      </c>
      <c r="W298" s="106" t="str">
        <f t="shared" si="19"/>
        <v>piClim-control</v>
      </c>
      <c r="X298" s="106"/>
      <c r="Y298" s="214"/>
      <c r="Z298" s="119" t="str">
        <f>experiment!$C$9</f>
        <v>piControl</v>
      </c>
      <c r="AA298" s="106"/>
      <c r="AB298" s="106" t="str">
        <f>$C$296</f>
        <v>piClim-aer</v>
      </c>
      <c r="AC298" s="106"/>
      <c r="AD298" s="106"/>
      <c r="AE298" s="106"/>
      <c r="AF298" s="106"/>
      <c r="AG298" s="84" t="str">
        <f>TemporalConstraint!$A$5</f>
        <v>30yrs</v>
      </c>
      <c r="AH298" s="84"/>
      <c r="AI298" s="84" t="str">
        <f>EnsembleRequirement!$A$4</f>
        <v>SingleMember</v>
      </c>
      <c r="AJ298" s="84"/>
      <c r="AK298" s="84"/>
      <c r="AL298" s="84"/>
      <c r="AM298" s="84"/>
      <c r="AN298" s="84"/>
      <c r="AO298" s="84"/>
      <c r="AP298" s="84"/>
      <c r="AQ298" s="84" t="str">
        <f>requirement!$A$59</f>
        <v>Atmosphere-Land Configuration</v>
      </c>
      <c r="AR298" s="84"/>
      <c r="AS298" s="84"/>
      <c r="AT298" s="84"/>
      <c r="AU298" s="84"/>
      <c r="AV298" s="84" t="str">
        <f>ForcingConstraint!$A$99</f>
        <v>piControl SST Climatology</v>
      </c>
      <c r="AW298" s="84" t="str">
        <f>ForcingConstraint!$A$100</f>
        <v>piControl SIC Climatology</v>
      </c>
      <c r="AX298" s="84" t="str">
        <f>ForcingConstraint!$A$337</f>
        <v>2014 Aerosolsx0.1</v>
      </c>
      <c r="AY298" s="84" t="str">
        <f>ForcingConstraint!$A$339</f>
        <v>2014 AerPrex0.1</v>
      </c>
      <c r="AZ298" s="84" t="str">
        <f>ForcingConstraint!$A$341</f>
        <v>2014 O3x0.1</v>
      </c>
      <c r="BA298" s="84" t="str">
        <f>requirement!$A$64</f>
        <v>RFMIP Pre-Industrial Forcing Excluding Aerosols and O3</v>
      </c>
      <c r="BB298" s="84" t="str">
        <f>requirement!$A$12</f>
        <v>Pre-Industrial Solar Particle Forcing</v>
      </c>
      <c r="BC298" s="120"/>
      <c r="BD298" s="174"/>
      <c r="BE298" s="121"/>
      <c r="BF298" s="122"/>
      <c r="BG298" s="122"/>
      <c r="BH298" s="122"/>
      <c r="BI298" s="122"/>
      <c r="BJ298" s="122"/>
      <c r="BK298" s="122"/>
      <c r="BL298" s="122"/>
      <c r="BM298" s="122"/>
      <c r="BO298" s="324" t="s">
        <v>8285</v>
      </c>
    </row>
    <row r="299" spans="1:67" s="124" customFormat="1" ht="75">
      <c r="A299" s="106" t="s">
        <v>3398</v>
      </c>
      <c r="B299" s="84" t="s">
        <v>5019</v>
      </c>
      <c r="C299" s="106" t="s">
        <v>3398</v>
      </c>
      <c r="D299" s="106" t="s">
        <v>7680</v>
      </c>
      <c r="E299" s="106" t="s">
        <v>5559</v>
      </c>
      <c r="F299" s="84" t="s">
        <v>3107</v>
      </c>
      <c r="G299" s="106" t="s">
        <v>6617</v>
      </c>
      <c r="H299" s="195" t="s">
        <v>3116</v>
      </c>
      <c r="I299" s="84" t="s">
        <v>70</v>
      </c>
      <c r="J299" s="84" t="str">
        <f>party!$A$72</f>
        <v xml:space="preserve">Robert Pincus </v>
      </c>
      <c r="K299" s="84" t="str">
        <f>party!$A$73</f>
        <v>Piers Forster</v>
      </c>
      <c r="L299" s="84" t="str">
        <f>party!$A$4</f>
        <v>Bjorn Stevens</v>
      </c>
      <c r="M299" s="84"/>
      <c r="N299" s="84"/>
      <c r="O299" s="106" t="str">
        <f>references!D$14</f>
        <v>Overview CMIP6-Endorsed MIPs</v>
      </c>
      <c r="P299" s="106" t="str">
        <f>references!D$59</f>
        <v>Carslaw, K.S., L.A. Lee, C.L.Reddington, K.J. Pringle, A. Rap, P.M. Forster, G.W. Mann, D.V. Spracklen, M.T. Woodhouse, L.A. Regayre, J.R. Pierce (2013), Large contribution of natural aerosols to uncertainty in indirect forcing, Nature, 503, 67-71</v>
      </c>
      <c r="Q299" s="106" t="str">
        <f>references!$D$64</f>
        <v>Pincus, R., P. M. Forster, B. Stevens (2016), The Radiative Forcing Model Intercomparison Project (RFMIP): experimental protocol for CMIP6, Geosci. Model Dev., 9, 3447-3460</v>
      </c>
      <c r="R299" s="106"/>
      <c r="S299" s="106"/>
      <c r="T299" s="106"/>
      <c r="U299" s="106"/>
      <c r="V299" s="84" t="str">
        <f>party!$A$6</f>
        <v>Charlotte Pascoe</v>
      </c>
      <c r="W299" s="106" t="str">
        <f t="shared" si="19"/>
        <v>piClim-control</v>
      </c>
      <c r="X299" s="106"/>
      <c r="Y299" s="214"/>
      <c r="Z299" s="119" t="str">
        <f>experiment!$C$9</f>
        <v>piControl</v>
      </c>
      <c r="AA299" s="106"/>
      <c r="AB299" s="106" t="str">
        <f>$C$296</f>
        <v>piClim-aer</v>
      </c>
      <c r="AC299" s="106"/>
      <c r="AD299" s="106"/>
      <c r="AE299" s="106"/>
      <c r="AF299" s="106"/>
      <c r="AG299" s="84" t="str">
        <f>TemporalConstraint!$A$5</f>
        <v>30yrs</v>
      </c>
      <c r="AH299" s="84"/>
      <c r="AI299" s="84" t="str">
        <f>EnsembleRequirement!$A$4</f>
        <v>SingleMember</v>
      </c>
      <c r="AJ299" s="84"/>
      <c r="AK299" s="84"/>
      <c r="AL299" s="84"/>
      <c r="AM299" s="84"/>
      <c r="AN299" s="84"/>
      <c r="AO299" s="84"/>
      <c r="AP299" s="84"/>
      <c r="AQ299" s="84" t="str">
        <f>requirement!$A$59</f>
        <v>Atmosphere-Land Configuration</v>
      </c>
      <c r="AR299" s="84"/>
      <c r="AS299" s="84"/>
      <c r="AT299" s="84"/>
      <c r="AU299" s="84"/>
      <c r="AV299" s="84" t="str">
        <f>ForcingConstraint!$A$99</f>
        <v>piControl SST Climatology</v>
      </c>
      <c r="AW299" s="84" t="str">
        <f>ForcingConstraint!$A$100</f>
        <v>piControl SIC Climatology</v>
      </c>
      <c r="AX299" s="84" t="str">
        <f>ForcingConstraint!$A$338</f>
        <v>2014 Aerosolsx2</v>
      </c>
      <c r="AY299" s="84" t="str">
        <f>ForcingConstraint!$A$340</f>
        <v>2014 AerPrex2</v>
      </c>
      <c r="AZ299" s="84" t="str">
        <f>ForcingConstraint!$A$342</f>
        <v>2014 O3x2</v>
      </c>
      <c r="BA299" s="84" t="str">
        <f>requirement!$A$64</f>
        <v>RFMIP Pre-Industrial Forcing Excluding Aerosols and O3</v>
      </c>
      <c r="BB299" s="84" t="str">
        <f>requirement!$A$12</f>
        <v>Pre-Industrial Solar Particle Forcing</v>
      </c>
      <c r="BC299" s="120"/>
      <c r="BD299" s="174"/>
      <c r="BE299" s="121"/>
      <c r="BF299" s="122"/>
      <c r="BG299" s="122"/>
      <c r="BH299" s="122"/>
      <c r="BI299" s="122"/>
      <c r="BJ299" s="122"/>
      <c r="BK299" s="122"/>
      <c r="BL299" s="122"/>
      <c r="BM299" s="122"/>
      <c r="BO299" s="324" t="s">
        <v>8285</v>
      </c>
    </row>
    <row r="300" spans="1:67" ht="90">
      <c r="A300" s="22" t="s">
        <v>2534</v>
      </c>
      <c r="B300" s="21" t="s">
        <v>5008</v>
      </c>
      <c r="C300" s="22" t="s">
        <v>5564</v>
      </c>
      <c r="D300" s="22" t="s">
        <v>7669</v>
      </c>
      <c r="E300" s="22" t="s">
        <v>5563</v>
      </c>
      <c r="F300" s="21" t="s">
        <v>3119</v>
      </c>
      <c r="G300" s="22" t="s">
        <v>5009</v>
      </c>
      <c r="H300" s="22" t="s">
        <v>5010</v>
      </c>
      <c r="I300" s="21" t="s">
        <v>70</v>
      </c>
      <c r="J300" s="21" t="str">
        <f>party!$A$72</f>
        <v xml:space="preserve">Robert Pincus </v>
      </c>
      <c r="K300" s="21" t="str">
        <f>party!$A$73</f>
        <v>Piers Forster</v>
      </c>
      <c r="L300" s="21" t="str">
        <f>party!$A$4</f>
        <v>Bjorn Stevens</v>
      </c>
      <c r="O300" s="22" t="str">
        <f>references!$D$64</f>
        <v>Pincus, R., P. M. Forster, B. Stevens (2016), The Radiative Forcing Model Intercomparison Project (RFMIP): experimental protocol for CMIP6, Geosci. Model Dev., 9, 3447-3460</v>
      </c>
      <c r="P300" s="22" t="str">
        <f>references!$D$14</f>
        <v>Overview CMIP6-Endorsed MIPs</v>
      </c>
      <c r="V300" s="21" t="str">
        <f>party!$A$6</f>
        <v>Charlotte Pascoe</v>
      </c>
      <c r="W300" s="22" t="str">
        <f t="shared" si="19"/>
        <v>piClim-control</v>
      </c>
      <c r="Y300" s="42"/>
      <c r="Z300" s="7" t="str">
        <f>experiment!$C$9</f>
        <v>piControl</v>
      </c>
      <c r="AB300" s="22" t="str">
        <f>$C$301</f>
        <v>piClim-histnat</v>
      </c>
      <c r="AC300" s="22" t="str">
        <f>$C$302</f>
        <v>piClim-histaer</v>
      </c>
      <c r="AD300" s="22" t="str">
        <f>$C$303</f>
        <v>piClim-histghg</v>
      </c>
      <c r="AE300" s="22" t="str">
        <f>$C$14</f>
        <v>historical</v>
      </c>
      <c r="AF300" s="22" t="str">
        <f>$C$21</f>
        <v>ssp245</v>
      </c>
      <c r="AG300" s="21" t="str">
        <f>TemporalConstraint!$A$58</f>
        <v>1850-2100 251yrs</v>
      </c>
      <c r="AI300" s="21" t="str">
        <f>EnsembleRequirement!$A$15</f>
        <v>ThreeMember</v>
      </c>
      <c r="AQ300" s="21" t="str">
        <f>requirement!$A$59</f>
        <v>Atmosphere-Land Configuration</v>
      </c>
      <c r="AV300" s="21" t="str">
        <f>ForcingConstraint!$A$99</f>
        <v>piControl SST Climatology</v>
      </c>
      <c r="AW300" s="21" t="str">
        <f>ForcingConstraint!$A$100</f>
        <v>piControl SIC Climatology</v>
      </c>
      <c r="AX300" s="21" t="str">
        <f>ForcingConstraint!$A$14</f>
        <v>Historical WMGHG Concentrations</v>
      </c>
      <c r="AY300" s="21" t="str">
        <f>requirement!$A$7</f>
        <v>Historical Emissions</v>
      </c>
      <c r="AZ300" s="21" t="str">
        <f>requirement!$A$5</f>
        <v>Historical Aerosol Forcing</v>
      </c>
      <c r="BA300" s="21" t="str">
        <f>ForcingConstraint!$A$16</f>
        <v>Historical Land Use</v>
      </c>
      <c r="BB300" s="21" t="str">
        <f>requirement!$A$8</f>
        <v>Historical O3 and Stratospheric H2O Concentrations</v>
      </c>
      <c r="BC300" s="21" t="str">
        <f>ForcingConstraint!$A$21</f>
        <v>Historical Stratospheric Aerosol</v>
      </c>
      <c r="BD300" s="21" t="str">
        <f>requirement!$A$33</f>
        <v>RCP45 Forcing</v>
      </c>
      <c r="BE300" s="32" t="str">
        <f>ForcingConstraint!$A$20</f>
        <v>Historical Solar Irradiance Forcing</v>
      </c>
      <c r="BF300" s="21" t="str">
        <f>requirement!$A$10</f>
        <v xml:space="preserve">Historical Solar Particle Forcing </v>
      </c>
      <c r="BG300" s="32" t="str">
        <f>ForcingConstraint!$A$425</f>
        <v>Future Solar Irradiance Forcing</v>
      </c>
      <c r="BH300" s="21" t="str">
        <f>requirement!$A$11</f>
        <v>Future Solar Particle Forcing</v>
      </c>
      <c r="BM300" s="35"/>
      <c r="BO300" s="324" t="s">
        <v>8285</v>
      </c>
    </row>
    <row r="301" spans="1:67" ht="90">
      <c r="A301" s="22" t="s">
        <v>2535</v>
      </c>
      <c r="B301" s="21" t="s">
        <v>5015</v>
      </c>
      <c r="C301" s="22" t="s">
        <v>5566</v>
      </c>
      <c r="D301" s="22" t="s">
        <v>7670</v>
      </c>
      <c r="E301" s="22" t="s">
        <v>5565</v>
      </c>
      <c r="F301" s="21" t="s">
        <v>3106</v>
      </c>
      <c r="G301" s="22" t="s">
        <v>5016</v>
      </c>
      <c r="H301" s="22" t="s">
        <v>3109</v>
      </c>
      <c r="I301" s="21" t="s">
        <v>70</v>
      </c>
      <c r="J301" s="21" t="str">
        <f>party!$A$72</f>
        <v xml:space="preserve">Robert Pincus </v>
      </c>
      <c r="K301" s="21" t="str">
        <f>party!$A$73</f>
        <v>Piers Forster</v>
      </c>
      <c r="L301" s="21" t="str">
        <f>party!$A$4</f>
        <v>Bjorn Stevens</v>
      </c>
      <c r="O301" s="22" t="str">
        <f>references!$D$64</f>
        <v>Pincus, R., P. M. Forster, B. Stevens (2016), The Radiative Forcing Model Intercomparison Project (RFMIP): experimental protocol for CMIP6, Geosci. Model Dev., 9, 3447-3460</v>
      </c>
      <c r="P301" s="22" t="str">
        <f>references!$D$14</f>
        <v>Overview CMIP6-Endorsed MIPs</v>
      </c>
      <c r="V301" s="21" t="str">
        <f>party!$A$6</f>
        <v>Charlotte Pascoe</v>
      </c>
      <c r="W301" s="22" t="str">
        <f t="shared" si="19"/>
        <v>piClim-control</v>
      </c>
      <c r="Y301" s="42"/>
      <c r="Z301" s="7" t="str">
        <f>experiment!$C$9</f>
        <v>piControl</v>
      </c>
      <c r="AB301" s="22" t="str">
        <f>$C$300</f>
        <v>piClim-histall</v>
      </c>
      <c r="AC301" s="22" t="str">
        <f>$C$302</f>
        <v>piClim-histaer</v>
      </c>
      <c r="AD301" s="22" t="str">
        <f>$C$303</f>
        <v>piClim-histghg</v>
      </c>
      <c r="AE301" s="22" t="str">
        <f>$C$14</f>
        <v>historical</v>
      </c>
      <c r="AF301" s="22" t="str">
        <f>$C$21</f>
        <v>ssp245</v>
      </c>
      <c r="AG301" s="21" t="str">
        <f>TemporalConstraint!$A$58</f>
        <v>1850-2100 251yrs</v>
      </c>
      <c r="AI301" s="21" t="str">
        <f>EnsembleRequirement!$A$15</f>
        <v>ThreeMember</v>
      </c>
      <c r="AQ301" s="21" t="str">
        <f>requirement!$A$59</f>
        <v>Atmosphere-Land Configuration</v>
      </c>
      <c r="AV301" s="21" t="str">
        <f>ForcingConstraint!$A$99</f>
        <v>piControl SST Climatology</v>
      </c>
      <c r="AW301" s="21" t="str">
        <f>ForcingConstraint!$A$100</f>
        <v>piControl SIC Climatology</v>
      </c>
      <c r="AX301" s="21" t="str">
        <f>requirement!$A$68</f>
        <v>Pre-Industrial Forcing Excluding Solar and Aerosols</v>
      </c>
      <c r="AY301" s="21" t="str">
        <f>ForcingConstraint!$A$343</f>
        <v>Historical Volcanic Aerosol</v>
      </c>
      <c r="AZ301" s="21" t="str">
        <f>ForcingConstraint!$A$195</f>
        <v>RCP Volcanic</v>
      </c>
      <c r="BA301" s="32" t="str">
        <f>ForcingConstraint!$A$20</f>
        <v>Historical Solar Irradiance Forcing</v>
      </c>
      <c r="BB301" s="21" t="str">
        <f>requirement!$A$10</f>
        <v xml:space="preserve">Historical Solar Particle Forcing </v>
      </c>
      <c r="BC301" s="32" t="str">
        <f>ForcingConstraint!$A$425</f>
        <v>Future Solar Irradiance Forcing</v>
      </c>
      <c r="BD301" s="21" t="str">
        <f>requirement!$A$11</f>
        <v>Future Solar Particle Forcing</v>
      </c>
      <c r="BM301" s="35"/>
      <c r="BO301" s="324" t="s">
        <v>8285</v>
      </c>
    </row>
    <row r="302" spans="1:67" ht="90">
      <c r="A302" s="22" t="s">
        <v>2536</v>
      </c>
      <c r="B302" s="21" t="s">
        <v>5018</v>
      </c>
      <c r="C302" s="22" t="s">
        <v>5967</v>
      </c>
      <c r="D302" s="22" t="s">
        <v>7671</v>
      </c>
      <c r="E302" s="22" t="s">
        <v>5966</v>
      </c>
      <c r="F302" s="21" t="s">
        <v>3117</v>
      </c>
      <c r="G302" s="22" t="s">
        <v>5017</v>
      </c>
      <c r="H302" s="22" t="s">
        <v>3110</v>
      </c>
      <c r="I302" s="21" t="s">
        <v>70</v>
      </c>
      <c r="J302" s="21" t="str">
        <f>party!$A$72</f>
        <v xml:space="preserve">Robert Pincus </v>
      </c>
      <c r="K302" s="21" t="str">
        <f>party!$A$73</f>
        <v>Piers Forster</v>
      </c>
      <c r="L302" s="21" t="str">
        <f>party!$A$4</f>
        <v>Bjorn Stevens</v>
      </c>
      <c r="O302" s="22" t="str">
        <f>references!$D$64</f>
        <v>Pincus, R., P. M. Forster, B. Stevens (2016), The Radiative Forcing Model Intercomparison Project (RFMIP): experimental protocol for CMIP6, Geosci. Model Dev., 9, 3447-3460</v>
      </c>
      <c r="P302" s="22" t="str">
        <f>references!$D$14</f>
        <v>Overview CMIP6-Endorsed MIPs</v>
      </c>
      <c r="V302" s="21" t="str">
        <f>party!$A$6</f>
        <v>Charlotte Pascoe</v>
      </c>
      <c r="W302" s="22" t="str">
        <f t="shared" si="19"/>
        <v>piClim-control</v>
      </c>
      <c r="Y302" s="42"/>
      <c r="Z302" s="7" t="str">
        <f>experiment!$C$9</f>
        <v>piControl</v>
      </c>
      <c r="AB302" s="22" t="str">
        <f>$C$300</f>
        <v>piClim-histall</v>
      </c>
      <c r="AC302" s="22" t="str">
        <f>$C$301</f>
        <v>piClim-histnat</v>
      </c>
      <c r="AD302" s="22" t="str">
        <f>$C$303</f>
        <v>piClim-histghg</v>
      </c>
      <c r="AE302" s="22" t="str">
        <f>$C$14</f>
        <v>historical</v>
      </c>
      <c r="AF302" s="22" t="str">
        <f>$C$21</f>
        <v>ssp245</v>
      </c>
      <c r="AG302" s="21" t="str">
        <f>TemporalConstraint!$A$58</f>
        <v>1850-2100 251yrs</v>
      </c>
      <c r="AI302" s="21" t="str">
        <f>EnsembleRequirement!$A$15</f>
        <v>ThreeMember</v>
      </c>
      <c r="AQ302" s="21" t="str">
        <f>requirement!$A$59</f>
        <v>Atmosphere-Land Configuration</v>
      </c>
      <c r="AV302" s="21" t="str">
        <f>ForcingConstraint!$A$99</f>
        <v>piControl SST Climatology</v>
      </c>
      <c r="AW302" s="21" t="str">
        <f>ForcingConstraint!$A$100</f>
        <v>piControl SIC Climatology</v>
      </c>
      <c r="AX302" s="21" t="str">
        <f>requirement!$A$5</f>
        <v>Historical Aerosol Forcing</v>
      </c>
      <c r="AY302" s="21" t="str">
        <f>ForcingConstraint!$A$21</f>
        <v>Historical Stratospheric Aerosol</v>
      </c>
      <c r="AZ302" s="21" t="str">
        <f>ForcingConstraint!$A$62</f>
        <v>RCP45 Aerosols</v>
      </c>
      <c r="BA302" s="21" t="str">
        <f>requirement!$A$67</f>
        <v>Pre-Industrial Forcing Excluding Aerosols</v>
      </c>
      <c r="BB302" s="113" t="str">
        <f>requirement!$A$12</f>
        <v>Pre-Industrial Solar Particle Forcing</v>
      </c>
      <c r="BM302" s="35"/>
      <c r="BO302" s="324" t="s">
        <v>8285</v>
      </c>
    </row>
    <row r="303" spans="1:67" ht="90">
      <c r="A303" s="22" t="s">
        <v>2537</v>
      </c>
      <c r="B303" s="21" t="s">
        <v>5011</v>
      </c>
      <c r="C303" s="22" t="s">
        <v>5568</v>
      </c>
      <c r="D303" s="22" t="s">
        <v>7672</v>
      </c>
      <c r="E303" s="22" t="s">
        <v>5567</v>
      </c>
      <c r="F303" s="21" t="s">
        <v>3118</v>
      </c>
      <c r="G303" s="22" t="s">
        <v>7954</v>
      </c>
      <c r="H303" s="22" t="s">
        <v>7955</v>
      </c>
      <c r="I303" s="21" t="s">
        <v>70</v>
      </c>
      <c r="J303" s="21" t="str">
        <f>party!$A$72</f>
        <v xml:space="preserve">Robert Pincus </v>
      </c>
      <c r="K303" s="21" t="str">
        <f>party!$A$73</f>
        <v>Piers Forster</v>
      </c>
      <c r="L303" s="21" t="str">
        <f>party!$A$4</f>
        <v>Bjorn Stevens</v>
      </c>
      <c r="O303" s="22" t="str">
        <f>references!$D$64</f>
        <v>Pincus, R., P. M. Forster, B. Stevens (2016), The Radiative Forcing Model Intercomparison Project (RFMIP): experimental protocol for CMIP6, Geosci. Model Dev., 9, 3447-3460</v>
      </c>
      <c r="P303" s="22" t="str">
        <f>references!$D$14</f>
        <v>Overview CMIP6-Endorsed MIPs</v>
      </c>
      <c r="V303" s="21" t="str">
        <f>party!$A$6</f>
        <v>Charlotte Pascoe</v>
      </c>
      <c r="W303" s="22" t="str">
        <f t="shared" si="19"/>
        <v>piClim-control</v>
      </c>
      <c r="Y303" s="42"/>
      <c r="Z303" s="7" t="str">
        <f>experiment!$C$9</f>
        <v>piControl</v>
      </c>
      <c r="AB303" s="22" t="str">
        <f>$C$300</f>
        <v>piClim-histall</v>
      </c>
      <c r="AC303" s="22" t="str">
        <f>$C$301</f>
        <v>piClim-histnat</v>
      </c>
      <c r="AD303" s="22" t="str">
        <f>$C$302</f>
        <v>piClim-histaer</v>
      </c>
      <c r="AE303" s="22" t="str">
        <f>$C$14</f>
        <v>historical</v>
      </c>
      <c r="AF303" s="22" t="str">
        <f>$C$21</f>
        <v>ssp245</v>
      </c>
      <c r="AG303" s="21" t="str">
        <f>TemporalConstraint!$A$58</f>
        <v>1850-2100 251yrs</v>
      </c>
      <c r="AI303" s="21" t="str">
        <f>EnsembleRequirement!$A$15</f>
        <v>ThreeMember</v>
      </c>
      <c r="AQ303" s="21" t="str">
        <f>requirement!$A$59</f>
        <v>Atmosphere-Land Configuration</v>
      </c>
      <c r="AV303" s="21" t="str">
        <f>ForcingConstraint!$A$99</f>
        <v>piControl SST Climatology</v>
      </c>
      <c r="AW303" s="21" t="str">
        <f>ForcingConstraint!$A$100</f>
        <v>piControl SIC Climatology</v>
      </c>
      <c r="AX303" s="21" t="str">
        <f>ForcingConstraint!$A$14</f>
        <v>Historical WMGHG Concentrations</v>
      </c>
      <c r="AY303" s="21" t="str">
        <f>ForcingConstraint!$A$38</f>
        <v>RCP45 Well Mixed GHG</v>
      </c>
      <c r="AZ303" s="21" t="str">
        <f>ForcingConstraint!$A$431</f>
        <v>Pre-Industrial Ozone Concentrations</v>
      </c>
      <c r="BA303" s="21" t="str">
        <f>requirement!$A$44</f>
        <v>Pre-Industrial Forcing Excluding GHG</v>
      </c>
      <c r="BB303" s="113" t="str">
        <f>requirement!$A$12</f>
        <v>Pre-Industrial Solar Particle Forcing</v>
      </c>
      <c r="BM303" s="35"/>
      <c r="BO303" s="324" t="s">
        <v>8285</v>
      </c>
    </row>
    <row r="304" spans="1:67" ht="75">
      <c r="A304" s="22" t="s">
        <v>2557</v>
      </c>
      <c r="B304" s="21" t="s">
        <v>5454</v>
      </c>
      <c r="C304" s="22" t="s">
        <v>5578</v>
      </c>
      <c r="D304" s="22" t="s">
        <v>7673</v>
      </c>
      <c r="E304" s="22" t="s">
        <v>5577</v>
      </c>
      <c r="F304" s="21" t="s">
        <v>3125</v>
      </c>
      <c r="G304" s="22" t="s">
        <v>5023</v>
      </c>
      <c r="H304" s="22" t="s">
        <v>2640</v>
      </c>
      <c r="I304" s="21" t="s">
        <v>70</v>
      </c>
      <c r="J304" s="21" t="str">
        <f>party!$A$72</f>
        <v xml:space="preserve">Robert Pincus </v>
      </c>
      <c r="K304" s="21" t="str">
        <f>party!$A$73</f>
        <v>Piers Forster</v>
      </c>
      <c r="L304" s="21" t="str">
        <f>party!$A$4</f>
        <v>Bjorn Stevens</v>
      </c>
      <c r="O304" s="22" t="str">
        <f>references!$D$14</f>
        <v>Overview CMIP6-Endorsed MIPs</v>
      </c>
      <c r="P304" s="22" t="str">
        <f>references!D$60</f>
        <v>Easy Aerosol experiment protocol</v>
      </c>
      <c r="Q304" s="22" t="str">
        <f>references!$D$64</f>
        <v>Pincus, R., P. M. Forster, B. Stevens (2016), The Radiative Forcing Model Intercomparison Project (RFMIP): experimental protocol for CMIP6, Geosci. Model Dev., 9, 3447-3460</v>
      </c>
      <c r="R304" s="22" t="str">
        <f>references!$D$65</f>
        <v>Stevens, B., S. Fiedler, S. Kinne, K. Peters, S. Rast, J. Müsse, S. J. Smith, T. Mauritsen (2017), MACv2-SP: a parameterization of anthropogenic aerosol optical properties and an associated Twomey effect for use in CMIP6, Geosci. Model Dev., 10, 433–452</v>
      </c>
      <c r="V304" s="21" t="str">
        <f>party!$A$6</f>
        <v>Charlotte Pascoe</v>
      </c>
      <c r="W304" s="22" t="str">
        <f>$C$14</f>
        <v>historical</v>
      </c>
      <c r="X304" s="22" t="str">
        <f>$C$9</f>
        <v>piControl</v>
      </c>
      <c r="Y304" s="42"/>
      <c r="Z304" s="7"/>
      <c r="AA304" s="7"/>
      <c r="AB304" s="22" t="str">
        <f>$C$302</f>
        <v>piClim-histaer</v>
      </c>
      <c r="AG304" s="21" t="str">
        <f>TemporalConstraint!$A$3</f>
        <v>1850-2014 165yrs</v>
      </c>
      <c r="AI304" s="21" t="str">
        <f>EnsembleRequirement!$A$4</f>
        <v>SingleMember</v>
      </c>
      <c r="AJ304" s="21" t="str">
        <f>EnsembleRequirement!$A$55</f>
        <v>FourMember</v>
      </c>
      <c r="AQ304" s="21" t="str">
        <f>requirement!$A$79</f>
        <v>AOGCM Configuration</v>
      </c>
      <c r="AV304" s="21" t="str">
        <f>ForcingConstraint!$A$344</f>
        <v>RFMIP historical Aerosols</v>
      </c>
      <c r="AW304" s="21" t="str">
        <f>ForcingConstraint!$A$14</f>
        <v>Historical WMGHG Concentrations</v>
      </c>
      <c r="AX304" s="21" t="str">
        <f>requirement!$A$7</f>
        <v>Historical Emissions</v>
      </c>
      <c r="AY304" s="21" t="str">
        <f>ForcingConstraint!$A$16</f>
        <v>Historical Land Use</v>
      </c>
      <c r="AZ304" s="21" t="str">
        <f>requirement!$A$8</f>
        <v>Historical O3 and Stratospheric H2O Concentrations</v>
      </c>
      <c r="BA304" s="32" t="str">
        <f>ForcingConstraint!$A$20</f>
        <v>Historical Solar Irradiance Forcing</v>
      </c>
      <c r="BB304" s="21" t="str">
        <f>requirement!$A$10</f>
        <v xml:space="preserve">Historical Solar Particle Forcing </v>
      </c>
      <c r="BC304" s="21"/>
      <c r="BM304" s="35"/>
      <c r="BO304" s="324" t="s">
        <v>8285</v>
      </c>
    </row>
    <row r="305" spans="1:67" ht="75">
      <c r="A305" s="22" t="s">
        <v>2538</v>
      </c>
      <c r="B305" s="21" t="s">
        <v>5455</v>
      </c>
      <c r="C305" s="22" t="s">
        <v>5576</v>
      </c>
      <c r="D305" s="22" t="s">
        <v>7674</v>
      </c>
      <c r="E305" s="22" t="s">
        <v>5575</v>
      </c>
      <c r="F305" s="21" t="s">
        <v>3126</v>
      </c>
      <c r="G305" s="22" t="s">
        <v>5024</v>
      </c>
      <c r="H305" s="22" t="s">
        <v>2640</v>
      </c>
      <c r="I305" s="21" t="s">
        <v>70</v>
      </c>
      <c r="J305" s="21" t="str">
        <f>party!$A$72</f>
        <v xml:space="preserve">Robert Pincus </v>
      </c>
      <c r="K305" s="21" t="str">
        <f>party!$A$73</f>
        <v>Piers Forster</v>
      </c>
      <c r="L305" s="21" t="str">
        <f>party!$A$4</f>
        <v>Bjorn Stevens</v>
      </c>
      <c r="O305" s="22" t="str">
        <f>references!$D$14</f>
        <v>Overview CMIP6-Endorsed MIPs</v>
      </c>
      <c r="P305" s="22" t="str">
        <f>references!D$60</f>
        <v>Easy Aerosol experiment protocol</v>
      </c>
      <c r="Q305" s="22" t="str">
        <f>references!$D$64</f>
        <v>Pincus, R., P. M. Forster, B. Stevens (2016), The Radiative Forcing Model Intercomparison Project (RFMIP): experimental protocol for CMIP6, Geosci. Model Dev., 9, 3447-3460</v>
      </c>
      <c r="R305" s="22" t="str">
        <f>references!$D$65</f>
        <v>Stevens, B., S. Fiedler, S. Kinne, K. Peters, S. Rast, J. Müsse, S. J. Smith, T. Mauritsen (2017), MACv2-SP: a parameterization of anthropogenic aerosol optical properties and an associated Twomey effect for use in CMIP6, Geosci. Model Dev., 10, 433–452</v>
      </c>
      <c r="V305" s="21" t="str">
        <f>party!$A$6</f>
        <v>Charlotte Pascoe</v>
      </c>
      <c r="W305" s="22" t="str">
        <f>$C$14</f>
        <v>historical</v>
      </c>
      <c r="X305" s="22" t="str">
        <f>$C$9</f>
        <v>piControl</v>
      </c>
      <c r="Y305" s="42"/>
      <c r="Z305" s="7"/>
      <c r="AA305" s="7"/>
      <c r="AB305" s="22" t="str">
        <f>$C$292</f>
        <v>piClim-control</v>
      </c>
      <c r="AC305" s="22" t="str">
        <f>$C$302</f>
        <v>piClim-histaer</v>
      </c>
      <c r="AG305" s="21" t="str">
        <f>TemporalConstraint!$A$3</f>
        <v>1850-2014 165yrs</v>
      </c>
      <c r="AI305" s="21" t="str">
        <f>EnsembleRequirement!$A$55</f>
        <v>FourMember</v>
      </c>
      <c r="AQ305" s="21" t="str">
        <f>requirement!$A$79</f>
        <v>AOGCM Configuration</v>
      </c>
      <c r="AV305" s="21" t="str">
        <f>ForcingConstraint!$A$344</f>
        <v>RFMIP historical Aerosols</v>
      </c>
      <c r="AW305" s="21" t="str">
        <f>requirement!$A$67</f>
        <v>Pre-Industrial Forcing Excluding Aerosols</v>
      </c>
      <c r="AX305" s="113" t="str">
        <f>requirement!$A$12</f>
        <v>Pre-Industrial Solar Particle Forcing</v>
      </c>
      <c r="BM305" s="35"/>
      <c r="BO305" s="324" t="s">
        <v>8285</v>
      </c>
    </row>
    <row r="306" spans="1:67" ht="75">
      <c r="A306" s="22" t="s">
        <v>2539</v>
      </c>
      <c r="B306" s="21" t="s">
        <v>5025</v>
      </c>
      <c r="C306" s="22" t="s">
        <v>5574</v>
      </c>
      <c r="D306" s="22" t="s">
        <v>7675</v>
      </c>
      <c r="E306" s="22" t="s">
        <v>5573</v>
      </c>
      <c r="F306" s="21" t="s">
        <v>3120</v>
      </c>
      <c r="G306" s="22" t="s">
        <v>6163</v>
      </c>
      <c r="H306" s="22" t="s">
        <v>3112</v>
      </c>
      <c r="I306" s="21" t="s">
        <v>70</v>
      </c>
      <c r="J306" s="21" t="str">
        <f>party!$A$72</f>
        <v xml:space="preserve">Robert Pincus </v>
      </c>
      <c r="K306" s="21" t="str">
        <f>party!$A$73</f>
        <v>Piers Forster</v>
      </c>
      <c r="L306" s="21" t="str">
        <f>party!$A$4</f>
        <v>Bjorn Stevens</v>
      </c>
      <c r="O306" s="22" t="str">
        <f>references!$D$14</f>
        <v>Overview CMIP6-Endorsed MIPs</v>
      </c>
      <c r="P306" s="22" t="str">
        <f>references!$D$64</f>
        <v>Pincus, R., P. M. Forster, B. Stevens (2016), The Radiative Forcing Model Intercomparison Project (RFMIP): experimental protocol for CMIP6, Geosci. Model Dev., 9, 3447-3460</v>
      </c>
      <c r="Q306" s="22" t="str">
        <f>references!$D$65</f>
        <v>Stevens, B., S. Fiedler, S. Kinne, K. Peters, S. Rast, J. Müsse, S. J. Smith, T. Mauritsen (2017), MACv2-SP: a parameterization of anthropogenic aerosol optical properties and an associated Twomey effect for use in CMIP6, Geosci. Model Dev., 10, 433–452</v>
      </c>
      <c r="V306" s="21" t="str">
        <f>party!$A$6</f>
        <v>Charlotte Pascoe</v>
      </c>
      <c r="W306" s="22" t="str">
        <f>$C$292</f>
        <v>piClim-control</v>
      </c>
      <c r="Y306" s="42"/>
      <c r="Z306" s="7" t="str">
        <f>experiment!$C$9</f>
        <v>piControl</v>
      </c>
      <c r="AB306" s="22" t="str">
        <f>$C$294</f>
        <v>piClim-anthro</v>
      </c>
      <c r="AG306" s="21" t="str">
        <f>TemporalConstraint!$A$5</f>
        <v>30yrs</v>
      </c>
      <c r="AI306" s="21" t="str">
        <f>EnsembleRequirement!$A$4</f>
        <v>SingleMember</v>
      </c>
      <c r="AQ306" s="21" t="str">
        <f>requirement!$A$59</f>
        <v>Atmosphere-Land Configuration</v>
      </c>
      <c r="AV306" s="21" t="str">
        <f>ForcingConstraint!$A$99</f>
        <v>piControl SST Climatology</v>
      </c>
      <c r="AW306" s="21" t="str">
        <f>ForcingConstraint!$A$100</f>
        <v>piControl SIC Climatology</v>
      </c>
      <c r="AX306" s="21" t="str">
        <f>requirement!$A$61</f>
        <v>2014 Anthropogenic Forcing Specified Aerosols</v>
      </c>
      <c r="AY306" s="32" t="str">
        <f>ForcingConstraint!$A$430</f>
        <v>Pre-Industrial Solar Irradiance Forcing</v>
      </c>
      <c r="AZ306" s="113" t="str">
        <f>requirement!$A$12</f>
        <v>Pre-Industrial Solar Particle Forcing</v>
      </c>
      <c r="BM306" s="35"/>
      <c r="BO306" s="324" t="s">
        <v>8285</v>
      </c>
    </row>
    <row r="307" spans="1:67" ht="75">
      <c r="A307" s="22" t="s">
        <v>2540</v>
      </c>
      <c r="B307" s="21" t="s">
        <v>7938</v>
      </c>
      <c r="C307" s="22" t="s">
        <v>5588</v>
      </c>
      <c r="D307" s="22" t="s">
        <v>7676</v>
      </c>
      <c r="E307" s="22" t="s">
        <v>5589</v>
      </c>
      <c r="F307" s="21" t="s">
        <v>7939</v>
      </c>
      <c r="G307" s="22" t="s">
        <v>7940</v>
      </c>
      <c r="H307" s="22" t="s">
        <v>3113</v>
      </c>
      <c r="I307" s="21" t="s">
        <v>70</v>
      </c>
      <c r="J307" s="21" t="str">
        <f>party!$A$72</f>
        <v xml:space="preserve">Robert Pincus </v>
      </c>
      <c r="K307" s="21" t="str">
        <f>party!$A$73</f>
        <v>Piers Forster</v>
      </c>
      <c r="L307" s="21" t="str">
        <f>party!$A$4</f>
        <v>Bjorn Stevens</v>
      </c>
      <c r="O307" s="22" t="str">
        <f>references!$D$14</f>
        <v>Overview CMIP6-Endorsed MIPs</v>
      </c>
      <c r="P307" s="22" t="str">
        <f>references!$D$64</f>
        <v>Pincus, R., P. M. Forster, B. Stevens (2016), The Radiative Forcing Model Intercomparison Project (RFMIP): experimental protocol for CMIP6, Geosci. Model Dev., 9, 3447-3460</v>
      </c>
      <c r="Q307" s="22" t="str">
        <f>references!$D$65</f>
        <v>Stevens, B., S. Fiedler, S. Kinne, K. Peters, S. Rast, J. Müsse, S. J. Smith, T. Mauritsen (2017), MACv2-SP: a parameterization of anthropogenic aerosol optical properties and an associated Twomey effect for use in CMIP6, Geosci. Model Dev., 10, 433–452</v>
      </c>
      <c r="V307" s="21" t="str">
        <f>party!$A$6</f>
        <v>Charlotte Pascoe</v>
      </c>
      <c r="W307" s="22" t="str">
        <f>$C$292</f>
        <v>piClim-control</v>
      </c>
      <c r="Y307" s="42"/>
      <c r="Z307" s="7" t="str">
        <f>experiment!$C$9</f>
        <v>piControl</v>
      </c>
      <c r="AB307" s="22" t="str">
        <f>$C$296</f>
        <v>piClim-aer</v>
      </c>
      <c r="AG307" s="21" t="str">
        <f>TemporalConstraint!$A$5</f>
        <v>30yrs</v>
      </c>
      <c r="AI307" s="21" t="str">
        <f>EnsembleRequirement!$A$4</f>
        <v>SingleMember</v>
      </c>
      <c r="AQ307" s="21" t="str">
        <f>requirement!$A$59</f>
        <v>Atmosphere-Land Configuration</v>
      </c>
      <c r="AV307" s="21" t="str">
        <f>ForcingConstraint!$A$99</f>
        <v>piControl SST Climatology</v>
      </c>
      <c r="AW307" s="21" t="str">
        <f>ForcingConstraint!$A$100</f>
        <v>piControl SIC Climatology</v>
      </c>
      <c r="AX307" s="21" t="str">
        <f>ForcingConstraint!$A$345</f>
        <v>RFMIP 2014 Aerosols</v>
      </c>
      <c r="AY307" s="21" t="str">
        <f>requirement!$A$66</f>
        <v>RFMIP Pre-Industrial Forcing Excluding Aerosols</v>
      </c>
      <c r="AZ307" s="113" t="str">
        <f>requirement!$A$12</f>
        <v>Pre-Industrial Solar Particle Forcing</v>
      </c>
      <c r="BM307" s="35"/>
      <c r="BO307" s="324" t="s">
        <v>8285</v>
      </c>
    </row>
    <row r="308" spans="1:67" ht="75">
      <c r="A308" s="22" t="s">
        <v>2541</v>
      </c>
      <c r="B308" s="21" t="s">
        <v>5021</v>
      </c>
      <c r="C308" s="22" t="s">
        <v>5572</v>
      </c>
      <c r="D308" s="22" t="s">
        <v>7677</v>
      </c>
      <c r="E308" s="22" t="s">
        <v>5571</v>
      </c>
      <c r="F308" s="21" t="s">
        <v>3127</v>
      </c>
      <c r="G308" s="22" t="s">
        <v>7956</v>
      </c>
      <c r="H308" s="22" t="s">
        <v>3129</v>
      </c>
      <c r="I308" s="21" t="s">
        <v>70</v>
      </c>
      <c r="J308" s="21" t="str">
        <f>party!$A$72</f>
        <v xml:space="preserve">Robert Pincus </v>
      </c>
      <c r="K308" s="21" t="str">
        <f>party!$A$73</f>
        <v>Piers Forster</v>
      </c>
      <c r="L308" s="21" t="str">
        <f>party!$A$4</f>
        <v>Bjorn Stevens</v>
      </c>
      <c r="O308" s="22" t="str">
        <f>references!$D$14</f>
        <v>Overview CMIP6-Endorsed MIPs</v>
      </c>
      <c r="P308" s="22" t="str">
        <f>references!$D$60</f>
        <v>Easy Aerosol experiment protocol</v>
      </c>
      <c r="Q308" s="22" t="str">
        <f>references!$D$64</f>
        <v>Pincus, R., P. M. Forster, B. Stevens (2016), The Radiative Forcing Model Intercomparison Project (RFMIP): experimental protocol for CMIP6, Geosci. Model Dev., 9, 3447-3460</v>
      </c>
      <c r="R308" s="22" t="str">
        <f>references!$D$65</f>
        <v>Stevens, B., S. Fiedler, S. Kinne, K. Peters, S. Rast, J. Müsse, S. J. Smith, T. Mauritsen (2017), MACv2-SP: a parameterization of anthropogenic aerosol optical properties and an associated Twomey effect for use in CMIP6, Geosci. Model Dev., 10, 433–452</v>
      </c>
      <c r="V308" s="21" t="str">
        <f>party!$A$6</f>
        <v>Charlotte Pascoe</v>
      </c>
      <c r="W308" s="22" t="str">
        <f>$C$14</f>
        <v>historical</v>
      </c>
      <c r="Y308" s="42"/>
      <c r="Z308" s="7" t="str">
        <f>experiment!$C$9</f>
        <v>piControl</v>
      </c>
      <c r="AB308" s="22" t="str">
        <f>$C$300</f>
        <v>piClim-histall</v>
      </c>
      <c r="AC308" s="22" t="str">
        <f>$C$309</f>
        <v>piClim-spAer-histaer</v>
      </c>
      <c r="AG308" s="21" t="str">
        <f>TemporalConstraint!$A$3</f>
        <v>1850-2014 165yrs</v>
      </c>
      <c r="AI308" s="21" t="str">
        <f>EnsembleRequirement!$A$4</f>
        <v>SingleMember</v>
      </c>
      <c r="AQ308" s="21" t="str">
        <f>requirement!$A$59</f>
        <v>Atmosphere-Land Configuration</v>
      </c>
      <c r="AV308" s="21" t="str">
        <f>ForcingConstraint!$A$99</f>
        <v>piControl SST Climatology</v>
      </c>
      <c r="AW308" s="21" t="str">
        <f>ForcingConstraint!$A$100</f>
        <v>piControl SIC Climatology</v>
      </c>
      <c r="AX308" s="21" t="str">
        <f>ForcingConstraint!$A$344</f>
        <v>RFMIP historical Aerosols</v>
      </c>
      <c r="AY308" s="21" t="str">
        <f>ForcingConstraint!$A$14</f>
        <v>Historical WMGHG Concentrations</v>
      </c>
      <c r="AZ308" s="21" t="str">
        <f>requirement!$A$7</f>
        <v>Historical Emissions</v>
      </c>
      <c r="BA308" s="21" t="str">
        <f>ForcingConstraint!$A$16</f>
        <v>Historical Land Use</v>
      </c>
      <c r="BB308" s="21" t="str">
        <f>requirement!$A$8</f>
        <v>Historical O3 and Stratospheric H2O Concentrations</v>
      </c>
      <c r="BC308" s="32" t="str">
        <f>ForcingConstraint!$A$20</f>
        <v>Historical Solar Irradiance Forcing</v>
      </c>
      <c r="BD308" s="21" t="str">
        <f>requirement!$A$10</f>
        <v xml:space="preserve">Historical Solar Particle Forcing </v>
      </c>
      <c r="BM308" s="35"/>
      <c r="BO308" s="324" t="s">
        <v>8285</v>
      </c>
    </row>
    <row r="309" spans="1:67" ht="75">
      <c r="A309" s="22" t="s">
        <v>2547</v>
      </c>
      <c r="B309" s="21" t="s">
        <v>5022</v>
      </c>
      <c r="C309" s="22" t="s">
        <v>5570</v>
      </c>
      <c r="D309" s="22" t="s">
        <v>7678</v>
      </c>
      <c r="E309" s="22" t="s">
        <v>5569</v>
      </c>
      <c r="F309" s="21" t="s">
        <v>3128</v>
      </c>
      <c r="G309" s="22" t="s">
        <v>7957</v>
      </c>
      <c r="H309" s="22" t="s">
        <v>3130</v>
      </c>
      <c r="I309" s="21" t="s">
        <v>70</v>
      </c>
      <c r="J309" s="21" t="str">
        <f>party!$A$72</f>
        <v xml:space="preserve">Robert Pincus </v>
      </c>
      <c r="K309" s="21" t="str">
        <f>party!$A$73</f>
        <v>Piers Forster</v>
      </c>
      <c r="L309" s="21" t="str">
        <f>party!$A$4</f>
        <v>Bjorn Stevens</v>
      </c>
      <c r="O309" s="22" t="str">
        <f>references!$D$14</f>
        <v>Overview CMIP6-Endorsed MIPs</v>
      </c>
      <c r="P309" s="22" t="str">
        <f>references!$D$60</f>
        <v>Easy Aerosol experiment protocol</v>
      </c>
      <c r="Q309" s="22" t="str">
        <f>references!$D$64</f>
        <v>Pincus, R., P. M. Forster, B. Stevens (2016), The Radiative Forcing Model Intercomparison Project (RFMIP): experimental protocol for CMIP6, Geosci. Model Dev., 9, 3447-3460</v>
      </c>
      <c r="R309" s="22" t="str">
        <f>references!$D$65</f>
        <v>Stevens, B., S. Fiedler, S. Kinne, K. Peters, S. Rast, J. Müsse, S. J. Smith, T. Mauritsen (2017), MACv2-SP: a parameterization of anthropogenic aerosol optical properties and an associated Twomey effect for use in CMIP6, Geosci. Model Dev., 10, 433–452</v>
      </c>
      <c r="V309" s="21" t="str">
        <f>party!$A$6</f>
        <v>Charlotte Pascoe</v>
      </c>
      <c r="W309" s="22" t="str">
        <f>$C$14</f>
        <v>historical</v>
      </c>
      <c r="Y309" s="42"/>
      <c r="Z309" s="7" t="str">
        <f>experiment!$C$9</f>
        <v>piControl</v>
      </c>
      <c r="AB309" s="22" t="str">
        <f>$C$300</f>
        <v>piClim-histall</v>
      </c>
      <c r="AC309" s="22" t="str">
        <f>$C$302</f>
        <v>piClim-histaer</v>
      </c>
      <c r="AD309" s="22" t="str">
        <f>$C$308</f>
        <v>piClim-spAer-histall</v>
      </c>
      <c r="AG309" s="21" t="str">
        <f>TemporalConstraint!$A$3</f>
        <v>1850-2014 165yrs</v>
      </c>
      <c r="AI309" s="21" t="str">
        <f>EnsembleRequirement!$A$4</f>
        <v>SingleMember</v>
      </c>
      <c r="AQ309" s="21" t="str">
        <f>requirement!$A$59</f>
        <v>Atmosphere-Land Configuration</v>
      </c>
      <c r="AV309" s="21" t="str">
        <f>ForcingConstraint!$A$99</f>
        <v>piControl SST Climatology</v>
      </c>
      <c r="AW309" s="21" t="str">
        <f>ForcingConstraint!$A$100</f>
        <v>piControl SIC Climatology</v>
      </c>
      <c r="AX309" s="21" t="str">
        <f>ForcingConstraint!$A$344</f>
        <v>RFMIP historical Aerosols</v>
      </c>
      <c r="AY309" s="21" t="str">
        <f>requirement!$A$67</f>
        <v>Pre-Industrial Forcing Excluding Aerosols</v>
      </c>
      <c r="AZ309" s="113" t="str">
        <f>requirement!$A$12</f>
        <v>Pre-Industrial Solar Particle Forcing</v>
      </c>
      <c r="BM309" s="35"/>
      <c r="BO309" s="324" t="s">
        <v>8285</v>
      </c>
    </row>
    <row r="310" spans="1:67" ht="90">
      <c r="A310" s="22" t="s">
        <v>5089</v>
      </c>
      <c r="B310" s="21" t="s">
        <v>5122</v>
      </c>
      <c r="C310" s="22" t="s">
        <v>3141</v>
      </c>
      <c r="D310" s="22" t="s">
        <v>3143</v>
      </c>
      <c r="E310" s="22" t="s">
        <v>3143</v>
      </c>
      <c r="F310" s="21" t="s">
        <v>5088</v>
      </c>
      <c r="G310" s="22" t="s">
        <v>5028</v>
      </c>
      <c r="H310" s="22" t="s">
        <v>5027</v>
      </c>
      <c r="I310" s="21" t="s">
        <v>70</v>
      </c>
      <c r="J310" s="21" t="str">
        <f>party!$A$72</f>
        <v xml:space="preserve">Robert Pincus </v>
      </c>
      <c r="K310" s="21" t="str">
        <f>party!$A$73</f>
        <v>Piers Forster</v>
      </c>
      <c r="L310" s="21" t="str">
        <f>party!$A$4</f>
        <v>Bjorn Stevens</v>
      </c>
      <c r="O310" s="22" t="str">
        <f>references!$D$14</f>
        <v>Overview CMIP6-Endorsed MIPs</v>
      </c>
      <c r="P31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Q310" s="22" t="str">
        <f>references!$D$64</f>
        <v>Pincus, R., P. M. Forster, B. Stevens (2016), The Radiative Forcing Model Intercomparison Project (RFMIP): experimental protocol for CMIP6, Geosci. Model Dev., 9, 3447-3460</v>
      </c>
      <c r="V310" s="21" t="str">
        <f>party!$A$6</f>
        <v>Charlotte Pascoe</v>
      </c>
      <c r="AB310" s="7" t="str">
        <f>experiment!$C$9</f>
        <v>piControl</v>
      </c>
      <c r="AC310" s="22" t="str">
        <f>experiment!$C$14</f>
        <v>historical</v>
      </c>
      <c r="AD310" s="22" t="str">
        <f>experiment!$C$19</f>
        <v>ssp585</v>
      </c>
      <c r="AE310" s="22" t="str">
        <f>$C$5</f>
        <v>abrupt-4xCO2</v>
      </c>
      <c r="AI310" s="21" t="str">
        <f>EnsembleRequirement!$A$65</f>
        <v>RFMIP Rad-irf</v>
      </c>
      <c r="AQ310" s="21" t="str">
        <f>requirement!$A$58</f>
        <v>Radiative Transfer</v>
      </c>
      <c r="AV310" s="21" t="str">
        <f>requirement!$A$133</f>
        <v>rad-pd</v>
      </c>
      <c r="AW310" s="21" t="str">
        <f>requirement!$A$148</f>
        <v>rad-pd-piall</v>
      </c>
      <c r="AX310" s="21" t="str">
        <f>requirement!$A$135</f>
        <v>rad-pd-4xCO2</v>
      </c>
      <c r="AY310" s="21" t="str">
        <f>requirement!$A$149</f>
        <v>rad-pd-future</v>
      </c>
      <c r="AZ310" s="21" t="str">
        <f>requirement!$A$139</f>
        <v>rad-pd-0p5xCO2</v>
      </c>
      <c r="BA310" s="21" t="str">
        <f>requirement!$A$140</f>
        <v>rad-pd-2xCO2</v>
      </c>
      <c r="BB310" s="21" t="str">
        <f>requirement!$A$141</f>
        <v>rad-pd-3xCO2</v>
      </c>
      <c r="BC310" s="16" t="str">
        <f>requirement!$A$142</f>
        <v>rad-pd-8xCO2</v>
      </c>
      <c r="BD310" s="34" t="str">
        <f>requirement!$A$145</f>
        <v>rad-pd-piCO2</v>
      </c>
      <c r="BE310" s="43" t="str">
        <f>requirement!$A$143</f>
        <v>rad-pd-piCH4</v>
      </c>
      <c r="BF310" s="35" t="str">
        <f>requirement!$A$144</f>
        <v>rad-pd-piN2O</v>
      </c>
      <c r="BG310" s="35" t="str">
        <f>requirement!$A$147</f>
        <v>rad-pd-piO3</v>
      </c>
      <c r="BH310" s="35" t="str">
        <f>requirement!$A$146</f>
        <v>rad-pd-piHFC</v>
      </c>
      <c r="BI310" s="35" t="str">
        <f>requirement!$A$136</f>
        <v>rad-pd-p4K</v>
      </c>
      <c r="BJ310" s="35" t="str">
        <f>requirement!$A$137</f>
        <v>rad-pdwv-p4K</v>
      </c>
      <c r="BK310" s="35" t="str">
        <f>requirement!$A$134</f>
        <v>rad-pi</v>
      </c>
      <c r="BL310" s="35" t="str">
        <f>requirement!$A$138</f>
        <v>rad-future</v>
      </c>
      <c r="BM310" s="35" t="str">
        <f>requirement!$A$150</f>
        <v>rad-pd-LGM</v>
      </c>
      <c r="BO310" s="324" t="s">
        <v>8285</v>
      </c>
    </row>
    <row r="311" spans="1:67" ht="195">
      <c r="A311" s="22" t="s">
        <v>2665</v>
      </c>
      <c r="B311" s="21" t="s">
        <v>5121</v>
      </c>
      <c r="C311" s="22" t="s">
        <v>5096</v>
      </c>
      <c r="E311" s="22" t="s">
        <v>5095</v>
      </c>
      <c r="F311" s="21" t="s">
        <v>3131</v>
      </c>
      <c r="G311" s="22" t="s">
        <v>6601</v>
      </c>
      <c r="H311" s="22" t="s">
        <v>2666</v>
      </c>
      <c r="I311" s="21" t="s">
        <v>70</v>
      </c>
      <c r="J311" s="21" t="str">
        <f>party!$A$74</f>
        <v>Davide Zanchettin</v>
      </c>
      <c r="K311" s="21" t="str">
        <f>party!$A$75</f>
        <v>Claudia Timmreck</v>
      </c>
      <c r="L311" s="21" t="str">
        <f>party!$A$76</f>
        <v>Myriam Khodri</v>
      </c>
      <c r="O311" s="22" t="str">
        <f>references!$D$14</f>
        <v>Overview CMIP6-Endorsed MIPs</v>
      </c>
      <c r="P31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11"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V311" s="21" t="str">
        <f>party!$A$6</f>
        <v>Charlotte Pascoe</v>
      </c>
      <c r="X311" s="7" t="str">
        <f>experiment!$C$9</f>
        <v>piControl</v>
      </c>
      <c r="Y311" s="7"/>
      <c r="AG311" s="21" t="str">
        <f>TemporalConstraint!$A$60</f>
        <v>20yrs</v>
      </c>
      <c r="AI311" s="21" t="str">
        <f>EnsembleRequirement!$A$56</f>
        <v>9 piControl Initialisations from April 1st</v>
      </c>
      <c r="AQ311" s="21" t="str">
        <f>requirement!$A$79</f>
        <v>AOGCM Configuration</v>
      </c>
      <c r="AV311" s="21" t="str">
        <f>ForcingConstraint!$A$346</f>
        <v>Tambora SO2</v>
      </c>
      <c r="AW311" s="21" t="str">
        <f>requirement!$A$72</f>
        <v>Pre-Industrial Forcing Excluding Volcanic Aerosols</v>
      </c>
      <c r="BM311" s="35"/>
      <c r="BO311" s="324" t="s">
        <v>8285</v>
      </c>
    </row>
    <row r="312" spans="1:67" ht="165">
      <c r="A312" s="22" t="s">
        <v>2675</v>
      </c>
      <c r="B312" s="21" t="s">
        <v>5120</v>
      </c>
      <c r="C312" s="22" t="s">
        <v>5110</v>
      </c>
      <c r="F312" s="21" t="s">
        <v>5125</v>
      </c>
      <c r="G312" s="22" t="s">
        <v>6585</v>
      </c>
      <c r="H312" s="22" t="s">
        <v>5111</v>
      </c>
      <c r="I312" s="21" t="s">
        <v>70</v>
      </c>
      <c r="J312" s="21" t="str">
        <f>party!$A$74</f>
        <v>Davide Zanchettin</v>
      </c>
      <c r="K312" s="21" t="str">
        <f>party!$A$75</f>
        <v>Claudia Timmreck</v>
      </c>
      <c r="L312" s="21" t="str">
        <f>party!$A$76</f>
        <v>Myriam Khodri</v>
      </c>
      <c r="O31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312" s="21" t="str">
        <f>party!$A$6</f>
        <v>Charlotte Pascoe</v>
      </c>
      <c r="X312" s="7" t="str">
        <f>experiment!$C$9</f>
        <v>piControl</v>
      </c>
      <c r="Y312" s="7"/>
      <c r="AA312" s="7"/>
      <c r="AB312" s="7" t="str">
        <f>experiment!$C$311</f>
        <v>volc-long-eq</v>
      </c>
      <c r="AC312" s="7" t="str">
        <f>experiment!$C$313</f>
        <v>volc-long-hlS</v>
      </c>
      <c r="AG312" s="21" t="str">
        <f>TemporalConstraint!$A$60</f>
        <v>20yrs</v>
      </c>
      <c r="AI312" s="21" t="str">
        <f>EnsembleRequirement!$A$56</f>
        <v>9 piControl Initialisations from April 1st</v>
      </c>
      <c r="AQ312" s="21" t="str">
        <f>requirement!$A$79</f>
        <v>AOGCM Configuration</v>
      </c>
      <c r="AV312" s="21" t="str">
        <f>ForcingConstraint!$A$347</f>
        <v>NH Eruption SO2</v>
      </c>
      <c r="AW312" s="21" t="str">
        <f>requirement!$A$72</f>
        <v>Pre-Industrial Forcing Excluding Volcanic Aerosols</v>
      </c>
      <c r="BM312" s="35"/>
      <c r="BO312" s="324" t="s">
        <v>8285</v>
      </c>
    </row>
    <row r="313" spans="1:67" ht="135">
      <c r="A313" s="22" t="s">
        <v>5135</v>
      </c>
      <c r="B313" s="21" t="s">
        <v>5119</v>
      </c>
      <c r="C313" s="22" t="s">
        <v>5123</v>
      </c>
      <c r="F313" s="21" t="s">
        <v>5124</v>
      </c>
      <c r="G313" s="22" t="s">
        <v>6584</v>
      </c>
      <c r="H313" s="3" t="s">
        <v>5126</v>
      </c>
      <c r="I313" s="21" t="s">
        <v>70</v>
      </c>
      <c r="J313" s="21" t="str">
        <f>party!$A$74</f>
        <v>Davide Zanchettin</v>
      </c>
      <c r="K313" s="21" t="str">
        <f>party!$A$75</f>
        <v>Claudia Timmreck</v>
      </c>
      <c r="L313" s="21" t="str">
        <f>party!$A$76</f>
        <v>Myriam Khodri</v>
      </c>
      <c r="O31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313" s="21" t="str">
        <f>party!$A$6</f>
        <v>Charlotte Pascoe</v>
      </c>
      <c r="X313" s="7" t="str">
        <f>experiment!$C$9</f>
        <v>piControl</v>
      </c>
      <c r="Y313" s="7"/>
      <c r="AB313" s="7" t="str">
        <f>experiment!$C$311</f>
        <v>volc-long-eq</v>
      </c>
      <c r="AC313" s="7" t="str">
        <f>experiment!$C$312</f>
        <v>volc-long-hlN</v>
      </c>
      <c r="AG313" s="21" t="str">
        <f>TemporalConstraint!$A$60</f>
        <v>20yrs</v>
      </c>
      <c r="AI313" s="21" t="str">
        <f>EnsembleRequirement!$A$56</f>
        <v>9 piControl Initialisations from April 1st</v>
      </c>
      <c r="AQ313" s="21" t="str">
        <f>requirement!$A$79</f>
        <v>AOGCM Configuration</v>
      </c>
      <c r="AV313" s="21" t="str">
        <f>ForcingConstraint!$A$348</f>
        <v>SH Eruption SO2</v>
      </c>
      <c r="AW313" s="21" t="str">
        <f>requirement!$A$72</f>
        <v>Pre-Industrial Forcing Excluding Volcanic Aerosols</v>
      </c>
      <c r="BM313" s="35"/>
      <c r="BO313" s="324" t="s">
        <v>8285</v>
      </c>
    </row>
    <row r="314" spans="1:67" s="124" customFormat="1" ht="135">
      <c r="A314" s="106" t="s">
        <v>3398</v>
      </c>
      <c r="B314" s="84" t="s">
        <v>3133</v>
      </c>
      <c r="C314" s="106" t="s">
        <v>3398</v>
      </c>
      <c r="D314" s="106"/>
      <c r="E314" s="106" t="s">
        <v>5109</v>
      </c>
      <c r="F314" s="84" t="s">
        <v>3132</v>
      </c>
      <c r="G314" s="106" t="s">
        <v>6598</v>
      </c>
      <c r="H314" s="106" t="s">
        <v>2676</v>
      </c>
      <c r="I314" s="84" t="s">
        <v>70</v>
      </c>
      <c r="J314" s="84" t="str">
        <f>party!$A$74</f>
        <v>Davide Zanchettin</v>
      </c>
      <c r="K314" s="84" t="str">
        <f>party!$A$75</f>
        <v>Claudia Timmreck</v>
      </c>
      <c r="L314" s="84" t="str">
        <f>party!$A$76</f>
        <v>Myriam Khodri</v>
      </c>
      <c r="M314" s="84"/>
      <c r="N314" s="84"/>
      <c r="O314" s="106" t="str">
        <f>references!D$14</f>
        <v>Overview CMIP6-Endorsed MIPs</v>
      </c>
      <c r="P314"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14" s="106"/>
      <c r="R314" s="106"/>
      <c r="S314" s="106"/>
      <c r="T314" s="106"/>
      <c r="U314" s="106"/>
      <c r="V314" s="84" t="str">
        <f>party!$A$6</f>
        <v>Charlotte Pascoe</v>
      </c>
      <c r="X314" s="119" t="str">
        <f>experiment!$C$9</f>
        <v>piControl</v>
      </c>
      <c r="Y314" s="119"/>
      <c r="Z314" s="106"/>
      <c r="AA314" s="106"/>
      <c r="AB314" s="106"/>
      <c r="AC314" s="106"/>
      <c r="AD314" s="106"/>
      <c r="AE314" s="106"/>
      <c r="AF314" s="106"/>
      <c r="AG314" s="84" t="str">
        <f>TemporalConstraint!$A$62</f>
        <v>1850-1869 20yrs</v>
      </c>
      <c r="AH314" s="84"/>
      <c r="AI314" s="84" t="str">
        <f>EnsembleRequirement!$A$56</f>
        <v>9 piControl Initialisations from April 1st</v>
      </c>
      <c r="AJ314" s="84"/>
      <c r="AK314" s="84"/>
      <c r="AL314" s="84"/>
      <c r="AM314" s="84"/>
      <c r="AN314" s="84"/>
      <c r="AO314" s="84"/>
      <c r="AP314" s="84"/>
      <c r="AQ314" s="84" t="str">
        <f>requirement!$A$79</f>
        <v>AOGCM Configuration</v>
      </c>
      <c r="AR314" s="84"/>
      <c r="AS314" s="84"/>
      <c r="AT314" s="84"/>
      <c r="AU314" s="84"/>
      <c r="AV314" s="84" t="str">
        <f>ForcingConstraint!$A$349</f>
        <v>Laki SO2</v>
      </c>
      <c r="AW314" s="84" t="str">
        <f>requirement!$A$72</f>
        <v>Pre-Industrial Forcing Excluding Volcanic Aerosols</v>
      </c>
      <c r="AX314" s="84"/>
      <c r="AY314" s="84"/>
      <c r="AZ314" s="84"/>
      <c r="BA314" s="84"/>
      <c r="BB314" s="84"/>
      <c r="BC314" s="120"/>
      <c r="BD314" s="174"/>
      <c r="BE314" s="121"/>
      <c r="BF314" s="122"/>
      <c r="BG314" s="122"/>
      <c r="BH314" s="122"/>
      <c r="BI314" s="122"/>
      <c r="BJ314" s="122"/>
      <c r="BK314" s="122"/>
      <c r="BL314" s="122"/>
      <c r="BM314" s="122"/>
      <c r="BO314" s="324" t="s">
        <v>8285</v>
      </c>
    </row>
    <row r="315" spans="1:67" ht="120">
      <c r="A315" s="22" t="s">
        <v>2683</v>
      </c>
      <c r="B315" s="21" t="s">
        <v>5149</v>
      </c>
      <c r="C315" s="22" t="s">
        <v>5134</v>
      </c>
      <c r="E315" s="22" t="s">
        <v>5133</v>
      </c>
      <c r="F315" s="21" t="s">
        <v>5180</v>
      </c>
      <c r="G315" s="22" t="s">
        <v>2722</v>
      </c>
      <c r="H315" s="22" t="s">
        <v>2684</v>
      </c>
      <c r="I315" s="21" t="s">
        <v>70</v>
      </c>
      <c r="J315" s="21" t="str">
        <f>party!$A$74</f>
        <v>Davide Zanchettin</v>
      </c>
      <c r="K315" s="21" t="str">
        <f>party!$A$75</f>
        <v>Claudia Timmreck</v>
      </c>
      <c r="L315" s="21" t="str">
        <f>party!$A$76</f>
        <v>Myriam Khodri</v>
      </c>
      <c r="O315" s="22" t="str">
        <f>references!$D$14</f>
        <v>Overview CMIP6-Endorsed MIPs</v>
      </c>
      <c r="P31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15" s="22" t="str">
        <f>references!D$61</f>
        <v>Cole-Dai, J., D. Ferris, A. Lanciki, J. Savarino, M. Baroni, and M. H. Thiemens (2009), Cold decade (AD 1810 – 1819) caused by Tambora (1815) and another (1809) stratospheric volcanic eruption, Geophys. Res. Lett., 36, L22703</v>
      </c>
      <c r="R315" s="22" t="str">
        <f>references!D$62</f>
        <v>Gregory, J.M. (2010), Long-term effect of volcanic forcing on ocean heat content, Geophys. Res. Lett., 37, L22701</v>
      </c>
      <c r="V315" s="21" t="str">
        <f>party!$A$6</f>
        <v>Charlotte Pascoe</v>
      </c>
      <c r="X315" s="7" t="str">
        <f>experiment!$C$9</f>
        <v>piControl</v>
      </c>
      <c r="Y315" s="7"/>
      <c r="AB315" s="7" t="str">
        <f>experiment!$C$322</f>
        <v>volc-cluster-mill</v>
      </c>
      <c r="AC315" s="7" t="str">
        <f>experiment!$C$323</f>
        <v>volc-cluster-21C</v>
      </c>
      <c r="AG315" s="21" t="str">
        <f>TemporalConstraint!$A$63</f>
        <v>1809-1858 50yrs</v>
      </c>
      <c r="AI315" s="31" t="str">
        <f>EnsembleRequirement!$A$67</f>
        <v>Three pre-industrial initialisations</v>
      </c>
      <c r="AJ315" s="31"/>
      <c r="AQ315" s="21" t="str">
        <f>requirement!$A$79</f>
        <v>AOGCM Configuration</v>
      </c>
      <c r="AV315" s="21" t="str">
        <f>ForcingConstraint!$A$350</f>
        <v>Cluster SO2</v>
      </c>
      <c r="AW315" s="21" t="str">
        <f>requirement!$A$72</f>
        <v>Pre-Industrial Forcing Excluding Volcanic Aerosols</v>
      </c>
      <c r="BM315" s="35"/>
      <c r="BO315" s="324" t="s">
        <v>8285</v>
      </c>
    </row>
    <row r="316" spans="1:67" ht="165">
      <c r="A316" s="22" t="s">
        <v>2674</v>
      </c>
      <c r="B316" s="21" t="s">
        <v>5100</v>
      </c>
      <c r="C316" s="22" t="s">
        <v>5099</v>
      </c>
      <c r="E316" s="22" t="s">
        <v>5098</v>
      </c>
      <c r="F316" s="21" t="s">
        <v>5181</v>
      </c>
      <c r="G316" s="22" t="s">
        <v>6599</v>
      </c>
      <c r="H316" s="22" t="s">
        <v>2714</v>
      </c>
      <c r="I316" s="21" t="s">
        <v>70</v>
      </c>
      <c r="J316" s="21" t="str">
        <f>party!$A$74</f>
        <v>Davide Zanchettin</v>
      </c>
      <c r="K316" s="21" t="str">
        <f>party!$A$75</f>
        <v>Claudia Timmreck</v>
      </c>
      <c r="L316" s="21" t="str">
        <f>party!$A$76</f>
        <v>Myriam Khodri</v>
      </c>
      <c r="O316" s="22" t="str">
        <f>references!$D$14</f>
        <v>Overview CMIP6-Endorsed MIPs</v>
      </c>
      <c r="P31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16" s="22" t="str">
        <f>references!D$8</f>
        <v>Thomason, L., J.P. Vernier, A. Bourassa, F. Arefeuille, C. Bingen, T. Peter, B. Luo (2015), Stratospheric Aerosol Data Set (SADS Version 2) Prospectus, In preparation for GMD</v>
      </c>
      <c r="V316" s="21" t="str">
        <f>party!$A$6</f>
        <v>Charlotte Pascoe</v>
      </c>
      <c r="X316" s="7" t="str">
        <f>experiment!$C$9</f>
        <v>piControl</v>
      </c>
      <c r="Y316" s="7"/>
      <c r="AB316" s="22" t="str">
        <f>$C$14</f>
        <v>historical</v>
      </c>
      <c r="AC316" s="7" t="str">
        <f>experiment!$C$280</f>
        <v>dcppC-forecast-addPinatubo</v>
      </c>
      <c r="AG316" s="21" t="str">
        <f>TemporalConstraint!$A$85</f>
        <v>3yrs</v>
      </c>
      <c r="AI316" s="21" t="str">
        <f>EnsembleRequirement!$A$58</f>
        <v>25 piControl Initialisations from June 1st</v>
      </c>
      <c r="AQ316" s="21" t="str">
        <f>requirement!$A$79</f>
        <v>AOGCM Configuration</v>
      </c>
      <c r="AV316" s="21" t="str">
        <f>ForcingConstraint!$A$288</f>
        <v>Pinatubo Aerosol</v>
      </c>
      <c r="AW316" s="21" t="str">
        <f>requirement!$A$72</f>
        <v>Pre-Industrial Forcing Excluding Volcanic Aerosols</v>
      </c>
      <c r="BM316" s="35"/>
      <c r="BO316" s="324" t="s">
        <v>8285</v>
      </c>
    </row>
    <row r="317" spans="1:67" ht="180">
      <c r="A317" s="22" t="s">
        <v>2729</v>
      </c>
      <c r="B317" s="21" t="s">
        <v>3134</v>
      </c>
      <c r="C317" s="22" t="s">
        <v>5106</v>
      </c>
      <c r="E317" s="22" t="s">
        <v>5105</v>
      </c>
      <c r="F317" s="21" t="s">
        <v>3136</v>
      </c>
      <c r="G317" s="22" t="s">
        <v>6602</v>
      </c>
      <c r="H317" s="22" t="s">
        <v>2730</v>
      </c>
      <c r="I317" s="21" t="s">
        <v>70</v>
      </c>
      <c r="J317" s="21" t="str">
        <f>party!$A$74</f>
        <v>Davide Zanchettin</v>
      </c>
      <c r="K317" s="21" t="str">
        <f>party!$A$75</f>
        <v>Claudia Timmreck</v>
      </c>
      <c r="L317" s="21" t="str">
        <f>party!$A$76</f>
        <v>Myriam Khodri</v>
      </c>
      <c r="O317" s="22" t="str">
        <f>references!$D$14</f>
        <v>Overview CMIP6-Endorsed MIPs</v>
      </c>
      <c r="P31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17" s="22" t="str">
        <f>references!D$8</f>
        <v>Thomason, L., J.P. Vernier, A. Bourassa, F. Arefeuille, C. Bingen, T. Peter, B. Luo (2015), Stratospheric Aerosol Data Set (SADS Version 2) Prospectus, In preparation for GMD</v>
      </c>
      <c r="V317" s="21" t="str">
        <f>party!$A$6</f>
        <v>Charlotte Pascoe</v>
      </c>
      <c r="X317" s="7" t="str">
        <f>experiment!$C$9</f>
        <v>piControl</v>
      </c>
      <c r="Y317" s="7"/>
      <c r="AB317" s="7" t="str">
        <f>experiment!$C$316</f>
        <v>volc-pinatubo-full</v>
      </c>
      <c r="AC317" s="7" t="str">
        <f>experiment!$C$318</f>
        <v>volc-pinatubo-strat</v>
      </c>
      <c r="AG317" s="21" t="str">
        <f>TemporalConstraint!$A$85</f>
        <v>3yrs</v>
      </c>
      <c r="AI317" s="21" t="str">
        <f>EnsembleRequirement!$A$58</f>
        <v>25 piControl Initialisations from June 1st</v>
      </c>
      <c r="AQ317" s="21" t="str">
        <f>requirement!$A$79</f>
        <v>AOGCM Configuration</v>
      </c>
      <c r="AV317" s="21" t="str">
        <f>ForcingConstraint!$A$351</f>
        <v>Pinatubo Solar Attenuation</v>
      </c>
      <c r="AW317" s="21" t="str">
        <f>requirement!$A$72</f>
        <v>Pre-Industrial Forcing Excluding Volcanic Aerosols</v>
      </c>
      <c r="BM317" s="35"/>
      <c r="BO317" s="324" t="s">
        <v>8285</v>
      </c>
    </row>
    <row r="318" spans="1:67" ht="180">
      <c r="A318" s="22" t="s">
        <v>2731</v>
      </c>
      <c r="B318" s="21" t="s">
        <v>3135</v>
      </c>
      <c r="C318" s="22" t="s">
        <v>5108</v>
      </c>
      <c r="E318" s="22" t="s">
        <v>5107</v>
      </c>
      <c r="F318" s="21" t="s">
        <v>3137</v>
      </c>
      <c r="G318" s="22" t="s">
        <v>6603</v>
      </c>
      <c r="H318" s="22" t="s">
        <v>2730</v>
      </c>
      <c r="I318" s="21" t="s">
        <v>70</v>
      </c>
      <c r="J318" s="21" t="str">
        <f>party!$A$74</f>
        <v>Davide Zanchettin</v>
      </c>
      <c r="K318" s="21" t="str">
        <f>party!$A$75</f>
        <v>Claudia Timmreck</v>
      </c>
      <c r="L318" s="21" t="str">
        <f>party!$A$76</f>
        <v>Myriam Khodri</v>
      </c>
      <c r="O318" s="22" t="str">
        <f>references!$D$14</f>
        <v>Overview CMIP6-Endorsed MIPs</v>
      </c>
      <c r="P31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18" s="22" t="str">
        <f>references!D$8</f>
        <v>Thomason, L., J.P. Vernier, A. Bourassa, F. Arefeuille, C. Bingen, T. Peter, B. Luo (2015), Stratospheric Aerosol Data Set (SADS Version 2) Prospectus, In preparation for GMD</v>
      </c>
      <c r="V318" s="21" t="str">
        <f>party!$A$6</f>
        <v>Charlotte Pascoe</v>
      </c>
      <c r="X318" s="7" t="str">
        <f>experiment!$C$9</f>
        <v>piControl</v>
      </c>
      <c r="Y318" s="7"/>
      <c r="AB318" s="7" t="str">
        <f>experiment!$C$316</f>
        <v>volc-pinatubo-full</v>
      </c>
      <c r="AC318" s="7" t="str">
        <f>experiment!$C$317</f>
        <v>volc-pinatubo-surf</v>
      </c>
      <c r="AG318" s="21" t="str">
        <f>TemporalConstraint!$A$85</f>
        <v>3yrs</v>
      </c>
      <c r="AI318" s="21" t="str">
        <f>EnsembleRequirement!$A$58</f>
        <v>25 piControl Initialisations from June 1st</v>
      </c>
      <c r="AQ318" s="21" t="str">
        <f>requirement!$A$79</f>
        <v>AOGCM Configuration</v>
      </c>
      <c r="AV318" s="21" t="str">
        <f>ForcingConstraint!$A$352</f>
        <v>Pinatubo Radiative Heating</v>
      </c>
      <c r="AW318" s="21" t="str">
        <f>requirement!$A$72</f>
        <v>Pre-Industrial Forcing Excluding Volcanic Aerosols</v>
      </c>
      <c r="BM318" s="35"/>
      <c r="BO318" s="324" t="s">
        <v>8285</v>
      </c>
    </row>
    <row r="319" spans="1:67" ht="105">
      <c r="A319" s="22" t="s">
        <v>2740</v>
      </c>
      <c r="B319" s="21" t="s">
        <v>5136</v>
      </c>
      <c r="C319" s="22" t="s">
        <v>5137</v>
      </c>
      <c r="F319" s="21" t="s">
        <v>5138</v>
      </c>
      <c r="G319" s="22" t="s">
        <v>5141</v>
      </c>
      <c r="H319" s="22" t="s">
        <v>5139</v>
      </c>
      <c r="I319" s="21" t="s">
        <v>70</v>
      </c>
      <c r="J319" s="21" t="str">
        <f>party!$A$74</f>
        <v>Davide Zanchettin</v>
      </c>
      <c r="K319" s="21" t="str">
        <f>party!$A$75</f>
        <v>Claudia Timmreck</v>
      </c>
      <c r="L319" s="21" t="str">
        <f>party!$A$76</f>
        <v>Myriam Khodri</v>
      </c>
      <c r="O31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19" s="22" t="str">
        <f>references!$D$8</f>
        <v>Thomason, L., J.P. Vernier, A. Bourassa, F. Arefeuille, C. Bingen, T. Peter, B. Luo (2015), Stratospheric Aerosol Data Set (SADS Version 2) Prospectus, In preparation for GMD</v>
      </c>
      <c r="V319" s="21" t="str">
        <f>party!$A$6</f>
        <v>Charlotte Pascoe</v>
      </c>
      <c r="W319" s="7" t="str">
        <f>experiment!$C$9</f>
        <v>piControl</v>
      </c>
      <c r="Y319" s="42"/>
      <c r="Z319" s="7"/>
      <c r="AA319" s="7"/>
      <c r="AB319" s="7"/>
      <c r="AG319" s="21" t="str">
        <f>TemporalConstraint!$A$57</f>
        <v>30yrs</v>
      </c>
      <c r="AI319" s="21" t="str">
        <f>EnsembleRequirement!$A$4</f>
        <v>SingleMember</v>
      </c>
      <c r="AQ319" s="21" t="str">
        <f>requirement!$A$77</f>
        <v>AGCM Slab Configuration</v>
      </c>
      <c r="AV319" s="21" t="str">
        <f>requirement!$A$71</f>
        <v>Pre-Industrial Forcing</v>
      </c>
      <c r="BM319" s="35"/>
      <c r="BO319" s="324" t="s">
        <v>8285</v>
      </c>
    </row>
    <row r="320" spans="1:67" ht="180">
      <c r="A320" s="22" t="s">
        <v>2744</v>
      </c>
      <c r="B320" s="21" t="s">
        <v>3138</v>
      </c>
      <c r="C320" s="22" t="s">
        <v>5143</v>
      </c>
      <c r="E320" s="22" t="s">
        <v>5142</v>
      </c>
      <c r="F320" s="21" t="s">
        <v>5144</v>
      </c>
      <c r="G320" s="22" t="s">
        <v>6600</v>
      </c>
      <c r="H320" s="22" t="s">
        <v>2741</v>
      </c>
      <c r="I320" s="21" t="s">
        <v>70</v>
      </c>
      <c r="J320" s="21" t="str">
        <f>party!$A$74</f>
        <v>Davide Zanchettin</v>
      </c>
      <c r="K320" s="21" t="str">
        <f>party!$A$75</f>
        <v>Claudia Timmreck</v>
      </c>
      <c r="L320" s="21" t="str">
        <f>party!$A$76</f>
        <v>Myriam Khodri</v>
      </c>
      <c r="O320" s="22" t="str">
        <f>references!$D$14</f>
        <v>Overview CMIP6-Endorsed MIPs</v>
      </c>
      <c r="P32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20" s="22" t="str">
        <f>references!D$8</f>
        <v>Thomason, L., J.P. Vernier, A. Bourassa, F. Arefeuille, C. Bingen, T. Peter, B. Luo (2015), Stratospheric Aerosol Data Set (SADS Version 2) Prospectus, In preparation for GMD</v>
      </c>
      <c r="V320" s="21" t="str">
        <f>party!$A$6</f>
        <v>Charlotte Pascoe</v>
      </c>
      <c r="W320" s="7" t="str">
        <f>experiment!$C$319</f>
        <v>control-slab</v>
      </c>
      <c r="X320" s="7" t="str">
        <f>experiment!$C$319</f>
        <v>control-slab</v>
      </c>
      <c r="Y320" s="7"/>
      <c r="AA320" s="7"/>
      <c r="AB320" s="7" t="str">
        <f>experiment!$C$316</f>
        <v>volc-pinatubo-full</v>
      </c>
      <c r="AG320" s="21" t="str">
        <f>TemporalConstraint!$A$85</f>
        <v>3yrs</v>
      </c>
      <c r="AI320" s="21" t="str">
        <f>EnsembleRequirement!$A$58</f>
        <v>25 piControl Initialisations from June 1st</v>
      </c>
      <c r="AQ320" s="21" t="str">
        <f>requirement!$A$77</f>
        <v>AGCM Slab Configuration</v>
      </c>
      <c r="AV320" s="21" t="str">
        <f>ForcingConstraint!$A$288</f>
        <v>Pinatubo Aerosol</v>
      </c>
      <c r="AW320" s="21" t="str">
        <f>requirement!$A$72</f>
        <v>Pre-Industrial Forcing Excluding Volcanic Aerosols</v>
      </c>
      <c r="BM320" s="35"/>
      <c r="BO320" s="324" t="s">
        <v>8285</v>
      </c>
    </row>
    <row r="321" spans="1:67" ht="120">
      <c r="A321" s="22" t="s">
        <v>87</v>
      </c>
      <c r="B321" s="21" t="s">
        <v>5145</v>
      </c>
      <c r="C321" s="22" t="s">
        <v>3398</v>
      </c>
      <c r="E321" s="22" t="s">
        <v>6233</v>
      </c>
      <c r="F321" s="21" t="s">
        <v>5895</v>
      </c>
      <c r="G321" s="22" t="s">
        <v>5202</v>
      </c>
      <c r="H321" s="22" t="s">
        <v>2745</v>
      </c>
      <c r="I321" s="21" t="s">
        <v>70</v>
      </c>
      <c r="J321" s="21" t="str">
        <f>party!$A$74</f>
        <v>Davide Zanchettin</v>
      </c>
      <c r="K321" s="21" t="str">
        <f>party!$A$75</f>
        <v>Claudia Timmreck</v>
      </c>
      <c r="L321" s="21" t="str">
        <f>party!$A$76</f>
        <v>Myriam Khodri</v>
      </c>
      <c r="O321" s="22" t="str">
        <f>references!$D$14</f>
        <v>Overview CMIP6-Endorsed MIPs</v>
      </c>
      <c r="P32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21" s="22" t="str">
        <f>references!D$8</f>
        <v>Thomason, L., J.P. Vernier, A. Bourassa, F. Arefeuille, C. Bingen, T. Peter, B. Luo (2015), Stratospheric Aerosol Data Set (SADS Version 2) Prospectus, In preparation for GMD</v>
      </c>
      <c r="V321" s="21" t="str">
        <f>party!$A$6</f>
        <v>Charlotte Pascoe</v>
      </c>
      <c r="W321" s="7" t="str">
        <f>experiment!$C$316</f>
        <v>volc-pinatubo-full</v>
      </c>
      <c r="AA321" s="7"/>
      <c r="AB321" s="7" t="str">
        <f>experiment!$C$280</f>
        <v>dcppC-forecast-addPinatubo</v>
      </c>
      <c r="AG321" s="21" t="str">
        <f>TemporalConstraint!$A$86</f>
        <v>2015-2020 5yrs</v>
      </c>
      <c r="AI321" s="21" t="str">
        <f>EnsembleRequirement!$A$59</f>
        <v>Ten Member</v>
      </c>
      <c r="AQ321" s="21" t="str">
        <f>requirement!$A$79</f>
        <v>AOGCM Configuration</v>
      </c>
      <c r="AV321" s="21" t="str">
        <f>ForcingConstraint!$A$288</f>
        <v>Pinatubo Aerosol</v>
      </c>
      <c r="AW321" s="21" t="str">
        <f>requirement!$A$33</f>
        <v>RCP45 Forcing</v>
      </c>
      <c r="AX321" s="21" t="str">
        <f>ForcingConstraint!$A$425</f>
        <v>Future Solar Irradiance Forcing</v>
      </c>
      <c r="BM321" s="35"/>
      <c r="BO321" s="324" t="s">
        <v>8285</v>
      </c>
    </row>
    <row r="322" spans="1:67" ht="135">
      <c r="A322" s="22" t="s">
        <v>5147</v>
      </c>
      <c r="B322" s="21" t="s">
        <v>5148</v>
      </c>
      <c r="C322" s="22" t="s">
        <v>5150</v>
      </c>
      <c r="D322" s="22" t="s">
        <v>8243</v>
      </c>
      <c r="F322" s="21" t="s">
        <v>5182</v>
      </c>
      <c r="G322" s="3" t="s">
        <v>5190</v>
      </c>
      <c r="H322" s="22" t="s">
        <v>5146</v>
      </c>
      <c r="I322" s="21" t="s">
        <v>70</v>
      </c>
      <c r="J322" s="21" t="str">
        <f>party!$A$74</f>
        <v>Davide Zanchettin</v>
      </c>
      <c r="K322" s="21" t="str">
        <f>party!$A$75</f>
        <v>Claudia Timmreck</v>
      </c>
      <c r="L322" s="21" t="str">
        <f>party!$A$76</f>
        <v>Myriam Khodri</v>
      </c>
      <c r="O3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2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322"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T322" s="7"/>
      <c r="V322" s="21" t="str">
        <f>party!$A$6</f>
        <v>Charlotte Pascoe</v>
      </c>
      <c r="W322" s="7" t="str">
        <f>experiment!$C$9</f>
        <v>piControl</v>
      </c>
      <c r="X322" s="7" t="str">
        <f>experiment!$C$283</f>
        <v>past1000</v>
      </c>
      <c r="Y322" s="7"/>
      <c r="AA322" s="7"/>
      <c r="AB322" s="7" t="str">
        <f>experiment!$C$315</f>
        <v>volc-cluster-ctrl</v>
      </c>
      <c r="AG322" s="21" t="str">
        <f>TemporalConstraint!$A$84</f>
        <v>1790-1858 69yrs</v>
      </c>
      <c r="AI322" s="31" t="str">
        <f>EnsembleRequirement!$A$69</f>
        <v xml:space="preserve">Last-Millennium Initialisation </v>
      </c>
      <c r="AJ322" s="31" t="str">
        <f>EnsembleRequirement!$A$66</f>
        <v>Last-Millennium Additional Initialisation Ensemble</v>
      </c>
      <c r="AK322" s="31" t="str">
        <f>EnsembleRequirement!$A$68</f>
        <v>Last-Millennium Additional Initialisation Perturbation</v>
      </c>
      <c r="AQ322" s="21" t="str">
        <f>requirement!$A$79</f>
        <v>AOGCM Configuration</v>
      </c>
      <c r="AV322" s="21" t="str">
        <f>ForcingConstraint!$A$350</f>
        <v>Cluster SO2</v>
      </c>
      <c r="AW322" s="21" t="str">
        <f>requirement!$A$151</f>
        <v>1790 Forcing Excluding Volcanic Aerosols</v>
      </c>
      <c r="BO322" s="324" t="s">
        <v>8285</v>
      </c>
    </row>
    <row r="323" spans="1:67" ht="105">
      <c r="A323" s="22" t="s">
        <v>5183</v>
      </c>
      <c r="B323" s="21" t="s">
        <v>5184</v>
      </c>
      <c r="C323" s="22" t="s">
        <v>5185</v>
      </c>
      <c r="F323" s="21" t="s">
        <v>5186</v>
      </c>
      <c r="G323" s="3" t="s">
        <v>5192</v>
      </c>
      <c r="H323" s="7" t="s">
        <v>5191</v>
      </c>
      <c r="I323" s="21" t="s">
        <v>70</v>
      </c>
      <c r="J323" s="21" t="str">
        <f>party!$A$74</f>
        <v>Davide Zanchettin</v>
      </c>
      <c r="K323" s="21" t="str">
        <f>party!$A$75</f>
        <v>Claudia Timmreck</v>
      </c>
      <c r="L323" s="21" t="str">
        <f>party!$A$76</f>
        <v>Myriam Khodri</v>
      </c>
      <c r="O32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23"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323" s="13" t="str">
        <f>references!$D$66</f>
        <v>O’Neill, B. C., C. Tebaldi, D. van Vuuren, V. Eyring, P. Fridelingstein, G. Hurtt, R. Knutti, E. Kriegler, J.-F. Lamarque, J. Lowe, J. Meehl, R. Moss, K. Riahi, B. M. Sanderson (2016),  The Scenario Model Intercomparison Project (ScenarioMIP) for CMIP6, Geosci. Model Dev., 9, 3461-3482</v>
      </c>
      <c r="T323" s="7"/>
      <c r="V323" s="21" t="str">
        <f>party!$A$6</f>
        <v>Charlotte Pascoe</v>
      </c>
      <c r="W323" s="22" t="str">
        <f>$C$21</f>
        <v>ssp245</v>
      </c>
      <c r="X323" s="22" t="str">
        <f>$C$14</f>
        <v>historical</v>
      </c>
      <c r="Y323" s="42"/>
      <c r="Z323" s="7"/>
      <c r="AA323" s="7"/>
      <c r="AB323" s="7" t="str">
        <f>experiment!$C$315</f>
        <v>volc-cluster-ctrl</v>
      </c>
      <c r="AG323" s="21" t="str">
        <f>TemporalConstraint!$A$36</f>
        <v xml:space="preserve">2015-2100 86yrs </v>
      </c>
      <c r="AI323" s="21" t="str">
        <f>EnsembleRequirement!$A$5</f>
        <v>HistoricalInitialisation</v>
      </c>
      <c r="AJ323" s="21" t="str">
        <f>EnsembleRequirement!$A$4</f>
        <v>SingleMember</v>
      </c>
      <c r="AK323" s="21" t="str">
        <f>EnsembleRequirement!$A$39</f>
        <v>TwoMember</v>
      </c>
      <c r="AQ323" s="21" t="str">
        <f>requirement!$A$79</f>
        <v>AOGCM Configuration</v>
      </c>
      <c r="AV323" s="21" t="str">
        <f>ForcingConstraint!$A$350</f>
        <v>Cluster SO2</v>
      </c>
      <c r="AW323" s="21" t="str">
        <f>requirement!$A$33</f>
        <v>RCP45 Forcing</v>
      </c>
      <c r="AX323" s="21" t="str">
        <f>ForcingConstraint!$A$425</f>
        <v>Future Solar Irradiance Forcing</v>
      </c>
      <c r="BO323" s="324" t="s">
        <v>8285</v>
      </c>
    </row>
    <row r="324" spans="1:67" ht="90">
      <c r="A324" s="22" t="s">
        <v>6800</v>
      </c>
      <c r="B324" s="21" t="s">
        <v>6778</v>
      </c>
      <c r="C324" s="22" t="s">
        <v>6750</v>
      </c>
      <c r="D324" s="22">
        <v>1.1000000000000001</v>
      </c>
      <c r="F324" s="21" t="s">
        <v>6751</v>
      </c>
      <c r="G324" s="22" t="s">
        <v>6890</v>
      </c>
      <c r="H324" s="22" t="s">
        <v>7151</v>
      </c>
      <c r="I324" s="21" t="s">
        <v>70</v>
      </c>
      <c r="J324" s="21" t="str">
        <f>party!$A$46</f>
        <v>Doug Smith</v>
      </c>
      <c r="K324" s="21" t="str">
        <f>party!$A$82</f>
        <v>James Screen</v>
      </c>
      <c r="L324" s="21" t="str">
        <f>party!$A$83</f>
        <v>Clara Deser</v>
      </c>
      <c r="O32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4" s="22" t="str">
        <f>references!$D$127</f>
        <v>PAMIP - Polar Amplification Model Intercomparison Project</v>
      </c>
      <c r="V324" s="21" t="str">
        <f>party!$A$6</f>
        <v>Charlotte Pascoe</v>
      </c>
      <c r="X324" s="22" t="str">
        <f t="shared" ref="X324:X333" si="20">$C$7</f>
        <v>amip</v>
      </c>
      <c r="AG324" s="21" t="str">
        <f>TemporalConstraint!$A$91</f>
        <v>2000-2001 14mnths</v>
      </c>
      <c r="AI324" s="21" t="str">
        <f>EnsembleRequirement!$A$71</f>
        <v>100MemberAMIP</v>
      </c>
      <c r="AQ324" s="295" t="str">
        <f>requirement!$A$3</f>
        <v>AGCM Configuration</v>
      </c>
      <c r="AV324" s="21" t="str">
        <f>ForcingConstraint!$A$455</f>
        <v>PAMIP present day SST climatology</v>
      </c>
      <c r="AW324" s="21" t="str">
        <f>ForcingConstraint!$A$456</f>
        <v>PAMIP present day SIC climatology</v>
      </c>
      <c r="AX324" s="21" t="str">
        <f>ForcingConstraint!$A$460</f>
        <v>AMIP SIT protocol</v>
      </c>
      <c r="AY324" s="21" t="str">
        <f>ForcingConstraint!$A$457</f>
        <v>Present day radiative forcing</v>
      </c>
      <c r="BO324" s="324" t="s">
        <v>8285</v>
      </c>
    </row>
    <row r="325" spans="1:67" ht="105">
      <c r="A325" s="22" t="s">
        <v>6801</v>
      </c>
      <c r="B325" s="21" t="s">
        <v>6779</v>
      </c>
      <c r="C325" s="22" t="s">
        <v>6756</v>
      </c>
      <c r="D325" s="22">
        <v>1.2</v>
      </c>
      <c r="F325" s="21" t="s">
        <v>6757</v>
      </c>
      <c r="G325" s="22" t="s">
        <v>6889</v>
      </c>
      <c r="H325" s="22" t="s">
        <v>7152</v>
      </c>
      <c r="I325" s="21" t="s">
        <v>70</v>
      </c>
      <c r="J325" s="21" t="str">
        <f>party!$A$46</f>
        <v>Doug Smith</v>
      </c>
      <c r="K325" s="21" t="str">
        <f>party!$A$82</f>
        <v>James Screen</v>
      </c>
      <c r="L325" s="21" t="str">
        <f>party!$A$83</f>
        <v>Clara Deser</v>
      </c>
      <c r="O32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5" s="22" t="str">
        <f>references!$D$127</f>
        <v>PAMIP - Polar Amplification Model Intercomparison Project</v>
      </c>
      <c r="V325" s="21" t="str">
        <f>party!$A$6</f>
        <v>Charlotte Pascoe</v>
      </c>
      <c r="X325" s="22" t="str">
        <f t="shared" si="20"/>
        <v>amip</v>
      </c>
      <c r="AG325" s="21" t="str">
        <f>TemporalConstraint!$A$91</f>
        <v>2000-2001 14mnths</v>
      </c>
      <c r="AI325" s="21" t="str">
        <f>EnsembleRequirement!$A$71</f>
        <v>100MemberAMIP</v>
      </c>
      <c r="AQ325" s="295" t="str">
        <f>requirement!$A$3</f>
        <v>AGCM Configuration</v>
      </c>
      <c r="AV325" s="21" t="str">
        <f>ForcingConstraint!$A$458</f>
        <v>PAMIP pre-industrial SST climatology</v>
      </c>
      <c r="AW325" s="21" t="str">
        <f>ForcingConstraint!$A$459</f>
        <v>PAMIP pre-industrial SIC climatology</v>
      </c>
      <c r="AX325" s="21" t="str">
        <f>ForcingConstraint!$A$460</f>
        <v>AMIP SIT protocol</v>
      </c>
      <c r="AY325" s="21" t="str">
        <f>ForcingConstraint!$A$457</f>
        <v>Present day radiative forcing</v>
      </c>
      <c r="BO325" s="324" t="s">
        <v>8285</v>
      </c>
    </row>
    <row r="326" spans="1:67" ht="105">
      <c r="A326" s="22" t="s">
        <v>6802</v>
      </c>
      <c r="B326" s="21" t="s">
        <v>6776</v>
      </c>
      <c r="C326" s="22" t="s">
        <v>6775</v>
      </c>
      <c r="D326" s="22">
        <v>1.3</v>
      </c>
      <c r="F326" s="21" t="s">
        <v>6751</v>
      </c>
      <c r="G326" s="3" t="s">
        <v>6888</v>
      </c>
      <c r="H326" s="22" t="s">
        <v>6846</v>
      </c>
      <c r="I326" s="21" t="s">
        <v>70</v>
      </c>
      <c r="J326" s="21" t="str">
        <f>party!$A$46</f>
        <v>Doug Smith</v>
      </c>
      <c r="K326" s="21" t="str">
        <f>party!$A$82</f>
        <v>James Screen</v>
      </c>
      <c r="L326" s="21" t="str">
        <f>party!$A$83</f>
        <v>Clara Deser</v>
      </c>
      <c r="O32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6" s="22" t="str">
        <f>references!$D$127</f>
        <v>PAMIP - Polar Amplification Model Intercomparison Project</v>
      </c>
      <c r="V326" s="21" t="str">
        <f>party!$A$6</f>
        <v>Charlotte Pascoe</v>
      </c>
      <c r="W326" s="22" t="str">
        <f t="shared" ref="W326:W331" si="21">$C$324</f>
        <v>pdSST-pdSIC</v>
      </c>
      <c r="X326" s="22" t="str">
        <f t="shared" si="20"/>
        <v>amip</v>
      </c>
      <c r="AG326" s="21" t="str">
        <f>TemporalConstraint!$A$91</f>
        <v>2000-2001 14mnths</v>
      </c>
      <c r="AI326" s="21" t="str">
        <f>EnsembleRequirement!$A$71</f>
        <v>100MemberAMIP</v>
      </c>
      <c r="AQ326" s="295" t="str">
        <f>requirement!$A$3</f>
        <v>AGCM Configuration</v>
      </c>
      <c r="AV326" s="21" t="str">
        <f>ForcingConstraint!$A$458</f>
        <v>PAMIP pre-industrial SST climatology</v>
      </c>
      <c r="AW326" s="21" t="str">
        <f>ForcingConstraint!$A$456</f>
        <v>PAMIP present day SIC climatology</v>
      </c>
      <c r="AX326" s="21" t="str">
        <f>ForcingConstraint!$A$460</f>
        <v>AMIP SIT protocol</v>
      </c>
      <c r="AY326" s="21" t="str">
        <f>ForcingConstraint!$A$457</f>
        <v>Present day radiative forcing</v>
      </c>
      <c r="BO326" s="324" t="s">
        <v>8285</v>
      </c>
    </row>
    <row r="327" spans="1:67" ht="105">
      <c r="A327" s="22" t="s">
        <v>6803</v>
      </c>
      <c r="B327" s="21" t="s">
        <v>6777</v>
      </c>
      <c r="C327" s="22" t="s">
        <v>6774</v>
      </c>
      <c r="D327" s="22">
        <v>1.4</v>
      </c>
      <c r="F327" s="21" t="s">
        <v>6757</v>
      </c>
      <c r="G327" s="22" t="s">
        <v>6887</v>
      </c>
      <c r="H327" s="22" t="s">
        <v>6846</v>
      </c>
      <c r="I327" s="21" t="s">
        <v>70</v>
      </c>
      <c r="J327" s="21" t="str">
        <f>party!$A$46</f>
        <v>Doug Smith</v>
      </c>
      <c r="K327" s="21" t="str">
        <f>party!$A$82</f>
        <v>James Screen</v>
      </c>
      <c r="L327" s="21" t="str">
        <f>party!$A$83</f>
        <v>Clara Deser</v>
      </c>
      <c r="O32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7" s="22" t="str">
        <f>references!$D$127</f>
        <v>PAMIP - Polar Amplification Model Intercomparison Project</v>
      </c>
      <c r="V327" s="21" t="str">
        <f>party!$A$6</f>
        <v>Charlotte Pascoe</v>
      </c>
      <c r="W327" s="22" t="str">
        <f t="shared" si="21"/>
        <v>pdSST-pdSIC</v>
      </c>
      <c r="X327" s="22" t="str">
        <f t="shared" si="20"/>
        <v>amip</v>
      </c>
      <c r="AG327" s="21" t="str">
        <f>TemporalConstraint!$A$91</f>
        <v>2000-2001 14mnths</v>
      </c>
      <c r="AI327" s="21" t="str">
        <f>EnsembleRequirement!$A$71</f>
        <v>100MemberAMIP</v>
      </c>
      <c r="AQ327" s="295" t="str">
        <f>requirement!$A$3</f>
        <v>AGCM Configuration</v>
      </c>
      <c r="AV327" s="21" t="str">
        <f>ForcingConstraint!$A$461</f>
        <v>PAMIP future SST climatology</v>
      </c>
      <c r="AW327" s="21" t="str">
        <f>ForcingConstraint!$A$456</f>
        <v>PAMIP present day SIC climatology</v>
      </c>
      <c r="AX327" s="21" t="str">
        <f>ForcingConstraint!$A$460</f>
        <v>AMIP SIT protocol</v>
      </c>
      <c r="AY327" s="21" t="str">
        <f>ForcingConstraint!$A$457</f>
        <v>Present day radiative forcing</v>
      </c>
      <c r="BO327" s="324" t="s">
        <v>8285</v>
      </c>
    </row>
    <row r="328" spans="1:67" ht="105">
      <c r="A328" s="22" t="s">
        <v>6804</v>
      </c>
      <c r="B328" s="21" t="s">
        <v>6780</v>
      </c>
      <c r="C328" s="22" t="s">
        <v>6755</v>
      </c>
      <c r="D328" s="22">
        <v>1.5</v>
      </c>
      <c r="F328" s="21" t="s">
        <v>6751</v>
      </c>
      <c r="G328" s="22" t="s">
        <v>6886</v>
      </c>
      <c r="H328" s="22" t="s">
        <v>6847</v>
      </c>
      <c r="I328" s="21" t="s">
        <v>70</v>
      </c>
      <c r="J328" s="21" t="str">
        <f>party!$A$46</f>
        <v>Doug Smith</v>
      </c>
      <c r="K328" s="21" t="str">
        <f>party!$A$82</f>
        <v>James Screen</v>
      </c>
      <c r="L328" s="21" t="str">
        <f>party!$A$83</f>
        <v>Clara Deser</v>
      </c>
      <c r="O32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8" s="22" t="str">
        <f>references!$D$127</f>
        <v>PAMIP - Polar Amplification Model Intercomparison Project</v>
      </c>
      <c r="V328" s="21" t="str">
        <f>party!$A$6</f>
        <v>Charlotte Pascoe</v>
      </c>
      <c r="W328" s="22" t="str">
        <f t="shared" si="21"/>
        <v>pdSST-pdSIC</v>
      </c>
      <c r="X328" s="22" t="str">
        <f t="shared" si="20"/>
        <v>amip</v>
      </c>
      <c r="AG328" s="21" t="str">
        <f>TemporalConstraint!$A$91</f>
        <v>2000-2001 14mnths</v>
      </c>
      <c r="AI328" s="21" t="str">
        <f>EnsembleRequirement!$A$71</f>
        <v>100MemberAMIP</v>
      </c>
      <c r="AQ328" s="295" t="str">
        <f>requirement!$A$3</f>
        <v>AGCM Configuration</v>
      </c>
      <c r="AV328" s="21" t="str">
        <f>ForcingConstraint!$A$463</f>
        <v>PAMIP present day SST for use with pre-industrial arctic SIC</v>
      </c>
      <c r="AW328" s="21" t="str">
        <f>ForcingConstraint!$A$464</f>
        <v>PAMIP pre-industrial Arctic SIC</v>
      </c>
      <c r="AX328" s="21" t="str">
        <f>ForcingConstraint!$A$460</f>
        <v>AMIP SIT protocol</v>
      </c>
      <c r="AY328" s="21" t="str">
        <f>ForcingConstraint!$A$457</f>
        <v>Present day radiative forcing</v>
      </c>
      <c r="BO328" s="324" t="s">
        <v>8285</v>
      </c>
    </row>
    <row r="329" spans="1:67" ht="105">
      <c r="A329" s="22" t="s">
        <v>6805</v>
      </c>
      <c r="B329" s="21" t="s">
        <v>6781</v>
      </c>
      <c r="C329" s="22" t="s">
        <v>6752</v>
      </c>
      <c r="D329" s="22">
        <v>1.6</v>
      </c>
      <c r="F329" s="21" t="s">
        <v>6751</v>
      </c>
      <c r="G329" s="22" t="s">
        <v>6885</v>
      </c>
      <c r="H329" s="22" t="s">
        <v>6847</v>
      </c>
      <c r="I329" s="21" t="s">
        <v>70</v>
      </c>
      <c r="J329" s="21" t="str">
        <f>party!$A$46</f>
        <v>Doug Smith</v>
      </c>
      <c r="K329" s="21" t="str">
        <f>party!$A$82</f>
        <v>James Screen</v>
      </c>
      <c r="L329" s="21" t="str">
        <f>party!$A$83</f>
        <v>Clara Deser</v>
      </c>
      <c r="O32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29" s="22" t="str">
        <f>references!$D$127</f>
        <v>PAMIP - Polar Amplification Model Intercomparison Project</v>
      </c>
      <c r="V329" s="21" t="str">
        <f>party!$A$6</f>
        <v>Charlotte Pascoe</v>
      </c>
      <c r="W329" s="22" t="str">
        <f t="shared" si="21"/>
        <v>pdSST-pdSIC</v>
      </c>
      <c r="X329" s="22" t="str">
        <f t="shared" si="20"/>
        <v>amip</v>
      </c>
      <c r="AG329" s="21" t="str">
        <f>TemporalConstraint!$A$91</f>
        <v>2000-2001 14mnths</v>
      </c>
      <c r="AI329" s="21" t="str">
        <f>EnsembleRequirement!$A$71</f>
        <v>100MemberAMIP</v>
      </c>
      <c r="AQ329" s="295" t="str">
        <f>requirement!$A$3</f>
        <v>AGCM Configuration</v>
      </c>
      <c r="AV329" s="21" t="str">
        <f>ForcingConstraint!$A$465</f>
        <v>PAMIP present day SST for use with future Arctic SIC</v>
      </c>
      <c r="AW329" s="21" t="str">
        <f>ForcingConstraint!$A$466</f>
        <v>PAMIP future Arctic SIC</v>
      </c>
      <c r="AX329" s="21" t="str">
        <f>ForcingConstraint!$A$460</f>
        <v>AMIP SIT protocol</v>
      </c>
      <c r="AY329" s="21" t="str">
        <f>ForcingConstraint!$A$457</f>
        <v>Present day radiative forcing</v>
      </c>
      <c r="BO329" s="324" t="s">
        <v>8285</v>
      </c>
    </row>
    <row r="330" spans="1:67" ht="105">
      <c r="A330" s="22" t="s">
        <v>6806</v>
      </c>
      <c r="B330" s="21" t="s">
        <v>6782</v>
      </c>
      <c r="C330" s="22" t="s">
        <v>6754</v>
      </c>
      <c r="D330" s="22">
        <v>1.7</v>
      </c>
      <c r="F330" s="21" t="s">
        <v>6751</v>
      </c>
      <c r="G330" s="22" t="s">
        <v>6849</v>
      </c>
      <c r="H330" s="22" t="s">
        <v>6850</v>
      </c>
      <c r="I330" s="21" t="s">
        <v>70</v>
      </c>
      <c r="J330" s="21" t="str">
        <f>party!$A$46</f>
        <v>Doug Smith</v>
      </c>
      <c r="K330" s="21" t="str">
        <f>party!$A$82</f>
        <v>James Screen</v>
      </c>
      <c r="L330" s="21" t="str">
        <f>party!$A$83</f>
        <v>Clara Deser</v>
      </c>
      <c r="O33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0" s="22" t="str">
        <f>references!$D$127</f>
        <v>PAMIP - Polar Amplification Model Intercomparison Project</v>
      </c>
      <c r="V330" s="21" t="str">
        <f>party!$A$6</f>
        <v>Charlotte Pascoe</v>
      </c>
      <c r="W330" s="22" t="str">
        <f t="shared" si="21"/>
        <v>pdSST-pdSIC</v>
      </c>
      <c r="X330" s="22" t="str">
        <f t="shared" si="20"/>
        <v>amip</v>
      </c>
      <c r="AG330" s="21" t="str">
        <f>TemporalConstraint!$A$91</f>
        <v>2000-2001 14mnths</v>
      </c>
      <c r="AI330" s="21" t="str">
        <f>EnsembleRequirement!$A$71</f>
        <v>100MemberAMIP</v>
      </c>
      <c r="AQ330" s="295" t="str">
        <f>requirement!$A$3</f>
        <v>AGCM Configuration</v>
      </c>
      <c r="AV330" s="21" t="str">
        <f>ForcingConstraint!$A$467</f>
        <v>PAMIP present day SST for use with pre-industrial Antarctic SIC</v>
      </c>
      <c r="AW330" s="21" t="str">
        <f>ForcingConstraint!$A$468</f>
        <v>PAMIP pre-industrial Antarctic SIC</v>
      </c>
      <c r="AX330" s="21" t="str">
        <f>ForcingConstraint!$A$460</f>
        <v>AMIP SIT protocol</v>
      </c>
      <c r="AY330" s="21" t="str">
        <f>ForcingConstraint!$A$457</f>
        <v>Present day radiative forcing</v>
      </c>
      <c r="BO330" s="324" t="s">
        <v>8285</v>
      </c>
    </row>
    <row r="331" spans="1:67" ht="105">
      <c r="A331" s="22" t="s">
        <v>6807</v>
      </c>
      <c r="B331" s="21" t="s">
        <v>6783</v>
      </c>
      <c r="C331" s="22" t="s">
        <v>6753</v>
      </c>
      <c r="D331" s="22">
        <v>1.8</v>
      </c>
      <c r="F331" s="21" t="s">
        <v>6751</v>
      </c>
      <c r="G331" s="22" t="s">
        <v>6884</v>
      </c>
      <c r="H331" s="22" t="s">
        <v>6850</v>
      </c>
      <c r="I331" s="21" t="s">
        <v>70</v>
      </c>
      <c r="J331" s="21" t="str">
        <f>party!$A$46</f>
        <v>Doug Smith</v>
      </c>
      <c r="K331" s="21" t="str">
        <f>party!$A$82</f>
        <v>James Screen</v>
      </c>
      <c r="L331" s="21" t="str">
        <f>party!$A$83</f>
        <v>Clara Deser</v>
      </c>
      <c r="O33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1" s="22" t="str">
        <f>references!$D$127</f>
        <v>PAMIP - Polar Amplification Model Intercomparison Project</v>
      </c>
      <c r="V331" s="21" t="str">
        <f>party!$A$6</f>
        <v>Charlotte Pascoe</v>
      </c>
      <c r="W331" s="22" t="str">
        <f t="shared" si="21"/>
        <v>pdSST-pdSIC</v>
      </c>
      <c r="X331" s="22" t="str">
        <f t="shared" si="20"/>
        <v>amip</v>
      </c>
      <c r="AG331" s="21" t="str">
        <f>TemporalConstraint!$A$91</f>
        <v>2000-2001 14mnths</v>
      </c>
      <c r="AI331" s="21" t="str">
        <f>EnsembleRequirement!$A$71</f>
        <v>100MemberAMIP</v>
      </c>
      <c r="AQ331" s="295" t="str">
        <f>requirement!$A$3</f>
        <v>AGCM Configuration</v>
      </c>
      <c r="AV331" s="21" t="str">
        <f>ForcingConstraint!$A$469</f>
        <v>PAMIP present day SST for use with future Antarctic SIC</v>
      </c>
      <c r="AW331" s="21" t="str">
        <f>ForcingConstraint!$A$470</f>
        <v>PAMIP future Antarctic SIC</v>
      </c>
      <c r="AX331" s="21" t="str">
        <f>ForcingConstraint!$A$460</f>
        <v>AMIP SIT protocol</v>
      </c>
      <c r="AY331" s="21" t="str">
        <f>ForcingConstraint!$A$457</f>
        <v>Present day radiative forcing</v>
      </c>
      <c r="BO331" s="324" t="s">
        <v>8285</v>
      </c>
    </row>
    <row r="332" spans="1:67" ht="90">
      <c r="A332" s="22" t="s">
        <v>6815</v>
      </c>
      <c r="B332" s="21" t="s">
        <v>6784</v>
      </c>
      <c r="C332" s="22" t="s">
        <v>6773</v>
      </c>
      <c r="D332" s="22">
        <v>1.9</v>
      </c>
      <c r="F332" s="21" t="s">
        <v>6759</v>
      </c>
      <c r="G332" s="22" t="s">
        <v>6883</v>
      </c>
      <c r="H332" s="22" t="s">
        <v>6851</v>
      </c>
      <c r="I332" s="21" t="s">
        <v>70</v>
      </c>
      <c r="J332" s="21" t="str">
        <f>party!$A$46</f>
        <v>Doug Smith</v>
      </c>
      <c r="K332" s="21" t="str">
        <f>party!$A$82</f>
        <v>James Screen</v>
      </c>
      <c r="L332" s="21" t="str">
        <f>party!$A$83</f>
        <v>Clara Deser</v>
      </c>
      <c r="O33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2" s="22" t="str">
        <f>references!$D$127</f>
        <v>PAMIP - Polar Amplification Model Intercomparison Project</v>
      </c>
      <c r="V332" s="21" t="str">
        <f>party!$A$6</f>
        <v>Charlotte Pascoe</v>
      </c>
      <c r="X332" s="22" t="str">
        <f t="shared" si="20"/>
        <v>amip</v>
      </c>
      <c r="AG332" s="21" t="str">
        <f>TemporalConstraint!$A$91</f>
        <v>2000-2001 14mnths</v>
      </c>
      <c r="AI332" s="21" t="str">
        <f>EnsembleRequirement!$A$71</f>
        <v>100MemberAMIP</v>
      </c>
      <c r="AQ332" s="295" t="str">
        <f>requirement!$A$3</f>
        <v>AGCM Configuration</v>
      </c>
      <c r="AV332" s="21" t="str">
        <f>ForcingConstraint!$A$455</f>
        <v>PAMIP present day SST climatology</v>
      </c>
      <c r="AW332" s="21" t="str">
        <f>ForcingConstraint!$A$456</f>
        <v>PAMIP present day SIC climatology</v>
      </c>
      <c r="AX332" s="21" t="str">
        <f>ForcingConstraint!$A$471</f>
        <v>PAMIP present day SIT</v>
      </c>
      <c r="AY332" s="21" t="str">
        <f>ForcingConstraint!$A$457</f>
        <v>Present day radiative forcing</v>
      </c>
      <c r="BO332" s="324" t="s">
        <v>8285</v>
      </c>
    </row>
    <row r="333" spans="1:67" ht="90">
      <c r="A333" s="22" t="s">
        <v>6816</v>
      </c>
      <c r="B333" s="21" t="s">
        <v>6785</v>
      </c>
      <c r="C333" s="22" t="s">
        <v>6771</v>
      </c>
      <c r="D333" s="22">
        <v>1.1000000000000001</v>
      </c>
      <c r="F333" s="21" t="s">
        <v>6759</v>
      </c>
      <c r="G333" s="22" t="s">
        <v>6882</v>
      </c>
      <c r="H333" s="22" t="s">
        <v>6852</v>
      </c>
      <c r="I333" s="21" t="s">
        <v>70</v>
      </c>
      <c r="J333" s="21" t="str">
        <f>party!$A$46</f>
        <v>Doug Smith</v>
      </c>
      <c r="K333" s="21" t="str">
        <f>party!$A$82</f>
        <v>James Screen</v>
      </c>
      <c r="L333" s="21" t="str">
        <f>party!$A$83</f>
        <v>Clara Deser</v>
      </c>
      <c r="O33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3" s="22" t="str">
        <f>references!$D$127</f>
        <v>PAMIP - Polar Amplification Model Intercomparison Project</v>
      </c>
      <c r="V333" s="21" t="str">
        <f>party!$A$6</f>
        <v>Charlotte Pascoe</v>
      </c>
      <c r="X333" s="22" t="str">
        <f t="shared" si="20"/>
        <v>amip</v>
      </c>
      <c r="AG333" s="21" t="str">
        <f>TemporalConstraint!$A$91</f>
        <v>2000-2001 14mnths</v>
      </c>
      <c r="AI333" s="21" t="str">
        <f>EnsembleRequirement!$A$71</f>
        <v>100MemberAMIP</v>
      </c>
      <c r="AQ333" s="295" t="str">
        <f>requirement!$A$3</f>
        <v>AGCM Configuration</v>
      </c>
      <c r="AV333" s="21" t="str">
        <f>ForcingConstraint!$A$465</f>
        <v>PAMIP present day SST for use with future Arctic SIC</v>
      </c>
      <c r="AW333" s="21" t="str">
        <f>ForcingConstraint!$A$466</f>
        <v>PAMIP future Arctic SIC</v>
      </c>
      <c r="AX333" s="21" t="str">
        <f>ForcingConstraint!$A$472</f>
        <v>PAMIP future Arctic SIT</v>
      </c>
      <c r="AY333" s="21" t="str">
        <f>ForcingConstraint!$A$457</f>
        <v>Present day radiative forcing</v>
      </c>
      <c r="BO333" s="324" t="s">
        <v>8285</v>
      </c>
    </row>
    <row r="334" spans="1:67" ht="135">
      <c r="A334" s="22" t="s">
        <v>6808</v>
      </c>
      <c r="B334" s="21" t="s">
        <v>6786</v>
      </c>
      <c r="C334" s="22" t="s">
        <v>6767</v>
      </c>
      <c r="D334" s="22">
        <v>2.1</v>
      </c>
      <c r="F334" s="21" t="s">
        <v>6757</v>
      </c>
      <c r="G334" s="22" t="s">
        <v>6880</v>
      </c>
      <c r="H334" s="22" t="s">
        <v>6853</v>
      </c>
      <c r="I334" s="21" t="s">
        <v>70</v>
      </c>
      <c r="J334" s="21" t="str">
        <f>party!$A$46</f>
        <v>Doug Smith</v>
      </c>
      <c r="K334" s="21" t="str">
        <f>party!$A$82</f>
        <v>James Screen</v>
      </c>
      <c r="L334" s="21" t="str">
        <f>party!$A$83</f>
        <v>Clara Deser</v>
      </c>
      <c r="O33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4" s="22" t="str">
        <f>references!$D$127</f>
        <v>PAMIP - Polar Amplification Model Intercomparison Project</v>
      </c>
      <c r="V334" s="21" t="str">
        <f>party!$A$6</f>
        <v>Charlotte Pascoe</v>
      </c>
      <c r="X334" s="22" t="str">
        <f>$C$14</f>
        <v>historical</v>
      </c>
      <c r="AG334" s="21" t="str">
        <f>TemporalConstraint!$A$91</f>
        <v>2000-2001 14mnths</v>
      </c>
      <c r="AI334" s="21" t="str">
        <f>EnsembleRequirement!$A$72</f>
        <v>100MemberCoupled</v>
      </c>
      <c r="AQ334" s="21" t="str">
        <f>requirement!$A$79</f>
        <v>AOGCM Configuration</v>
      </c>
      <c r="AV334" s="21" t="str">
        <f>ForcingConstraint!$A$455</f>
        <v>PAMIP present day SST climatology</v>
      </c>
      <c r="AW334" s="21" t="str">
        <f>ForcingConstraint!$A$456</f>
        <v>PAMIP present day SIC climatology</v>
      </c>
      <c r="AX334" s="21" t="str">
        <f>ForcingConstraint!$A$460</f>
        <v>AMIP SIT protocol</v>
      </c>
      <c r="AY334" s="21" t="str">
        <f>ForcingConstraint!$A$457</f>
        <v>Present day radiative forcing</v>
      </c>
      <c r="BO334" s="324" t="s">
        <v>8285</v>
      </c>
    </row>
    <row r="335" spans="1:67" ht="120">
      <c r="A335" s="22" t="s">
        <v>6809</v>
      </c>
      <c r="B335" s="21" t="s">
        <v>6787</v>
      </c>
      <c r="C335" s="22" t="s">
        <v>6770</v>
      </c>
      <c r="D335" s="22">
        <v>2.2000000000000002</v>
      </c>
      <c r="F335" s="21" t="s">
        <v>6757</v>
      </c>
      <c r="G335" s="22" t="s">
        <v>6881</v>
      </c>
      <c r="H335" s="22" t="s">
        <v>6874</v>
      </c>
      <c r="I335" s="21" t="s">
        <v>70</v>
      </c>
      <c r="J335" s="21" t="str">
        <f>party!$A$46</f>
        <v>Doug Smith</v>
      </c>
      <c r="K335" s="21" t="str">
        <f>party!$A$82</f>
        <v>James Screen</v>
      </c>
      <c r="L335" s="21" t="str">
        <f>party!$A$83</f>
        <v>Clara Deser</v>
      </c>
      <c r="O33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5" s="22" t="str">
        <f>references!$D$127</f>
        <v>PAMIP - Polar Amplification Model Intercomparison Project</v>
      </c>
      <c r="V335" s="21" t="str">
        <f>party!$A$6</f>
        <v>Charlotte Pascoe</v>
      </c>
      <c r="X335" s="22" t="str">
        <f>$C$14</f>
        <v>historical</v>
      </c>
      <c r="AG335" s="21" t="str">
        <f>TemporalConstraint!$A$91</f>
        <v>2000-2001 14mnths</v>
      </c>
      <c r="AI335" s="21" t="str">
        <f>EnsembleRequirement!$A$72</f>
        <v>100MemberCoupled</v>
      </c>
      <c r="AQ335" s="21" t="str">
        <f>requirement!$A$79</f>
        <v>AOGCM Configuration</v>
      </c>
      <c r="AV335" s="21" t="str">
        <f>ForcingConstraint!$A$463</f>
        <v>PAMIP present day SST for use with pre-industrial arctic SIC</v>
      </c>
      <c r="AW335" s="21" t="str">
        <f>ForcingConstraint!$A$464</f>
        <v>PAMIP pre-industrial Arctic SIC</v>
      </c>
      <c r="AX335" s="21" t="str">
        <f>ForcingConstraint!$A$460</f>
        <v>AMIP SIT protocol</v>
      </c>
      <c r="AY335" s="21" t="str">
        <f>ForcingConstraint!$A$457</f>
        <v>Present day radiative forcing</v>
      </c>
      <c r="BO335" s="324" t="s">
        <v>8285</v>
      </c>
    </row>
    <row r="336" spans="1:67" ht="120">
      <c r="A336" s="22" t="s">
        <v>6810</v>
      </c>
      <c r="B336" s="21" t="s">
        <v>6788</v>
      </c>
      <c r="C336" s="22" t="s">
        <v>6765</v>
      </c>
      <c r="D336" s="22">
        <v>2.2999999999999998</v>
      </c>
      <c r="F336" s="21" t="s">
        <v>6757</v>
      </c>
      <c r="G336" s="22" t="s">
        <v>6879</v>
      </c>
      <c r="H336" s="22" t="s">
        <v>6874</v>
      </c>
      <c r="I336" s="21" t="s">
        <v>70</v>
      </c>
      <c r="J336" s="21" t="str">
        <f>party!$A$46</f>
        <v>Doug Smith</v>
      </c>
      <c r="K336" s="21" t="str">
        <f>party!$A$82</f>
        <v>James Screen</v>
      </c>
      <c r="L336" s="21" t="str">
        <f>party!$A$83</f>
        <v>Clara Deser</v>
      </c>
      <c r="O33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6" s="22" t="str">
        <f>references!$D$127</f>
        <v>PAMIP - Polar Amplification Model Intercomparison Project</v>
      </c>
      <c r="V336" s="21" t="str">
        <f>party!$A$6</f>
        <v>Charlotte Pascoe</v>
      </c>
      <c r="X336" s="22" t="str">
        <f>$C$14</f>
        <v>historical</v>
      </c>
      <c r="AG336" s="21" t="str">
        <f>TemporalConstraint!$A$91</f>
        <v>2000-2001 14mnths</v>
      </c>
      <c r="AI336" s="21" t="str">
        <f>EnsembleRequirement!$A$72</f>
        <v>100MemberCoupled</v>
      </c>
      <c r="AQ336" s="21" t="str">
        <f>requirement!$A$79</f>
        <v>AOGCM Configuration</v>
      </c>
      <c r="AV336" s="21" t="str">
        <f>ForcingConstraint!$A$465</f>
        <v>PAMIP present day SST for use with future Arctic SIC</v>
      </c>
      <c r="AW336" s="21" t="str">
        <f>ForcingConstraint!$A$466</f>
        <v>PAMIP future Arctic SIC</v>
      </c>
      <c r="AX336" s="21" t="str">
        <f>ForcingConstraint!$A$460</f>
        <v>AMIP SIT protocol</v>
      </c>
      <c r="AY336" s="21" t="str">
        <f>ForcingConstraint!$A$457</f>
        <v>Present day radiative forcing</v>
      </c>
      <c r="BO336" s="324" t="s">
        <v>8285</v>
      </c>
    </row>
    <row r="337" spans="1:67" ht="120">
      <c r="A337" s="22" t="s">
        <v>6817</v>
      </c>
      <c r="B337" s="21" t="s">
        <v>6789</v>
      </c>
      <c r="C337" s="22" t="s">
        <v>6769</v>
      </c>
      <c r="D337" s="22">
        <v>2.4</v>
      </c>
      <c r="F337" s="21" t="s">
        <v>6759</v>
      </c>
      <c r="G337" s="22" t="s">
        <v>6878</v>
      </c>
      <c r="H337" s="22" t="s">
        <v>6875</v>
      </c>
      <c r="I337" s="21" t="s">
        <v>70</v>
      </c>
      <c r="J337" s="21" t="str">
        <f>party!$A$46</f>
        <v>Doug Smith</v>
      </c>
      <c r="K337" s="21" t="str">
        <f>party!$A$82</f>
        <v>James Screen</v>
      </c>
      <c r="L337" s="21" t="str">
        <f>party!$A$83</f>
        <v>Clara Deser</v>
      </c>
      <c r="O33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7" s="22" t="str">
        <f>references!$D$127</f>
        <v>PAMIP - Polar Amplification Model Intercomparison Project</v>
      </c>
      <c r="V337" s="21" t="str">
        <f>party!$A$6</f>
        <v>Charlotte Pascoe</v>
      </c>
      <c r="X337" s="22" t="str">
        <f>$C$14</f>
        <v>historical</v>
      </c>
      <c r="AG337" s="21" t="str">
        <f>TemporalConstraint!$A$91</f>
        <v>2000-2001 14mnths</v>
      </c>
      <c r="AI337" s="21" t="str">
        <f>EnsembleRequirement!$A$72</f>
        <v>100MemberCoupled</v>
      </c>
      <c r="AQ337" s="21" t="str">
        <f>requirement!$A$79</f>
        <v>AOGCM Configuration</v>
      </c>
      <c r="AV337" s="21" t="str">
        <f>ForcingConstraint!$A$467</f>
        <v>PAMIP present day SST for use with pre-industrial Antarctic SIC</v>
      </c>
      <c r="AW337" s="21" t="str">
        <f>ForcingConstraint!$A$468</f>
        <v>PAMIP pre-industrial Antarctic SIC</v>
      </c>
      <c r="AX337" s="21" t="str">
        <f>ForcingConstraint!$A$460</f>
        <v>AMIP SIT protocol</v>
      </c>
      <c r="AY337" s="21" t="str">
        <f>ForcingConstraint!$A$457</f>
        <v>Present day radiative forcing</v>
      </c>
      <c r="BO337" s="324" t="s">
        <v>8285</v>
      </c>
    </row>
    <row r="338" spans="1:67" ht="120">
      <c r="A338" s="22" t="s">
        <v>6811</v>
      </c>
      <c r="B338" s="21" t="s">
        <v>6790</v>
      </c>
      <c r="C338" s="22" t="s">
        <v>6763</v>
      </c>
      <c r="D338" s="22">
        <v>2.5</v>
      </c>
      <c r="F338" s="21" t="s">
        <v>6757</v>
      </c>
      <c r="G338" s="22" t="s">
        <v>6877</v>
      </c>
      <c r="H338" s="22" t="s">
        <v>6876</v>
      </c>
      <c r="I338" s="21" t="s">
        <v>70</v>
      </c>
      <c r="J338" s="21" t="str">
        <f>party!$A$46</f>
        <v>Doug Smith</v>
      </c>
      <c r="K338" s="21" t="str">
        <f>party!$A$82</f>
        <v>James Screen</v>
      </c>
      <c r="L338" s="21" t="str">
        <f>party!$A$83</f>
        <v>Clara Deser</v>
      </c>
      <c r="O33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8" s="22" t="str">
        <f>references!$D$127</f>
        <v>PAMIP - Polar Amplification Model Intercomparison Project</v>
      </c>
      <c r="V338" s="21" t="str">
        <f>party!$A$6</f>
        <v>Charlotte Pascoe</v>
      </c>
      <c r="X338" s="22" t="str">
        <f>$C$14</f>
        <v>historical</v>
      </c>
      <c r="AG338" s="21" t="str">
        <f>TemporalConstraint!$A$91</f>
        <v>2000-2001 14mnths</v>
      </c>
      <c r="AI338" s="21" t="str">
        <f>EnsembleRequirement!$A$72</f>
        <v>100MemberCoupled</v>
      </c>
      <c r="AQ338" s="21" t="str">
        <f>requirement!$A$79</f>
        <v>AOGCM Configuration</v>
      </c>
      <c r="AV338" s="21" t="str">
        <f>ForcingConstraint!$A$469</f>
        <v>PAMIP present day SST for use with future Antarctic SIC</v>
      </c>
      <c r="AW338" s="21" t="str">
        <f>ForcingConstraint!$A$470</f>
        <v>PAMIP future Antarctic SIC</v>
      </c>
      <c r="AX338" s="21" t="str">
        <f>ForcingConstraint!$A$460</f>
        <v>AMIP SIT protocol</v>
      </c>
      <c r="AY338" s="21" t="str">
        <f>ForcingConstraint!$A$457</f>
        <v>Present day radiative forcing</v>
      </c>
      <c r="BO338" s="324" t="s">
        <v>8285</v>
      </c>
    </row>
    <row r="339" spans="1:67" ht="120">
      <c r="A339" s="22" t="s">
        <v>6818</v>
      </c>
      <c r="B339" s="21" t="s">
        <v>6791</v>
      </c>
      <c r="C339" s="22" t="s">
        <v>7138</v>
      </c>
      <c r="D339" s="22">
        <v>3.1</v>
      </c>
      <c r="F339" s="21" t="s">
        <v>6759</v>
      </c>
      <c r="G339" s="22" t="s">
        <v>6895</v>
      </c>
      <c r="H339" s="22" t="s">
        <v>6891</v>
      </c>
      <c r="I339" s="21" t="s">
        <v>70</v>
      </c>
      <c r="J339" s="21" t="str">
        <f>party!$A$46</f>
        <v>Doug Smith</v>
      </c>
      <c r="K339" s="21" t="str">
        <f>party!$A$82</f>
        <v>James Screen</v>
      </c>
      <c r="L339" s="21" t="str">
        <f>party!$A$83</f>
        <v>Clara Deser</v>
      </c>
      <c r="O33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39" s="22" t="str">
        <f>references!$D$127</f>
        <v>PAMIP - Polar Amplification Model Intercomparison Project</v>
      </c>
      <c r="V339" s="21" t="str">
        <f>party!$A$6</f>
        <v>Charlotte Pascoe</v>
      </c>
      <c r="X339" s="22" t="str">
        <f t="shared" ref="W339:X344" si="22">$C$7</f>
        <v>amip</v>
      </c>
      <c r="AG339" s="21" t="str">
        <f>TemporalConstraint!$A$91</f>
        <v>2000-2001 14mnths</v>
      </c>
      <c r="AI339" s="21" t="str">
        <f>EnsembleRequirement!$A$71</f>
        <v>100MemberAMIP</v>
      </c>
      <c r="AQ339" s="295" t="str">
        <f>requirement!$A$3</f>
        <v>AGCM Configuration</v>
      </c>
      <c r="AV339" s="21" t="str">
        <f>ForcingConstraint!$A$473</f>
        <v>PAMIP present day SST for use with future Sea of Okhotsk SIC</v>
      </c>
      <c r="AW339" s="21" t="str">
        <f>ForcingConstraint!$A$474</f>
        <v>PAMIP future Sea of Okhotsk SIC</v>
      </c>
      <c r="AX339" s="21" t="str">
        <f>ForcingConstraint!$A$460</f>
        <v>AMIP SIT protocol</v>
      </c>
      <c r="AY339" s="21" t="str">
        <f>ForcingConstraint!$A$457</f>
        <v>Present day radiative forcing</v>
      </c>
      <c r="BO339" s="324" t="s">
        <v>8285</v>
      </c>
    </row>
    <row r="340" spans="1:67" ht="120">
      <c r="A340" s="22" t="s">
        <v>6819</v>
      </c>
      <c r="B340" s="21" t="s">
        <v>6792</v>
      </c>
      <c r="C340" s="22" t="s">
        <v>6772</v>
      </c>
      <c r="D340" s="22">
        <v>3.2</v>
      </c>
      <c r="F340" s="21" t="s">
        <v>6759</v>
      </c>
      <c r="G340" s="22" t="s">
        <v>6894</v>
      </c>
      <c r="H340" s="22" t="s">
        <v>6891</v>
      </c>
      <c r="I340" s="21" t="s">
        <v>70</v>
      </c>
      <c r="J340" s="21" t="str">
        <f>party!$A$46</f>
        <v>Doug Smith</v>
      </c>
      <c r="K340" s="21" t="str">
        <f>party!$A$82</f>
        <v>James Screen</v>
      </c>
      <c r="L340" s="21" t="str">
        <f>party!$A$83</f>
        <v>Clara Deser</v>
      </c>
      <c r="O34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40" s="22" t="str">
        <f>references!$D$127</f>
        <v>PAMIP - Polar Amplification Model Intercomparison Project</v>
      </c>
      <c r="V340" s="21" t="str">
        <f>party!$A$6</f>
        <v>Charlotte Pascoe</v>
      </c>
      <c r="X340" s="22" t="str">
        <f t="shared" si="22"/>
        <v>amip</v>
      </c>
      <c r="AG340" s="21" t="str">
        <f>TemporalConstraint!$A$91</f>
        <v>2000-2001 14mnths</v>
      </c>
      <c r="AI340" s="21" t="str">
        <f>EnsembleRequirement!$A$71</f>
        <v>100MemberAMIP</v>
      </c>
      <c r="AQ340" s="295" t="str">
        <f>requirement!$A$3</f>
        <v>AGCM Configuration</v>
      </c>
      <c r="AV340" s="21" t="str">
        <f>ForcingConstraint!$A$475</f>
        <v>PAMIP present day SST for use with future Barents and Kara Seas SIC</v>
      </c>
      <c r="AW340" s="21" t="str">
        <f>ForcingConstraint!$A$476</f>
        <v>PAMIP future Barents and Kara Seas SIC</v>
      </c>
      <c r="AX340" s="21" t="str">
        <f>ForcingConstraint!$A$460</f>
        <v>AMIP SIT protocol</v>
      </c>
      <c r="AY340" s="21" t="str">
        <f>ForcingConstraint!$A$457</f>
        <v>Present day radiative forcing</v>
      </c>
      <c r="BO340" s="324" t="s">
        <v>8285</v>
      </c>
    </row>
    <row r="341" spans="1:67" ht="105">
      <c r="A341" s="22" t="s">
        <v>6820</v>
      </c>
      <c r="B341" s="21" t="s">
        <v>6793</v>
      </c>
      <c r="C341" s="22" t="s">
        <v>6762</v>
      </c>
      <c r="D341" s="22">
        <v>4.0999999999999996</v>
      </c>
      <c r="F341" s="21" t="s">
        <v>6759</v>
      </c>
      <c r="G341" s="22" t="s">
        <v>7222</v>
      </c>
      <c r="H341" s="22" t="s">
        <v>6892</v>
      </c>
      <c r="I341" s="21" t="s">
        <v>70</v>
      </c>
      <c r="J341" s="21" t="str">
        <f>party!$A$46</f>
        <v>Doug Smith</v>
      </c>
      <c r="K341" s="21" t="str">
        <f>party!$A$82</f>
        <v>James Screen</v>
      </c>
      <c r="L341" s="21" t="str">
        <f>party!$A$83</f>
        <v>Clara Deser</v>
      </c>
      <c r="O34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41" s="22" t="str">
        <f>references!$D$127</f>
        <v>PAMIP - Polar Amplification Model Intercomparison Project</v>
      </c>
      <c r="V341" s="21" t="str">
        <f>party!$A$6</f>
        <v>Charlotte Pascoe</v>
      </c>
      <c r="X341" s="22" t="str">
        <f t="shared" si="22"/>
        <v>amip</v>
      </c>
      <c r="Z341" s="22" t="str">
        <f>$C$334</f>
        <v>pa-pdSIC</v>
      </c>
      <c r="AG341" s="21" t="str">
        <f>TemporalConstraint!$A$91</f>
        <v>2000-2001 14mnths</v>
      </c>
      <c r="AI341" s="21" t="str">
        <f>EnsembleRequirement!$A$71</f>
        <v>100MemberAMIP</v>
      </c>
      <c r="AQ341" s="295" t="str">
        <f>requirement!$A$3</f>
        <v>AGCM Configuration</v>
      </c>
      <c r="AV341" s="21" t="str">
        <f>ForcingConstraint!$A$477</f>
        <v>Ensemble Average present day SST from experiment pa-pdSIC</v>
      </c>
      <c r="AW341" s="21" t="str">
        <f>ForcingConstraint!$A$456</f>
        <v>PAMIP present day SIC climatology</v>
      </c>
      <c r="AX341" s="21" t="str">
        <f>ForcingConstraint!$A$460</f>
        <v>AMIP SIT protocol</v>
      </c>
      <c r="AY341" s="21" t="str">
        <f>ForcingConstraint!$A$457</f>
        <v>Present day radiative forcing</v>
      </c>
      <c r="BO341" s="324" t="s">
        <v>8285</v>
      </c>
    </row>
    <row r="342" spans="1:67" ht="120">
      <c r="A342" s="22" t="s">
        <v>6821</v>
      </c>
      <c r="B342" s="21" t="s">
        <v>6794</v>
      </c>
      <c r="C342" s="22" t="s">
        <v>6761</v>
      </c>
      <c r="D342" s="22">
        <v>4.2</v>
      </c>
      <c r="F342" s="21" t="s">
        <v>6759</v>
      </c>
      <c r="G342" s="22" t="s">
        <v>7223</v>
      </c>
      <c r="H342" s="22" t="s">
        <v>6893</v>
      </c>
      <c r="I342" s="21" t="s">
        <v>70</v>
      </c>
      <c r="J342" s="21" t="str">
        <f>party!$A$46</f>
        <v>Doug Smith</v>
      </c>
      <c r="K342" s="21" t="str">
        <f>party!$A$82</f>
        <v>James Screen</v>
      </c>
      <c r="L342" s="21" t="str">
        <f>party!$A$83</f>
        <v>Clara Deser</v>
      </c>
      <c r="O34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42" s="22" t="str">
        <f>references!$D$127</f>
        <v>PAMIP - Polar Amplification Model Intercomparison Project</v>
      </c>
      <c r="V342" s="21" t="str">
        <f>party!$A$6</f>
        <v>Charlotte Pascoe</v>
      </c>
      <c r="X342" s="22" t="str">
        <f t="shared" si="22"/>
        <v>amip</v>
      </c>
      <c r="Z342" s="22" t="str">
        <f>$C$334</f>
        <v>pa-pdSIC</v>
      </c>
      <c r="AG342" s="21" t="str">
        <f>TemporalConstraint!$A$91</f>
        <v>2000-2001 14mnths</v>
      </c>
      <c r="AI342" s="21" t="str">
        <f>EnsembleRequirement!$A$71</f>
        <v>100MemberAMIP</v>
      </c>
      <c r="AQ342" s="295" t="str">
        <f>requirement!$A$3</f>
        <v>AGCM Configuration</v>
      </c>
      <c r="AV342" s="21" t="str">
        <f>ForcingConstraint!$A$478</f>
        <v>Ensemble Average present day SST from experiment pa-pdSIC for future Arctic sea ice</v>
      </c>
      <c r="AW342" s="21" t="str">
        <f>ForcingConstraint!$A$466</f>
        <v>PAMIP future Arctic SIC</v>
      </c>
      <c r="AX342" s="21" t="str">
        <f>ForcingConstraint!$A$460</f>
        <v>AMIP SIT protocol</v>
      </c>
      <c r="AY342" s="21" t="str">
        <f>ForcingConstraint!$A$457</f>
        <v>Present day radiative forcing</v>
      </c>
      <c r="BO342" s="324" t="s">
        <v>8285</v>
      </c>
    </row>
    <row r="343" spans="1:67" ht="90">
      <c r="A343" s="22" t="s">
        <v>6822</v>
      </c>
      <c r="B343" s="21" t="s">
        <v>6795</v>
      </c>
      <c r="C343" s="22" t="s">
        <v>6760</v>
      </c>
      <c r="D343" s="22">
        <v>5.0999999999999996</v>
      </c>
      <c r="F343" s="21" t="s">
        <v>6759</v>
      </c>
      <c r="G343" s="22" t="s">
        <v>6900</v>
      </c>
      <c r="H343" s="22" t="s">
        <v>6896</v>
      </c>
      <c r="I343" s="21" t="s">
        <v>70</v>
      </c>
      <c r="J343" s="21" t="str">
        <f>party!$A$46</f>
        <v>Doug Smith</v>
      </c>
      <c r="K343" s="21" t="str">
        <f>party!$A$82</f>
        <v>James Screen</v>
      </c>
      <c r="L343" s="21" t="str">
        <f>party!$A$83</f>
        <v>Clara Deser</v>
      </c>
      <c r="O34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43" s="22" t="str">
        <f>references!$D$127</f>
        <v>PAMIP - Polar Amplification Model Intercomparison Project</v>
      </c>
      <c r="V343" s="21" t="str">
        <f>party!$A$6</f>
        <v>Charlotte Pascoe</v>
      </c>
      <c r="W343" s="22" t="str">
        <f t="shared" si="22"/>
        <v>amip</v>
      </c>
      <c r="X343" s="22" t="str">
        <f t="shared" si="22"/>
        <v>amip</v>
      </c>
      <c r="AG343" s="21" t="str">
        <f>TemporalConstraint!$A$7</f>
        <v>1979-2014 36yrs</v>
      </c>
      <c r="AI343" s="21" t="str">
        <f>EnsembleRequirement!$A$73</f>
        <v>3MemberAMIP</v>
      </c>
      <c r="AQ343" s="295" t="str">
        <f>requirement!$A$3</f>
        <v>AGCM Configuration</v>
      </c>
      <c r="AV343" s="21" t="str">
        <f>ForcingConstraint!$A$479</f>
        <v xml:space="preserve">PAMIP present day SST climatology for use with AMIP SIC </v>
      </c>
      <c r="AW343" s="21" t="str">
        <f>ForcingConstraint!$A$481</f>
        <v>PAMIP transient AMIP SIC</v>
      </c>
      <c r="AX343" s="21" t="str">
        <f>ForcingConstraint!$A$460</f>
        <v>AMIP SIT protocol</v>
      </c>
      <c r="AY343" s="21" t="str">
        <f>requirement!$A$5</f>
        <v>Historical Aerosol Forcing</v>
      </c>
      <c r="AZ343" s="21" t="str">
        <f>ForcingConstraint!$A$14</f>
        <v>Historical WMGHG Concentrations</v>
      </c>
      <c r="BA343" s="21" t="str">
        <f>ForcingConstraint!$A$16</f>
        <v>Historical Land Use</v>
      </c>
      <c r="BB343" s="21" t="str">
        <f>requirement!$A$8</f>
        <v>Historical O3 and Stratospheric H2O Concentrations</v>
      </c>
      <c r="BC343" s="21" t="str">
        <f>ForcingConstraint!$A$21</f>
        <v>Historical Stratospheric Aerosol</v>
      </c>
      <c r="BD343" s="21" t="str">
        <f>ForcingConstraint!$A$20</f>
        <v>Historical Solar Irradiance Forcing</v>
      </c>
      <c r="BE343" s="21" t="str">
        <f>requirement!$A$10</f>
        <v xml:space="preserve">Historical Solar Particle Forcing </v>
      </c>
      <c r="BO343" s="324" t="s">
        <v>8285</v>
      </c>
    </row>
    <row r="344" spans="1:67" ht="90">
      <c r="A344" s="22" t="s">
        <v>6823</v>
      </c>
      <c r="B344" s="21" t="s">
        <v>6796</v>
      </c>
      <c r="C344" s="22" t="s">
        <v>6758</v>
      </c>
      <c r="D344" s="22">
        <v>5.2</v>
      </c>
      <c r="F344" s="21" t="s">
        <v>6759</v>
      </c>
      <c r="G344" s="22" t="s">
        <v>6901</v>
      </c>
      <c r="H344" s="22" t="s">
        <v>6896</v>
      </c>
      <c r="I344" s="21" t="s">
        <v>70</v>
      </c>
      <c r="J344" s="21" t="str">
        <f>party!$A$46</f>
        <v>Doug Smith</v>
      </c>
      <c r="K344" s="21" t="str">
        <f>party!$A$82</f>
        <v>James Screen</v>
      </c>
      <c r="L344" s="21" t="str">
        <f>party!$A$83</f>
        <v>Clara Deser</v>
      </c>
      <c r="O34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44" s="22" t="str">
        <f>references!$D$127</f>
        <v>PAMIP - Polar Amplification Model Intercomparison Project</v>
      </c>
      <c r="V344" s="21" t="str">
        <f>party!$A$6</f>
        <v>Charlotte Pascoe</v>
      </c>
      <c r="W344" s="22" t="str">
        <f t="shared" si="22"/>
        <v>amip</v>
      </c>
      <c r="X344" s="22" t="str">
        <f t="shared" si="22"/>
        <v>amip</v>
      </c>
      <c r="AG344" s="21" t="str">
        <f>TemporalConstraint!$A$7</f>
        <v>1979-2014 36yrs</v>
      </c>
      <c r="AI344" s="21" t="str">
        <f>EnsembleRequirement!$A$73</f>
        <v>3MemberAMIP</v>
      </c>
      <c r="AQ344" s="295" t="str">
        <f>requirement!$A$3</f>
        <v>AGCM Configuration</v>
      </c>
      <c r="AV344" s="21" t="str">
        <f>ForcingConstraint!$A$482</f>
        <v>PAMIP transient AMIP SST</v>
      </c>
      <c r="AW344" s="21" t="str">
        <f>ForcingConstraint!$A$480</f>
        <v>PAMIP present day SIC climatology for use with AMIP SST</v>
      </c>
      <c r="AX344" s="21" t="str">
        <f>ForcingConstraint!$A$460</f>
        <v>AMIP SIT protocol</v>
      </c>
      <c r="AY344" s="21" t="str">
        <f>requirement!$A$5</f>
        <v>Historical Aerosol Forcing</v>
      </c>
      <c r="AZ344" s="21" t="str">
        <f>ForcingConstraint!$A$14</f>
        <v>Historical WMGHG Concentrations</v>
      </c>
      <c r="BA344" s="21" t="str">
        <f>ForcingConstraint!$A$16</f>
        <v>Historical Land Use</v>
      </c>
      <c r="BB344" s="21" t="str">
        <f>requirement!$A$8</f>
        <v>Historical O3 and Stratospheric H2O Concentrations</v>
      </c>
      <c r="BC344" s="21" t="str">
        <f>ForcingConstraint!$A$21</f>
        <v>Historical Stratospheric Aerosol</v>
      </c>
      <c r="BD344" s="21" t="str">
        <f>ForcingConstraint!$A$20</f>
        <v>Historical Solar Irradiance Forcing</v>
      </c>
      <c r="BE344" s="21" t="str">
        <f>requirement!$A$10</f>
        <v xml:space="preserve">Historical Solar Particle Forcing </v>
      </c>
      <c r="BO344" s="324" t="s">
        <v>8285</v>
      </c>
    </row>
    <row r="345" spans="1:67" ht="105">
      <c r="A345" s="22" t="s">
        <v>6812</v>
      </c>
      <c r="B345" s="21" t="s">
        <v>6797</v>
      </c>
      <c r="C345" s="22" t="s">
        <v>6768</v>
      </c>
      <c r="D345" s="22">
        <v>6.1</v>
      </c>
      <c r="F345" s="21" t="s">
        <v>6759</v>
      </c>
      <c r="G345" s="22" t="s">
        <v>7248</v>
      </c>
      <c r="H345" s="22" t="s">
        <v>6899</v>
      </c>
      <c r="I345" s="21" t="s">
        <v>70</v>
      </c>
      <c r="J345" s="21" t="str">
        <f>party!$A$46</f>
        <v>Doug Smith</v>
      </c>
      <c r="K345" s="21" t="str">
        <f>party!$A$82</f>
        <v>James Screen</v>
      </c>
      <c r="L345" s="21" t="str">
        <f>party!$A$83</f>
        <v>Clara Deser</v>
      </c>
      <c r="O34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45" s="22" t="str">
        <f>references!$D$127</f>
        <v>PAMIP - Polar Amplification Model Intercomparison Project</v>
      </c>
      <c r="V345" s="21" t="str">
        <f>party!$A$6</f>
        <v>Charlotte Pascoe</v>
      </c>
      <c r="X345" s="22" t="str">
        <f>$C$14</f>
        <v>historical</v>
      </c>
      <c r="AG345" s="21" t="str">
        <f>TemporalConstraint!$A$73</f>
        <v>100yrs</v>
      </c>
      <c r="AI345" s="21" t="str">
        <f>EnsembleRequirement!$A$80</f>
        <v>2000HistoricalInitialisation</v>
      </c>
      <c r="AQ345" s="21" t="str">
        <f>requirement!$A$79</f>
        <v>AOGCM Configuration</v>
      </c>
      <c r="AV345" s="21" t="str">
        <f>ForcingConstraint!$A$456</f>
        <v>PAMIP present day SIC climatology</v>
      </c>
      <c r="AW345" s="21" t="str">
        <f>ForcingConstraint!$A$471</f>
        <v>PAMIP present day SIT</v>
      </c>
      <c r="AX345" s="21" t="str">
        <f>ForcingConstraint!$A$457</f>
        <v>Present day radiative forcing</v>
      </c>
      <c r="BO345" s="324" t="s">
        <v>8285</v>
      </c>
    </row>
    <row r="346" spans="1:67" ht="105">
      <c r="A346" s="22" t="s">
        <v>6813</v>
      </c>
      <c r="B346" s="21" t="s">
        <v>6799</v>
      </c>
      <c r="C346" s="22" t="s">
        <v>6766</v>
      </c>
      <c r="D346" s="22">
        <v>6.2</v>
      </c>
      <c r="F346" s="21" t="s">
        <v>6759</v>
      </c>
      <c r="G346" s="22" t="s">
        <v>7249</v>
      </c>
      <c r="H346" s="22" t="s">
        <v>6897</v>
      </c>
      <c r="I346" s="21" t="s">
        <v>70</v>
      </c>
      <c r="J346" s="21" t="str">
        <f>party!$A$46</f>
        <v>Doug Smith</v>
      </c>
      <c r="K346" s="21" t="str">
        <f>party!$A$82</f>
        <v>James Screen</v>
      </c>
      <c r="L346" s="21" t="str">
        <f>party!$A$83</f>
        <v>Clara Deser</v>
      </c>
      <c r="O34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46" s="22" t="str">
        <f>references!$D$127</f>
        <v>PAMIP - Polar Amplification Model Intercomparison Project</v>
      </c>
      <c r="V346" s="21" t="str">
        <f>party!$A$6</f>
        <v>Charlotte Pascoe</v>
      </c>
      <c r="X346" s="22" t="str">
        <f>$C$14</f>
        <v>historical</v>
      </c>
      <c r="AG346" s="21" t="str">
        <f>TemporalConstraint!$A$73</f>
        <v>100yrs</v>
      </c>
      <c r="AI346" s="21" t="str">
        <f>EnsembleRequirement!$A$80</f>
        <v>2000HistoricalInitialisation</v>
      </c>
      <c r="AQ346" s="21" t="str">
        <f>requirement!$A$79</f>
        <v>AOGCM Configuration</v>
      </c>
      <c r="AV346" s="21" t="str">
        <f>ForcingConstraint!$A$466</f>
        <v>PAMIP future Arctic SIC</v>
      </c>
      <c r="AW346" s="21" t="str">
        <f>ForcingConstraint!$A$472</f>
        <v>PAMIP future Arctic SIT</v>
      </c>
      <c r="AX346" s="21" t="str">
        <f>ForcingConstraint!$A$457</f>
        <v>Present day radiative forcing</v>
      </c>
      <c r="BO346" s="324" t="s">
        <v>8285</v>
      </c>
    </row>
    <row r="347" spans="1:67" ht="105">
      <c r="A347" s="22" t="s">
        <v>6814</v>
      </c>
      <c r="B347" s="21" t="s">
        <v>6798</v>
      </c>
      <c r="C347" s="22" t="s">
        <v>6764</v>
      </c>
      <c r="D347" s="22">
        <v>6.3</v>
      </c>
      <c r="F347" s="21" t="s">
        <v>6759</v>
      </c>
      <c r="G347" s="22" t="s">
        <v>7250</v>
      </c>
      <c r="H347" s="22" t="s">
        <v>6898</v>
      </c>
      <c r="I347" s="21" t="s">
        <v>70</v>
      </c>
      <c r="J347" s="21" t="str">
        <f>party!$A$46</f>
        <v>Doug Smith</v>
      </c>
      <c r="K347" s="21" t="str">
        <f>party!$A$82</f>
        <v>James Screen</v>
      </c>
      <c r="L347" s="21" t="str">
        <f>party!$A$83</f>
        <v>Clara Deser</v>
      </c>
      <c r="O34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P347" s="22" t="str">
        <f>references!$D$127</f>
        <v>PAMIP - Polar Amplification Model Intercomparison Project</v>
      </c>
      <c r="V347" s="21" t="str">
        <f>party!$A$6</f>
        <v>Charlotte Pascoe</v>
      </c>
      <c r="X347" s="22" t="str">
        <f>$C$14</f>
        <v>historical</v>
      </c>
      <c r="AG347" s="21" t="str">
        <f>TemporalConstraint!$A$73</f>
        <v>100yrs</v>
      </c>
      <c r="AI347" s="21" t="str">
        <f>EnsembleRequirement!$A$80</f>
        <v>2000HistoricalInitialisation</v>
      </c>
      <c r="AQ347" s="21" t="str">
        <f>requirement!$A$79</f>
        <v>AOGCM Configuration</v>
      </c>
      <c r="AV347" s="21" t="str">
        <f>ForcingConstraint!$A$470</f>
        <v>PAMIP future Antarctic SIC</v>
      </c>
      <c r="AW347" s="21" t="str">
        <f>ForcingConstraint!$A$483</f>
        <v>PAMIP future Antarctic SIT</v>
      </c>
      <c r="AX347" s="21" t="str">
        <f>ForcingConstraint!$A$457</f>
        <v>Present day radiative forcing</v>
      </c>
      <c r="BO347" s="324" t="s">
        <v>8285</v>
      </c>
    </row>
    <row r="348" spans="1:67" ht="120">
      <c r="A348" s="22" t="s">
        <v>6954</v>
      </c>
      <c r="B348" s="21" t="s">
        <v>6941</v>
      </c>
      <c r="C348" s="22" t="s">
        <v>6928</v>
      </c>
      <c r="D348" s="22" t="s">
        <v>6953</v>
      </c>
      <c r="F348" s="21" t="s">
        <v>7614</v>
      </c>
      <c r="G348" s="22" t="s">
        <v>7559</v>
      </c>
      <c r="H348" s="22" t="s">
        <v>7558</v>
      </c>
      <c r="I348" s="21" t="s">
        <v>70</v>
      </c>
      <c r="J348" s="21" t="str">
        <f>party!$A$84</f>
        <v>David P Keller</v>
      </c>
      <c r="K348" s="21" t="str">
        <f>party!$A$85</f>
        <v>Andrew Lenton</v>
      </c>
      <c r="L348" s="21" t="str">
        <f>party!$A$86</f>
        <v>Vivian Scott</v>
      </c>
      <c r="M348" s="21" t="str">
        <f>party!$A$87</f>
        <v>Naomi Vaughan</v>
      </c>
      <c r="O348" s="22" t="str">
        <f>references!$D$128</f>
        <v>Keller, D. P., A. Lenton, V. Scott, N. E. Vaughan, N. Bauer, D. Ji, C. D. Jones, B. Kravitz, H. Muri, K. Zickfeld (2018), The Carbon Dioxide Removal Model Intercomparison Project (CDR-MIP): Rationale and experimental protocol for CMIP6, Geosci. Model Dev., 11, 1133-1160</v>
      </c>
      <c r="P348" s="22" t="str">
        <f>references!$D$129</f>
        <v>Carbon Dioxide Removal Intercomparison Project (CDRMIP) website</v>
      </c>
      <c r="Q348" s="286" t="str">
        <f>references!$D$135</f>
        <v>Earth sytem Models of Intermediate Complexity (EMICs)</v>
      </c>
      <c r="V348" s="21" t="str">
        <f>party!$A$6</f>
        <v>Charlotte Pascoe</v>
      </c>
      <c r="X348" s="22" t="str">
        <f>$C$3</f>
        <v>1pctCO2</v>
      </c>
      <c r="AG348" s="21" t="str">
        <f>TemporalConstraint!$A$92</f>
        <v>200yrs min</v>
      </c>
      <c r="AH348" s="21" t="str">
        <f>TemporalConstraint!$A$93</f>
        <v>5000yrs max</v>
      </c>
      <c r="AI348" s="297" t="str">
        <f>EnsembleRequirement!$A$79</f>
        <v>1pctCO2Initialisationat4X</v>
      </c>
      <c r="AJ348" s="297" t="str">
        <f>EnsembleRequirement!$A$4</f>
        <v>SingleMember</v>
      </c>
      <c r="AK348" s="305" t="str">
        <f>EnsembleRequirement!$A$39</f>
        <v>TwoMember</v>
      </c>
      <c r="AQ348" s="21" t="str">
        <f>requirement!$A$82</f>
        <v>AOGCM-BGC Configuration</v>
      </c>
      <c r="AR348" s="21" t="str">
        <f>requirement!$A$161</f>
        <v>EMIC Configuration</v>
      </c>
      <c r="AV348" s="21" t="str">
        <f>ForcingConstraint!$A$484</f>
        <v>1% per year CO2 Decrease</v>
      </c>
      <c r="AW348" s="21" t="str">
        <f>requirement!$A$43</f>
        <v>Pre-Industrial Forcing Excluding CO2</v>
      </c>
      <c r="AX348" s="21" t="str">
        <f>requirement!$A$12</f>
        <v>Pre-Industrial Solar Particle Forcing</v>
      </c>
      <c r="BO348" s="324" t="s">
        <v>8285</v>
      </c>
    </row>
    <row r="349" spans="1:67" ht="120">
      <c r="A349" s="22" t="s">
        <v>6956</v>
      </c>
      <c r="B349" s="21" t="s">
        <v>6942</v>
      </c>
      <c r="C349" s="22" t="s">
        <v>6929</v>
      </c>
      <c r="D349" s="22" t="s">
        <v>6955</v>
      </c>
      <c r="F349" s="21" t="s">
        <v>7619</v>
      </c>
      <c r="G349" s="22" t="s">
        <v>7563</v>
      </c>
      <c r="H349" s="22" t="s">
        <v>7560</v>
      </c>
      <c r="I349" s="21" t="s">
        <v>70</v>
      </c>
      <c r="J349" s="21" t="str">
        <f>party!$A$84</f>
        <v>David P Keller</v>
      </c>
      <c r="K349" s="21" t="str">
        <f>party!$A$85</f>
        <v>Andrew Lenton</v>
      </c>
      <c r="L349" s="21" t="str">
        <f>party!$A$86</f>
        <v>Vivian Scott</v>
      </c>
      <c r="M349" s="21" t="str">
        <f>party!$A$87</f>
        <v>Naomi Vaughan</v>
      </c>
      <c r="O349" s="22" t="str">
        <f>references!$D$128</f>
        <v>Keller, D. P., A. Lenton, V. Scott, N. E. Vaughan, N. Bauer, D. Ji, C. D. Jones, B. Kravitz, H. Muri, K. Zickfeld (2018), The Carbon Dioxide Removal Model Intercomparison Project (CDR-MIP): Rationale and experimental protocol for CMIP6, Geosci. Model Dev., 11, 1133-1160</v>
      </c>
      <c r="P349" s="22" t="str">
        <f>references!$D$129</f>
        <v>Carbon Dioxide Removal Intercomparison Project (CDRMIP) website</v>
      </c>
      <c r="Q349" s="22" t="str">
        <f>references!$D$135</f>
        <v>Earth sytem Models of Intermediate Complexity (EMICs)</v>
      </c>
      <c r="V349" s="21" t="str">
        <f>party!$A$6</f>
        <v>Charlotte Pascoe</v>
      </c>
      <c r="X349" s="22" t="str">
        <f>$C$11</f>
        <v>esm-piControl</v>
      </c>
      <c r="AB349" s="22" t="str">
        <f>$C$350</f>
        <v>esm-pi-CO2pulse</v>
      </c>
      <c r="AG349" s="21" t="str">
        <f>TemporalConstraint!$A$95</f>
        <v>100yrs min</v>
      </c>
      <c r="AH349" s="21" t="str">
        <f>TemporalConstraint!$A$93</f>
        <v>5000yrs max</v>
      </c>
      <c r="AI349" s="299" t="str">
        <f>EnsembleRequirement!$A$81</f>
        <v>esmpiControlEndInit</v>
      </c>
      <c r="AJ349" s="299" t="str">
        <f>EnsembleRequirement!$A$4</f>
        <v>SingleMember</v>
      </c>
      <c r="AK349" s="305" t="str">
        <f>EnsembleRequirement!$A$39</f>
        <v>TwoMember</v>
      </c>
      <c r="AQ349" s="21" t="str">
        <f>requirement!$A$82</f>
        <v>AOGCM-BGC Configuration</v>
      </c>
      <c r="AR349" s="21" t="str">
        <f>requirement!$A$161</f>
        <v>EMIC Configuration</v>
      </c>
      <c r="AV349" s="21" t="str">
        <f>ForcingConstraint!$A$486</f>
        <v>Remove 100 Gt Carbon</v>
      </c>
      <c r="AW349" s="21" t="str">
        <f>requirement!$A$43</f>
        <v>Pre-Industrial Forcing Excluding CO2</v>
      </c>
      <c r="AX349" s="21" t="str">
        <f>requirement!$A$12</f>
        <v>Pre-Industrial Solar Particle Forcing</v>
      </c>
      <c r="BO349" s="324" t="s">
        <v>8285</v>
      </c>
    </row>
    <row r="350" spans="1:67" ht="135">
      <c r="A350" s="22" t="s">
        <v>6957</v>
      </c>
      <c r="B350" s="21" t="s">
        <v>6943</v>
      </c>
      <c r="C350" s="22" t="s">
        <v>6930</v>
      </c>
      <c r="D350" s="22" t="s">
        <v>6955</v>
      </c>
      <c r="F350" s="21" t="s">
        <v>7620</v>
      </c>
      <c r="G350" s="22" t="s">
        <v>7562</v>
      </c>
      <c r="H350" s="22" t="s">
        <v>7561</v>
      </c>
      <c r="I350" s="21" t="s">
        <v>70</v>
      </c>
      <c r="J350" s="21" t="str">
        <f>party!$A$84</f>
        <v>David P Keller</v>
      </c>
      <c r="K350" s="21" t="str">
        <f>party!$A$85</f>
        <v>Andrew Lenton</v>
      </c>
      <c r="L350" s="21" t="str">
        <f>party!$A$86</f>
        <v>Vivian Scott</v>
      </c>
      <c r="M350" s="21" t="str">
        <f>party!$A$87</f>
        <v>Naomi Vaughan</v>
      </c>
      <c r="O350" s="22" t="str">
        <f>references!$D$128</f>
        <v>Keller, D. P., A. Lenton, V. Scott, N. E. Vaughan, N. Bauer, D. Ji, C. D. Jones, B. Kravitz, H. Muri, K. Zickfeld (2018), The Carbon Dioxide Removal Model Intercomparison Project (CDR-MIP): Rationale and experimental protocol for CMIP6, Geosci. Model Dev., 11, 1133-1160</v>
      </c>
      <c r="P350" s="22" t="str">
        <f>references!$D$129</f>
        <v>Carbon Dioxide Removal Intercomparison Project (CDRMIP) website</v>
      </c>
      <c r="Q350"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50" s="22" t="str">
        <f>references!$D$135</f>
        <v>Earth sytem Models of Intermediate Complexity (EMICs)</v>
      </c>
      <c r="V350" s="21" t="str">
        <f>party!$A$6</f>
        <v>Charlotte Pascoe</v>
      </c>
      <c r="X350" s="22" t="str">
        <f>$C$11</f>
        <v>esm-piControl</v>
      </c>
      <c r="AB350" s="22" t="str">
        <f>$C$349</f>
        <v>esm-pi-cdr-pulse</v>
      </c>
      <c r="AG350" s="21" t="str">
        <f>TemporalConstraint!$A$95</f>
        <v>100yrs min</v>
      </c>
      <c r="AH350" s="21" t="str">
        <f>TemporalConstraint!$A$93</f>
        <v>5000yrs max</v>
      </c>
      <c r="AI350" s="299" t="str">
        <f>EnsembleRequirement!$A$81</f>
        <v>esmpiControlEndInit</v>
      </c>
      <c r="AJ350" s="299" t="str">
        <f>EnsembleRequirement!$A$4</f>
        <v>SingleMember</v>
      </c>
      <c r="AK350" s="305" t="str">
        <f>EnsembleRequirement!$A$39</f>
        <v>TwoMember</v>
      </c>
      <c r="AQ350" s="21" t="str">
        <f>requirement!$A$82</f>
        <v>AOGCM-BGC Configuration</v>
      </c>
      <c r="AR350" s="21" t="str">
        <f>requirement!$A$161</f>
        <v>EMIC Configuration</v>
      </c>
      <c r="AV350" s="21" t="str">
        <f>ForcingConstraint!$A$487</f>
        <v>Add 100 Gt Carbon</v>
      </c>
      <c r="AW350" s="21" t="str">
        <f>requirement!$A$43</f>
        <v>Pre-Industrial Forcing Excluding CO2</v>
      </c>
      <c r="AX350" s="21" t="str">
        <f>requirement!$A$12</f>
        <v>Pre-Industrial Solar Particle Forcing</v>
      </c>
      <c r="BO350" s="324" t="s">
        <v>8285</v>
      </c>
    </row>
    <row r="351" spans="1:67" ht="165">
      <c r="A351" s="22" t="s">
        <v>6958</v>
      </c>
      <c r="B351" s="21" t="s">
        <v>6944</v>
      </c>
      <c r="C351" s="22" t="s">
        <v>6931</v>
      </c>
      <c r="D351" s="22" t="s">
        <v>6959</v>
      </c>
      <c r="F351" s="21" t="s">
        <v>7615</v>
      </c>
      <c r="G351" s="22" t="s">
        <v>7574</v>
      </c>
      <c r="H351" s="22" t="s">
        <v>7569</v>
      </c>
      <c r="I351" s="21" t="s">
        <v>70</v>
      </c>
      <c r="J351" s="21" t="str">
        <f>party!$A$84</f>
        <v>David P Keller</v>
      </c>
      <c r="K351" s="21" t="str">
        <f>party!$A$85</f>
        <v>Andrew Lenton</v>
      </c>
      <c r="L351" s="21" t="str">
        <f>party!$A$86</f>
        <v>Vivian Scott</v>
      </c>
      <c r="M351" s="21" t="str">
        <f>party!$A$87</f>
        <v>Naomi Vaughan</v>
      </c>
      <c r="O351" s="22" t="str">
        <f>references!$D$128</f>
        <v>Keller, D. P., A. Lenton, V. Scott, N. E. Vaughan, N. Bauer, D. Ji, C. D. Jones, B. Kravitz, H. Muri, K. Zickfeld (2018), The Carbon Dioxide Removal Model Intercomparison Project (CDR-MIP): Rationale and experimental protocol for CMIP6, Geosci. Model Dev., 11, 1133-1160</v>
      </c>
      <c r="P351" s="22" t="str">
        <f>references!$D$129</f>
        <v>Carbon Dioxide Removal Intercomparison Project (CDRMIP) website</v>
      </c>
      <c r="V351" s="21" t="str">
        <f>party!$A$6</f>
        <v>Charlotte Pascoe</v>
      </c>
      <c r="X351" s="22" t="str">
        <f>$C$74</f>
        <v>esm-ssp585</v>
      </c>
      <c r="AG351" s="21" t="str">
        <f>TemporalConstraint!$A$65</f>
        <v>2040-2100 61 yrs min</v>
      </c>
      <c r="AH351" s="21" t="str">
        <f>TemporalConstraint!$A$108</f>
        <v>2040-7039 5000 yrs max</v>
      </c>
      <c r="AI351" s="306" t="str">
        <f>EnsembleRequirement!$A$88</f>
        <v>2040esm-ssp585Init</v>
      </c>
      <c r="AJ351" s="21" t="str">
        <f>EnsembleRequirement!$A$4</f>
        <v>SingleMember</v>
      </c>
      <c r="AQ351" s="21" t="str">
        <f>requirement!$A$82</f>
        <v>AOGCM-BGC Configuration</v>
      </c>
      <c r="AV351" s="74" t="str">
        <f>requirement!$A$155</f>
        <v>SSP5 RCP34 overshoot emissions</v>
      </c>
      <c r="AW351" s="21" t="str">
        <f>ForcingConstraint!$A$94</f>
        <v>SSP5 RCP34-overshoot Land Use</v>
      </c>
      <c r="AX351" s="135" t="str">
        <f>ForcingConstraint!$A$425</f>
        <v>Future Solar Irradiance Forcing</v>
      </c>
      <c r="AY351" s="132" t="str">
        <f>requirement!$A$11</f>
        <v>Future Solar Particle Forcing</v>
      </c>
      <c r="BO351" s="324" t="s">
        <v>8285</v>
      </c>
    </row>
    <row r="352" spans="1:67" ht="90">
      <c r="A352" s="22" t="s">
        <v>6972</v>
      </c>
      <c r="B352" s="21" t="s">
        <v>6945</v>
      </c>
      <c r="C352" s="22" t="s">
        <v>6932</v>
      </c>
      <c r="D352" s="22" t="s">
        <v>6971</v>
      </c>
      <c r="F352" s="21" t="s">
        <v>7621</v>
      </c>
      <c r="G352" s="22" t="s">
        <v>7576</v>
      </c>
      <c r="H352" s="22" t="s">
        <v>7575</v>
      </c>
      <c r="I352" s="21" t="s">
        <v>70</v>
      </c>
      <c r="J352" s="21" t="str">
        <f>party!$A$84</f>
        <v>David P Keller</v>
      </c>
      <c r="K352" s="21" t="str">
        <f>party!$A$85</f>
        <v>Andrew Lenton</v>
      </c>
      <c r="L352" s="21" t="str">
        <f>party!$A$86</f>
        <v>Vivian Scott</v>
      </c>
      <c r="M352" s="21" t="str">
        <f>party!$A$87</f>
        <v>Naomi Vaughan</v>
      </c>
      <c r="O352" s="22" t="str">
        <f>references!$D$128</f>
        <v>Keller, D. P., A. Lenton, V. Scott, N. E. Vaughan, N. Bauer, D. Ji, C. D. Jones, B. Kravitz, H. Muri, K. Zickfeld (2018), The Carbon Dioxide Removal Model Intercomparison Project (CDR-MIP): Rationale and experimental protocol for CMIP6, Geosci. Model Dev., 11, 1133-1160</v>
      </c>
      <c r="P352" s="22" t="str">
        <f>references!$D$129</f>
        <v>Carbon Dioxide Removal Intercomparison Project (CDRMIP) website</v>
      </c>
      <c r="V352" s="21" t="str">
        <f>party!$A$6</f>
        <v>Charlotte Pascoe</v>
      </c>
      <c r="W352" s="22" t="str">
        <f>$C$355</f>
        <v>esm-ssp585ext</v>
      </c>
      <c r="X352" s="22" t="str">
        <f>$C$74</f>
        <v>esm-ssp585</v>
      </c>
      <c r="AG352" s="21" t="str">
        <f>TemporalConstraint!$A$98</f>
        <v>2020-2100 81yrs min</v>
      </c>
      <c r="AH352" s="21" t="str">
        <f>TemporalConstraint!$A$99</f>
        <v>2020-7019 5000yrs max</v>
      </c>
      <c r="AI352" s="304" t="str">
        <f>EnsembleRequirement!$A$82</f>
        <v>2020esm-ssp585Initialisation</v>
      </c>
      <c r="AJ352" s="21" t="str">
        <f>EnsembleRequirement!$A$4</f>
        <v>SingleMember</v>
      </c>
      <c r="AQ352" s="21" t="str">
        <f>requirement!$A$82</f>
        <v>AOGCM-BGC Configuration</v>
      </c>
      <c r="AV352" s="21" t="str">
        <f>ForcingConstraint!$A$489</f>
        <v xml:space="preserve">Ocean Alkalinization </v>
      </c>
      <c r="AW352" s="74" t="str">
        <f>requirement!$A$156</f>
        <v>SSP5 RCP85 emissions</v>
      </c>
      <c r="AX352" s="21" t="str">
        <f>ForcingConstraint!$A$84</f>
        <v>SSP5 RCP85 Land Use</v>
      </c>
      <c r="AY352" s="21" t="str">
        <f>ForcingConstraint!$A$425</f>
        <v>Future Solar Irradiance Forcing</v>
      </c>
      <c r="AZ352" s="21" t="str">
        <f>requirement!$A$11</f>
        <v>Future Solar Particle Forcing</v>
      </c>
      <c r="BO352" s="324" t="s">
        <v>8285</v>
      </c>
    </row>
    <row r="353" spans="1:67" ht="90">
      <c r="A353" s="22" t="s">
        <v>6973</v>
      </c>
      <c r="B353" s="21" t="s">
        <v>6946</v>
      </c>
      <c r="C353" s="22" t="s">
        <v>6933</v>
      </c>
      <c r="D353" s="22" t="s">
        <v>6971</v>
      </c>
      <c r="F353" s="21" t="s">
        <v>7622</v>
      </c>
      <c r="G353" s="22" t="s">
        <v>7587</v>
      </c>
      <c r="H353" s="22" t="s">
        <v>7586</v>
      </c>
      <c r="I353" s="21" t="s">
        <v>70</v>
      </c>
      <c r="J353" s="21" t="str">
        <f>party!$A$84</f>
        <v>David P Keller</v>
      </c>
      <c r="K353" s="21" t="str">
        <f>party!$A$85</f>
        <v>Andrew Lenton</v>
      </c>
      <c r="L353" s="21" t="str">
        <f>party!$A$86</f>
        <v>Vivian Scott</v>
      </c>
      <c r="M353" s="21" t="str">
        <f>party!$A$87</f>
        <v>Naomi Vaughan</v>
      </c>
      <c r="O353" s="22" t="str">
        <f>references!$D$128</f>
        <v>Keller, D. P., A. Lenton, V. Scott, N. E. Vaughan, N. Bauer, D. Ji, C. D. Jones, B. Kravitz, H. Muri, K. Zickfeld (2018), The Carbon Dioxide Removal Model Intercomparison Project (CDR-MIP): Rationale and experimental protocol for CMIP6, Geosci. Model Dev., 11, 1133-1160</v>
      </c>
      <c r="P353" s="22" t="str">
        <f>references!$D$129</f>
        <v>Carbon Dioxide Removal Intercomparison Project (CDRMIP) website</v>
      </c>
      <c r="V353" s="21" t="str">
        <f>party!$A$6</f>
        <v>Charlotte Pascoe</v>
      </c>
      <c r="W353" s="22" t="str">
        <f>$C$355</f>
        <v>esm-ssp585ext</v>
      </c>
      <c r="X353" s="22" t="str">
        <f>$C$352</f>
        <v>esm-ssp585-ocn-alk</v>
      </c>
      <c r="AG353" s="21" t="str">
        <f>TemporalConstraint!$A$100</f>
        <v>2070-2100 31yrs</v>
      </c>
      <c r="AH353" s="21" t="str">
        <f>TemporalConstraint!$A$101</f>
        <v>2070-7019 4950yrs max</v>
      </c>
      <c r="AI353" s="304" t="str">
        <f>EnsembleRequirement!$A$83</f>
        <v>2070esm-ssp585-ocn-alkInitialisation</v>
      </c>
      <c r="AJ353" s="21" t="str">
        <f>EnsembleRequirement!$A$4</f>
        <v>SingleMember</v>
      </c>
      <c r="AQ353" s="21" t="str">
        <f>requirement!$A$82</f>
        <v>AOGCM-BGC Configuration</v>
      </c>
      <c r="AV353" s="21" t="str">
        <f>ForcingConstraint!$A$490</f>
        <v>Ocean Alkalinization Off</v>
      </c>
      <c r="AW353" s="74" t="str">
        <f>requirement!$A$156</f>
        <v>SSP5 RCP85 emissions</v>
      </c>
      <c r="AX353" s="21" t="str">
        <f>ForcingConstraint!$A$84</f>
        <v>SSP5 RCP85 Land Use</v>
      </c>
      <c r="AY353" s="21" t="str">
        <f>ForcingConstraint!$A$425</f>
        <v>Future Solar Irradiance Forcing</v>
      </c>
      <c r="AZ353" s="21" t="str">
        <f>requirement!$A$11</f>
        <v>Future Solar Particle Forcing</v>
      </c>
      <c r="BO353" s="324" t="s">
        <v>8285</v>
      </c>
    </row>
    <row r="354" spans="1:67" ht="75">
      <c r="A354" s="22" t="s">
        <v>6966</v>
      </c>
      <c r="B354" s="21" t="s">
        <v>6947</v>
      </c>
      <c r="C354" s="22" t="s">
        <v>6934</v>
      </c>
      <c r="D354" s="22" t="s">
        <v>6965</v>
      </c>
      <c r="F354" s="21" t="s">
        <v>7616</v>
      </c>
      <c r="G354" s="22" t="s">
        <v>7589</v>
      </c>
      <c r="H354" s="22" t="s">
        <v>7588</v>
      </c>
      <c r="I354" s="21" t="s">
        <v>70</v>
      </c>
      <c r="J354" s="21" t="str">
        <f>party!$A$84</f>
        <v>David P Keller</v>
      </c>
      <c r="K354" s="21" t="str">
        <f>party!$A$85</f>
        <v>Andrew Lenton</v>
      </c>
      <c r="L354" s="21" t="str">
        <f>party!$A$86</f>
        <v>Vivian Scott</v>
      </c>
      <c r="M354" s="21" t="str">
        <f>party!$A$87</f>
        <v>Naomi Vaughan</v>
      </c>
      <c r="O354" s="22" t="str">
        <f>references!$D$128</f>
        <v>Keller, D. P., A. Lenton, V. Scott, N. E. Vaughan, N. Bauer, D. Ji, C. D. Jones, B. Kravitz, H. Muri, K. Zickfeld (2018), The Carbon Dioxide Removal Model Intercomparison Project (CDR-MIP): Rationale and experimental protocol for CMIP6, Geosci. Model Dev., 11, 1133-1160</v>
      </c>
      <c r="P354" s="22" t="str">
        <f>references!$D$129</f>
        <v>Carbon Dioxide Removal Intercomparison Project (CDRMIP) website</v>
      </c>
      <c r="V354" s="21" t="str">
        <f>party!$A$6</f>
        <v>Charlotte Pascoe</v>
      </c>
      <c r="W354" s="22" t="str">
        <f>$C$355</f>
        <v>esm-ssp585ext</v>
      </c>
      <c r="X354" s="22" t="str">
        <f>$C$246</f>
        <v>esm-ssp585-ssp126Lu</v>
      </c>
      <c r="AG354" s="21" t="str">
        <f>TemporalConstraint!$A$102</f>
        <v>2101-2300 200yrs min</v>
      </c>
      <c r="AH354" s="21" t="str">
        <f>TemporalConstraint!$A$103</f>
        <v>2100-7099 5000yrs max</v>
      </c>
      <c r="AI354" s="304" t="str">
        <f>EnsembleRequirement!$A$84</f>
        <v>esm-ssp585-ssp126LuEndInit</v>
      </c>
      <c r="AJ354" s="21" t="str">
        <f>EnsembleRequirement!$A$4</f>
        <v>SingleMember</v>
      </c>
      <c r="AQ354" s="21" t="str">
        <f>requirement!$A$82</f>
        <v>AOGCM-BGC Configuration</v>
      </c>
      <c r="AV354" s="74" t="str">
        <f>requirement!$A$157</f>
        <v>SSP5 RCP85 extension emissions</v>
      </c>
      <c r="AW354" s="21" t="str">
        <f>ForcingConstraint!$A$90</f>
        <v>SSP1 RCP26-overshoot Land Use</v>
      </c>
      <c r="AX354" s="21" t="str">
        <f>ForcingConstraint!$A$425</f>
        <v>Future Solar Irradiance Forcing</v>
      </c>
      <c r="AY354" s="21" t="str">
        <f>requirement!$A$11</f>
        <v>Future Solar Particle Forcing</v>
      </c>
      <c r="BO354" s="324" t="s">
        <v>8285</v>
      </c>
    </row>
    <row r="355" spans="1:67" ht="60">
      <c r="A355" s="22" t="s">
        <v>6974</v>
      </c>
      <c r="B355" s="21" t="s">
        <v>6948</v>
      </c>
      <c r="C355" s="22" t="s">
        <v>6935</v>
      </c>
      <c r="D355" s="22" t="s">
        <v>6970</v>
      </c>
      <c r="F355" s="21" t="s">
        <v>7617</v>
      </c>
      <c r="G355" s="22" t="s">
        <v>7591</v>
      </c>
      <c r="H355" s="22" t="s">
        <v>7590</v>
      </c>
      <c r="I355" s="21" t="s">
        <v>70</v>
      </c>
      <c r="J355" s="21" t="str">
        <f>party!$A$84</f>
        <v>David P Keller</v>
      </c>
      <c r="K355" s="21" t="str">
        <f>party!$A$85</f>
        <v>Andrew Lenton</v>
      </c>
      <c r="L355" s="21" t="str">
        <f>party!$A$86</f>
        <v>Vivian Scott</v>
      </c>
      <c r="M355" s="21" t="str">
        <f>party!$A$87</f>
        <v>Naomi Vaughan</v>
      </c>
      <c r="O355" s="22" t="str">
        <f>references!$D$128</f>
        <v>Keller, D. P., A. Lenton, V. Scott, N. E. Vaughan, N. Bauer, D. Ji, C. D. Jones, B. Kravitz, H. Muri, K. Zickfeld (2018), The Carbon Dioxide Removal Model Intercomparison Project (CDR-MIP): Rationale and experimental protocol for CMIP6, Geosci. Model Dev., 11, 1133-1160</v>
      </c>
      <c r="P355" s="22" t="str">
        <f>references!$D$129</f>
        <v>Carbon Dioxide Removal Intercomparison Project (CDRMIP) website</v>
      </c>
      <c r="V355" s="21" t="str">
        <f>party!$A$6</f>
        <v>Charlotte Pascoe</v>
      </c>
      <c r="X355" s="22" t="str">
        <f>$C$74</f>
        <v>esm-ssp585</v>
      </c>
      <c r="AG355" s="21" t="str">
        <f>TemporalConstraint!$A$102</f>
        <v>2101-2300 200yrs min</v>
      </c>
      <c r="AH355" s="21" t="str">
        <f>TemporalConstraint!$A$103</f>
        <v>2100-7099 5000yrs max</v>
      </c>
      <c r="AI355" s="304" t="str">
        <f>EnsembleRequirement!$A$85</f>
        <v>esm-ssp585EndInit</v>
      </c>
      <c r="AJ355" s="21" t="str">
        <f>EnsembleRequirement!$A$4</f>
        <v>SingleMember</v>
      </c>
      <c r="AQ355" s="21" t="str">
        <f>requirement!$A$82</f>
        <v>AOGCM-BGC Configuration</v>
      </c>
      <c r="AV355" s="74" t="str">
        <f>requirement!$A$157</f>
        <v>SSP5 RCP85 extension emissions</v>
      </c>
      <c r="AW355" s="21" t="str">
        <f>ForcingConstraint!$A$91</f>
        <v>SSP5 RCP85-extension Land Use</v>
      </c>
      <c r="AX355" s="21" t="str">
        <f>ForcingConstraint!$A$425</f>
        <v>Future Solar Irradiance Forcing</v>
      </c>
      <c r="AY355" s="21" t="str">
        <f>requirement!$A$11</f>
        <v>Future Solar Particle Forcing</v>
      </c>
      <c r="BO355" s="324" t="s">
        <v>8285</v>
      </c>
    </row>
    <row r="356" spans="1:67" ht="135">
      <c r="A356" s="22" t="s">
        <v>6962</v>
      </c>
      <c r="B356" s="21" t="s">
        <v>6952</v>
      </c>
      <c r="C356" s="22" t="s">
        <v>6940</v>
      </c>
      <c r="D356" s="22" t="s">
        <v>6961</v>
      </c>
      <c r="F356" s="21" t="s">
        <v>7618</v>
      </c>
      <c r="G356" s="22" t="s">
        <v>7610</v>
      </c>
      <c r="H356" s="22" t="s">
        <v>7500</v>
      </c>
      <c r="I356" s="21" t="s">
        <v>70</v>
      </c>
      <c r="J356" s="21" t="str">
        <f>party!$A$84</f>
        <v>David P Keller</v>
      </c>
      <c r="K356" s="21" t="str">
        <f>party!$A$85</f>
        <v>Andrew Lenton</v>
      </c>
      <c r="L356" s="21" t="str">
        <f>party!$A$86</f>
        <v>Vivian Scott</v>
      </c>
      <c r="M356" s="21" t="str">
        <f>party!$A$87</f>
        <v>Naomi Vaughan</v>
      </c>
      <c r="O356" s="22" t="str">
        <f>references!$D$128</f>
        <v>Keller, D. P., A. Lenton, V. Scott, N. E. Vaughan, N. Bauer, D. Ji, C. D. Jones, B. Kravitz, H. Muri, K. Zickfeld (2018), The Carbon Dioxide Removal Model Intercomparison Project (CDR-MIP): Rationale and experimental protocol for CMIP6, Geosci. Model Dev., 11, 1133-1160</v>
      </c>
      <c r="P356" s="22" t="str">
        <f>references!$D$129</f>
        <v>Carbon Dioxide Removal Intercomparison Project (CDRMIP) website</v>
      </c>
      <c r="Q356"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56" s="22" t="str">
        <f>references!$D$135</f>
        <v>Earth sytem Models of Intermediate Complexity (EMICs)</v>
      </c>
      <c r="V356" s="21" t="str">
        <f>party!$A$6</f>
        <v>Charlotte Pascoe</v>
      </c>
      <c r="X356" s="22" t="str">
        <f>$C$14</f>
        <v>historical</v>
      </c>
      <c r="AG356" s="21" t="str">
        <f>TemporalConstraint!$A$104</f>
        <v>2010-2115 106yrs min</v>
      </c>
      <c r="AH356" s="21" t="str">
        <f>TemporalConstraint!$A$105</f>
        <v>2010-7009 5000yrs max</v>
      </c>
      <c r="AI356" s="304" t="str">
        <f>EnsembleRequirement!$A$86</f>
        <v>2010HistoricalInitialisation</v>
      </c>
      <c r="AJ356" s="21" t="str">
        <f>EnsembleRequirement!$A$4</f>
        <v>SingleMember</v>
      </c>
      <c r="AQ356" s="21" t="str">
        <f>requirement!$A$82</f>
        <v>AOGCM-BGC Configuration</v>
      </c>
      <c r="AR356" s="21" t="str">
        <f>requirement!$A$161</f>
        <v>EMIC Configuration</v>
      </c>
      <c r="AV356" s="21" t="str">
        <f>ForcingConstraint!$A$493</f>
        <v>2010 CO2 Concentration</v>
      </c>
      <c r="AW356" s="21" t="str">
        <f>ForcingConstraint!$A$492</f>
        <v>2010 Non-CO2 Well Mixed GHG</v>
      </c>
      <c r="AX356" s="21" t="str">
        <f>requirement!$A$160</f>
        <v>2010 Aerosol Forcing</v>
      </c>
      <c r="AY356" s="21" t="str">
        <f>ForcingConstraint!$A$499</f>
        <v>2010 Land Use</v>
      </c>
      <c r="AZ356" s="21" t="str">
        <f>ForcingConstraint!$A$496</f>
        <v>2010 Stratospheric Aerosol</v>
      </c>
      <c r="BA356" s="21" t="str">
        <f>requirement!$A$158</f>
        <v>2010 O3 and Stratospheric H2O Concentrations</v>
      </c>
      <c r="BB356" s="21" t="str">
        <f>ForcingConstraint!$A$500</f>
        <v>2010 Solar Irradiance Forcing</v>
      </c>
      <c r="BC356" s="21" t="str">
        <f>requirement!$A$159</f>
        <v xml:space="preserve">2010 Solar Particle Forcing </v>
      </c>
      <c r="BO356" s="324" t="s">
        <v>8285</v>
      </c>
    </row>
    <row r="357" spans="1:67" ht="105">
      <c r="A357" s="22" t="s">
        <v>6964</v>
      </c>
      <c r="B357" s="21" t="s">
        <v>6950</v>
      </c>
      <c r="C357" s="22" t="s">
        <v>6938</v>
      </c>
      <c r="D357" s="22" t="s">
        <v>6961</v>
      </c>
      <c r="F357" s="21" t="s">
        <v>7618</v>
      </c>
      <c r="G357" s="22" t="s">
        <v>7608</v>
      </c>
      <c r="H357" s="22" t="s">
        <v>7502</v>
      </c>
      <c r="I357" s="21" t="s">
        <v>70</v>
      </c>
      <c r="J357" s="21" t="str">
        <f>party!$A$84</f>
        <v>David P Keller</v>
      </c>
      <c r="K357" s="21" t="str">
        <f>party!$A$85</f>
        <v>Andrew Lenton</v>
      </c>
      <c r="L357" s="21" t="str">
        <f>party!$A$86</f>
        <v>Vivian Scott</v>
      </c>
      <c r="M357" s="21" t="str">
        <f>party!$A$87</f>
        <v>Naomi Vaughan</v>
      </c>
      <c r="O357" s="22" t="str">
        <f>references!$D$128</f>
        <v>Keller, D. P., A. Lenton, V. Scott, N. E. Vaughan, N. Bauer, D. Ji, C. D. Jones, B. Kravitz, H. Muri, K. Zickfeld (2018), The Carbon Dioxide Removal Model Intercomparison Project (CDR-MIP): Rationale and experimental protocol for CMIP6, Geosci. Model Dev., 11, 1133-1160</v>
      </c>
      <c r="P357" s="22" t="str">
        <f>references!$D$129</f>
        <v>Carbon Dioxide Removal Intercomparison Project (CDRMIP) website</v>
      </c>
      <c r="Q357" s="22" t="str">
        <f>references!$D$135</f>
        <v>Earth sytem Models of Intermediate Complexity (EMICs)</v>
      </c>
      <c r="V357" s="21" t="str">
        <f>party!$A$6</f>
        <v>Charlotte Pascoe</v>
      </c>
      <c r="X357" s="22" t="str">
        <f>$C$11</f>
        <v>esm-piControl</v>
      </c>
      <c r="Z357" s="22" t="str">
        <f>$C$14</f>
        <v>historical</v>
      </c>
      <c r="AA357" s="22" t="str">
        <f>$C$356</f>
        <v>yr2010CO2</v>
      </c>
      <c r="AG357" s="21" t="str">
        <f>TemporalConstraint!$A$106</f>
        <v>1850-2115 266yrs min</v>
      </c>
      <c r="AH357" s="21" t="str">
        <f>TemporalConstraint!$A$107</f>
        <v>1850-7009 5160yrs max</v>
      </c>
      <c r="AI357" s="304" t="str">
        <f>EnsembleRequirement!$A$81</f>
        <v>esmpiControlEndInit</v>
      </c>
      <c r="AJ357" s="21" t="str">
        <f>EnsembleRequirement!$A$4</f>
        <v>SingleMember</v>
      </c>
      <c r="AQ357" s="21" t="str">
        <f>requirement!$A$82</f>
        <v>AOGCM-BGC Configuration</v>
      </c>
      <c r="AV357" s="21" t="str">
        <f>ForcingConstraint!$A$504</f>
        <v>diagnosed historical CO2 emissions</v>
      </c>
      <c r="AW357" s="21" t="str">
        <f>ForcingConstraint!$A$506</f>
        <v>diagnosed 2010 CO2 emissions</v>
      </c>
      <c r="AX357" s="133" t="str">
        <f>ForcingConstraint!$A$13</f>
        <v>Historical WMGHG Concentrations Excluding CO2</v>
      </c>
      <c r="AY357" s="21" t="str">
        <f>ForcingConstraint!$A$492</f>
        <v>2010 Non-CO2 Well Mixed GHG</v>
      </c>
      <c r="AZ357" s="37" t="str">
        <f>requirement!$A$5</f>
        <v>Historical Aerosol Forcing</v>
      </c>
      <c r="BA357" s="21" t="str">
        <f>requirement!$A$160</f>
        <v>2010 Aerosol Forcing</v>
      </c>
      <c r="BB357" s="134" t="str">
        <f>ForcingConstraint!$A$16</f>
        <v>Historical Land Use</v>
      </c>
      <c r="BC357" s="21" t="str">
        <f>ForcingConstraint!$A$499</f>
        <v>2010 Land Use</v>
      </c>
      <c r="BD357" s="135" t="str">
        <f>ForcingConstraint!$A$21</f>
        <v>Historical Stratospheric Aerosol</v>
      </c>
      <c r="BE357" s="21" t="str">
        <f>ForcingConstraint!$A$496</f>
        <v>2010 Stratospheric Aerosol</v>
      </c>
      <c r="BF357" s="134" t="str">
        <f>requirement!$A$8</f>
        <v>Historical O3 and Stratospheric H2O Concentrations</v>
      </c>
      <c r="BG357" s="21" t="str">
        <f>requirement!$A$158</f>
        <v>2010 O3 and Stratospheric H2O Concentrations</v>
      </c>
      <c r="BH357" s="135" t="str">
        <f>ForcingConstraint!$A$20</f>
        <v>Historical Solar Irradiance Forcing</v>
      </c>
      <c r="BI357" s="21" t="str">
        <f>ForcingConstraint!$A$500</f>
        <v>2010 Solar Irradiance Forcing</v>
      </c>
      <c r="BJ357" s="134" t="str">
        <f>requirement!$A$10</f>
        <v xml:space="preserve">Historical Solar Particle Forcing </v>
      </c>
      <c r="BK357" s="21" t="str">
        <f>requirement!$A$159</f>
        <v xml:space="preserve">2010 Solar Particle Forcing </v>
      </c>
      <c r="BO357" s="324" t="s">
        <v>8285</v>
      </c>
    </row>
    <row r="358" spans="1:67" ht="75">
      <c r="A358" s="22" t="s">
        <v>6969</v>
      </c>
      <c r="B358" s="21" t="s">
        <v>6951</v>
      </c>
      <c r="C358" s="22" t="s">
        <v>6939</v>
      </c>
      <c r="D358" s="22" t="s">
        <v>6961</v>
      </c>
      <c r="F358" s="21" t="s">
        <v>7618</v>
      </c>
      <c r="G358" s="22" t="s">
        <v>7609</v>
      </c>
      <c r="H358" s="22" t="s">
        <v>7433</v>
      </c>
      <c r="I358" s="21" t="s">
        <v>70</v>
      </c>
      <c r="J358" s="21" t="str">
        <f>party!$A$84</f>
        <v>David P Keller</v>
      </c>
      <c r="K358" s="21" t="str">
        <f>party!$A$85</f>
        <v>Andrew Lenton</v>
      </c>
      <c r="L358" s="21" t="str">
        <f>party!$A$86</f>
        <v>Vivian Scott</v>
      </c>
      <c r="M358" s="21" t="str">
        <f>party!$A$87</f>
        <v>Naomi Vaughan</v>
      </c>
      <c r="O358" s="22" t="str">
        <f>references!$D$128</f>
        <v>Keller, D. P., A. Lenton, V. Scott, N. E. Vaughan, N. Bauer, D. Ji, C. D. Jones, B. Kravitz, H. Muri, K. Zickfeld (2018), The Carbon Dioxide Removal Model Intercomparison Project (CDR-MIP): Rationale and experimental protocol for CMIP6, Geosci. Model Dev., 11, 1133-1160</v>
      </c>
      <c r="P358" s="22" t="str">
        <f>references!$D$129</f>
        <v>Carbon Dioxide Removal Intercomparison Project (CDRMIP) website</v>
      </c>
      <c r="V358" s="21" t="str">
        <f>party!$A$6</f>
        <v>Charlotte Pascoe</v>
      </c>
      <c r="W358" s="22" t="str">
        <f t="shared" ref="W358:X360" si="23">$C$357</f>
        <v>esm-yr2010CO2-control</v>
      </c>
      <c r="X358" s="22" t="str">
        <f t="shared" si="23"/>
        <v>esm-yr2010CO2-control</v>
      </c>
      <c r="AB358" s="22" t="str">
        <f>$C$359</f>
        <v>esm-yr2010CO2-cdr-pulse</v>
      </c>
      <c r="AC358" s="22" t="str">
        <f>$C$360</f>
        <v>esm-yr2010CO2-CO2pulse</v>
      </c>
      <c r="AG358" s="21" t="str">
        <f>TemporalConstraint!$A$109</f>
        <v>2015-2115 101yrs min</v>
      </c>
      <c r="AH358" s="21" t="str">
        <f>TemporalConstraint!$A$105</f>
        <v>2010-7009 5000yrs max</v>
      </c>
      <c r="AI358" s="304" t="str">
        <f>EnsembleRequirement!$A$87</f>
        <v>2010esm-yr2010CO2-controlInitialisation</v>
      </c>
      <c r="AJ358" s="21" t="str">
        <f>EnsembleRequirement!$A$4</f>
        <v>SingleMember</v>
      </c>
      <c r="AQ358" s="21" t="str">
        <f>requirement!$A$82</f>
        <v>AOGCM-BGC Configuration</v>
      </c>
      <c r="AV358" s="21" t="str">
        <f>ForcingConstraint!$A$507</f>
        <v>2010 CO2 emissions for 5 years then zero CO2 emissions</v>
      </c>
      <c r="AW358" s="21" t="str">
        <f>ForcingConstraint!$A$492</f>
        <v>2010 Non-CO2 Well Mixed GHG</v>
      </c>
      <c r="AX358" s="21" t="str">
        <f>requirement!$A$160</f>
        <v>2010 Aerosol Forcing</v>
      </c>
      <c r="AY358" s="21" t="str">
        <f>ForcingConstraint!$A$499</f>
        <v>2010 Land Use</v>
      </c>
      <c r="AZ358" s="21" t="str">
        <f>ForcingConstraint!$A$496</f>
        <v>2010 Stratospheric Aerosol</v>
      </c>
      <c r="BA358" s="21" t="str">
        <f>requirement!$A$158</f>
        <v>2010 O3 and Stratospheric H2O Concentrations</v>
      </c>
      <c r="BB358" s="21" t="str">
        <f>ForcingConstraint!$A$500</f>
        <v>2010 Solar Irradiance Forcing</v>
      </c>
      <c r="BC358" s="21" t="str">
        <f>requirement!$A$159</f>
        <v xml:space="preserve">2010 Solar Particle Forcing </v>
      </c>
      <c r="BO358" s="324" t="s">
        <v>8285</v>
      </c>
    </row>
    <row r="359" spans="1:67" ht="75">
      <c r="A359" s="22" t="s">
        <v>6967</v>
      </c>
      <c r="B359" s="21" t="s">
        <v>6949</v>
      </c>
      <c r="C359" s="22" t="s">
        <v>6936</v>
      </c>
      <c r="D359" s="22" t="s">
        <v>6961</v>
      </c>
      <c r="F359" s="21" t="s">
        <v>7618</v>
      </c>
      <c r="G359" s="22" t="s">
        <v>7605</v>
      </c>
      <c r="H359" s="22" t="s">
        <v>7597</v>
      </c>
      <c r="I359" s="21" t="s">
        <v>70</v>
      </c>
      <c r="J359" s="21" t="str">
        <f>party!$A$84</f>
        <v>David P Keller</v>
      </c>
      <c r="K359" s="21" t="str">
        <f>party!$A$85</f>
        <v>Andrew Lenton</v>
      </c>
      <c r="L359" s="21" t="str">
        <f>party!$A$86</f>
        <v>Vivian Scott</v>
      </c>
      <c r="M359" s="21" t="str">
        <f>party!$A$87</f>
        <v>Naomi Vaughan</v>
      </c>
      <c r="O359" s="22" t="str">
        <f>references!$D$128</f>
        <v>Keller, D. P., A. Lenton, V. Scott, N. E. Vaughan, N. Bauer, D. Ji, C. D. Jones, B. Kravitz, H. Muri, K. Zickfeld (2018), The Carbon Dioxide Removal Model Intercomparison Project (CDR-MIP): Rationale and experimental protocol for CMIP6, Geosci. Model Dev., 11, 1133-1160</v>
      </c>
      <c r="P359" s="22" t="str">
        <f>references!$D$129</f>
        <v>Carbon Dioxide Removal Intercomparison Project (CDRMIP) website</v>
      </c>
      <c r="V359" s="21" t="str">
        <f>party!$A$6</f>
        <v>Charlotte Pascoe</v>
      </c>
      <c r="W359" s="22" t="str">
        <f t="shared" si="23"/>
        <v>esm-yr2010CO2-control</v>
      </c>
      <c r="X359" s="22" t="str">
        <f t="shared" si="23"/>
        <v>esm-yr2010CO2-control</v>
      </c>
      <c r="AB359" s="22" t="str">
        <f>$C$358</f>
        <v>esm-yr2010CO2-noemit</v>
      </c>
      <c r="AC359" s="22" t="str">
        <f>$C$360</f>
        <v>esm-yr2010CO2-CO2pulse</v>
      </c>
      <c r="AG359" s="21" t="str">
        <f>TemporalConstraint!$A$109</f>
        <v>2015-2115 101yrs min</v>
      </c>
      <c r="AH359" s="21" t="str">
        <f>TemporalConstraint!$A$105</f>
        <v>2010-7009 5000yrs max</v>
      </c>
      <c r="AI359" s="304" t="str">
        <f>EnsembleRequirement!$A$87</f>
        <v>2010esm-yr2010CO2-controlInitialisation</v>
      </c>
      <c r="AJ359" s="21" t="str">
        <f>EnsembleRequirement!$A$4</f>
        <v>SingleMember</v>
      </c>
      <c r="AQ359" s="21" t="str">
        <f>requirement!$A$82</f>
        <v>AOGCM-BGC Configuration</v>
      </c>
      <c r="AV359" s="21" t="str">
        <f>ForcingConstraint!$A$508</f>
        <v>100Gt Carbon removed from 2010 atmosphere</v>
      </c>
      <c r="AW359" s="21" t="str">
        <f>ForcingConstraint!$A$492</f>
        <v>2010 Non-CO2 Well Mixed GHG</v>
      </c>
      <c r="AX359" s="21" t="str">
        <f>requirement!$A$160</f>
        <v>2010 Aerosol Forcing</v>
      </c>
      <c r="AY359" s="21" t="str">
        <f>ForcingConstraint!$A$499</f>
        <v>2010 Land Use</v>
      </c>
      <c r="AZ359" s="21" t="str">
        <f>ForcingConstraint!$A$496</f>
        <v>2010 Stratospheric Aerosol</v>
      </c>
      <c r="BA359" s="21" t="str">
        <f>requirement!$A$158</f>
        <v>2010 O3 and Stratospheric H2O Concentrations</v>
      </c>
      <c r="BB359" s="21" t="str">
        <f>ForcingConstraint!$A$500</f>
        <v>2010 Solar Irradiance Forcing</v>
      </c>
      <c r="BC359" s="21" t="str">
        <f>requirement!$A$159</f>
        <v xml:space="preserve">2010 Solar Particle Forcing </v>
      </c>
      <c r="BO359" s="324" t="s">
        <v>8285</v>
      </c>
    </row>
    <row r="360" spans="1:67" ht="75">
      <c r="A360" s="22" t="s">
        <v>6968</v>
      </c>
      <c r="B360" s="21" t="s">
        <v>6963</v>
      </c>
      <c r="C360" s="22" t="s">
        <v>6937</v>
      </c>
      <c r="D360" s="22" t="s">
        <v>6961</v>
      </c>
      <c r="F360" s="21" t="s">
        <v>7618</v>
      </c>
      <c r="G360" s="22" t="s">
        <v>7607</v>
      </c>
      <c r="H360" s="22" t="s">
        <v>7606</v>
      </c>
      <c r="I360" s="21" t="s">
        <v>70</v>
      </c>
      <c r="J360" s="21" t="str">
        <f>party!$A$84</f>
        <v>David P Keller</v>
      </c>
      <c r="K360" s="21" t="str">
        <f>party!$A$85</f>
        <v>Andrew Lenton</v>
      </c>
      <c r="L360" s="21" t="str">
        <f>party!$A$86</f>
        <v>Vivian Scott</v>
      </c>
      <c r="M360" s="21" t="str">
        <f>party!$A$87</f>
        <v>Naomi Vaughan</v>
      </c>
      <c r="O360" s="22" t="str">
        <f>references!$D$128</f>
        <v>Keller, D. P., A. Lenton, V. Scott, N. E. Vaughan, N. Bauer, D. Ji, C. D. Jones, B. Kravitz, H. Muri, K. Zickfeld (2018), The Carbon Dioxide Removal Model Intercomparison Project (CDR-MIP): Rationale and experimental protocol for CMIP6, Geosci. Model Dev., 11, 1133-1160</v>
      </c>
      <c r="P360" s="22" t="str">
        <f>references!$D$129</f>
        <v>Carbon Dioxide Removal Intercomparison Project (CDRMIP) website</v>
      </c>
      <c r="V360" s="21" t="str">
        <f>party!$A$6</f>
        <v>Charlotte Pascoe</v>
      </c>
      <c r="W360" s="22" t="str">
        <f t="shared" si="23"/>
        <v>esm-yr2010CO2-control</v>
      </c>
      <c r="X360" s="22" t="str">
        <f t="shared" si="23"/>
        <v>esm-yr2010CO2-control</v>
      </c>
      <c r="AB360" s="22" t="str">
        <f>$C$358</f>
        <v>esm-yr2010CO2-noemit</v>
      </c>
      <c r="AC360" s="22" t="str">
        <f>$C$359</f>
        <v>esm-yr2010CO2-cdr-pulse</v>
      </c>
      <c r="AG360" s="21" t="str">
        <f>TemporalConstraint!$A$109</f>
        <v>2015-2115 101yrs min</v>
      </c>
      <c r="AH360" s="21" t="str">
        <f>TemporalConstraint!$A$105</f>
        <v>2010-7009 5000yrs max</v>
      </c>
      <c r="AI360" s="304" t="str">
        <f>EnsembleRequirement!$A$87</f>
        <v>2010esm-yr2010CO2-controlInitialisation</v>
      </c>
      <c r="AJ360" s="21" t="str">
        <f>EnsembleRequirement!$A$4</f>
        <v>SingleMember</v>
      </c>
      <c r="AQ360" s="21" t="str">
        <f>requirement!$A$82</f>
        <v>AOGCM-BGC Configuration</v>
      </c>
      <c r="AV360" s="21" t="str">
        <f>ForcingConstraint!$A$509</f>
        <v>100Gt Carbon added to 2010 atmosphere</v>
      </c>
      <c r="AW360" s="21" t="str">
        <f>ForcingConstraint!$A$492</f>
        <v>2010 Non-CO2 Well Mixed GHG</v>
      </c>
      <c r="AX360" s="21" t="str">
        <f>requirement!$A$160</f>
        <v>2010 Aerosol Forcing</v>
      </c>
      <c r="AY360" s="21" t="str">
        <f>ForcingConstraint!$A$499</f>
        <v>2010 Land Use</v>
      </c>
      <c r="AZ360" s="21" t="str">
        <f>ForcingConstraint!$A$496</f>
        <v>2010 Stratospheric Aerosol</v>
      </c>
      <c r="BA360" s="21" t="str">
        <f>requirement!$A$158</f>
        <v>2010 O3 and Stratospheric H2O Concentrations</v>
      </c>
      <c r="BB360" s="21" t="str">
        <f>ForcingConstraint!$A$500</f>
        <v>2010 Solar Irradiance Forcing</v>
      </c>
      <c r="BC360" s="21" t="str">
        <f>requirement!$A$159</f>
        <v xml:space="preserve">2010 Solar Particle Forcing </v>
      </c>
      <c r="BO360" s="324" t="s">
        <v>8285</v>
      </c>
    </row>
    <row r="361" spans="1:67">
      <c r="AV361" s="37"/>
      <c r="AW361" s="133"/>
      <c r="AX361" s="134"/>
      <c r="AY361" s="134"/>
      <c r="AZ361" s="135"/>
      <c r="BA361" s="135"/>
      <c r="BB361" s="134"/>
    </row>
  </sheetData>
  <mergeCells count="309">
    <mergeCell ref="BD14:BD15"/>
    <mergeCell ref="BA3:BA4"/>
    <mergeCell ref="BC5:BC6"/>
    <mergeCell ref="AZ5:AZ6"/>
    <mergeCell ref="AV3:AV4"/>
    <mergeCell ref="AW3:AW4"/>
    <mergeCell ref="AS5:AS6"/>
    <mergeCell ref="BA14:BA15"/>
    <mergeCell ref="BB14:BB15"/>
    <mergeCell ref="AZ7:AZ8"/>
    <mergeCell ref="BC3:BC4"/>
    <mergeCell ref="BD3:BD4"/>
    <mergeCell ref="BA9:BA10"/>
    <mergeCell ref="AZ9:AZ10"/>
    <mergeCell ref="BB9:BB10"/>
    <mergeCell ref="BB3:BB4"/>
    <mergeCell ref="AS3:AS4"/>
    <mergeCell ref="AV5:AV6"/>
    <mergeCell ref="BA7:BA8"/>
    <mergeCell ref="AX14:AX15"/>
    <mergeCell ref="BC14:BC15"/>
    <mergeCell ref="AX9:AX10"/>
    <mergeCell ref="AT3:AT4"/>
    <mergeCell ref="AU3:AU4"/>
    <mergeCell ref="BM14:BM15"/>
    <mergeCell ref="AH5:AH6"/>
    <mergeCell ref="AH7:AH8"/>
    <mergeCell ref="AH9:AH10"/>
    <mergeCell ref="AH14:AH15"/>
    <mergeCell ref="AB5:AB6"/>
    <mergeCell ref="AC5:AC6"/>
    <mergeCell ref="AD5:AD6"/>
    <mergeCell ref="AM5:AM6"/>
    <mergeCell ref="BD7:BD8"/>
    <mergeCell ref="BE14:BE15"/>
    <mergeCell ref="AR14:AR15"/>
    <mergeCell ref="AS14:AS15"/>
    <mergeCell ref="AT14:AT15"/>
    <mergeCell ref="AU14:AU15"/>
    <mergeCell ref="AN5:AN6"/>
    <mergeCell ref="BC7:BC8"/>
    <mergeCell ref="BB7:BB8"/>
    <mergeCell ref="AX7:AX8"/>
    <mergeCell ref="AY7:AY8"/>
    <mergeCell ref="AU5:AU6"/>
    <mergeCell ref="AT5:AT6"/>
    <mergeCell ref="AP14:AP15"/>
    <mergeCell ref="AP9:AP10"/>
    <mergeCell ref="AQ2:AU2"/>
    <mergeCell ref="R5:R6"/>
    <mergeCell ref="R7:R8"/>
    <mergeCell ref="R9:R10"/>
    <mergeCell ref="AA3:AA4"/>
    <mergeCell ref="W3:W4"/>
    <mergeCell ref="BN14:BN15"/>
    <mergeCell ref="BN9:BN10"/>
    <mergeCell ref="BN7:BN8"/>
    <mergeCell ref="BN5:BN6"/>
    <mergeCell ref="BF14:BF15"/>
    <mergeCell ref="BL14:BL15"/>
    <mergeCell ref="AB9:AB10"/>
    <mergeCell ref="AC9:AC10"/>
    <mergeCell ref="AD9:AD10"/>
    <mergeCell ref="AC14:AC15"/>
    <mergeCell ref="AW14:AW15"/>
    <mergeCell ref="AY14:AY15"/>
    <mergeCell ref="AZ14:AZ15"/>
    <mergeCell ref="AG5:AG6"/>
    <mergeCell ref="AI5:AI6"/>
    <mergeCell ref="AI14:AI15"/>
    <mergeCell ref="AQ14:AQ15"/>
    <mergeCell ref="AV14:AV15"/>
    <mergeCell ref="BN3:BN4"/>
    <mergeCell ref="BE3:BE4"/>
    <mergeCell ref="BF3:BF4"/>
    <mergeCell ref="BL3:BL4"/>
    <mergeCell ref="BL5:BL6"/>
    <mergeCell ref="BF5:BF6"/>
    <mergeCell ref="BF7:BF8"/>
    <mergeCell ref="BL7:BL8"/>
    <mergeCell ref="BL9:BL10"/>
    <mergeCell ref="BF9:BF10"/>
    <mergeCell ref="BM3:BM4"/>
    <mergeCell ref="BE5:BE6"/>
    <mergeCell ref="BE9:BE10"/>
    <mergeCell ref="BM5:BM6"/>
    <mergeCell ref="BM7:BM8"/>
    <mergeCell ref="BM9:BM10"/>
    <mergeCell ref="A1:A2"/>
    <mergeCell ref="G7:G8"/>
    <mergeCell ref="F7:F8"/>
    <mergeCell ref="A9:A10"/>
    <mergeCell ref="B7:B8"/>
    <mergeCell ref="A7:A8"/>
    <mergeCell ref="C7:C8"/>
    <mergeCell ref="A3:A4"/>
    <mergeCell ref="B3:B4"/>
    <mergeCell ref="C3:C4"/>
    <mergeCell ref="F3:F4"/>
    <mergeCell ref="G3:G4"/>
    <mergeCell ref="A5:A6"/>
    <mergeCell ref="B5:B6"/>
    <mergeCell ref="C5:C6"/>
    <mergeCell ref="F5:F6"/>
    <mergeCell ref="C1:C2"/>
    <mergeCell ref="B1:B2"/>
    <mergeCell ref="G1:G2"/>
    <mergeCell ref="F1:F2"/>
    <mergeCell ref="C9:C10"/>
    <mergeCell ref="B9:B10"/>
    <mergeCell ref="E1:E2"/>
    <mergeCell ref="E3:E4"/>
    <mergeCell ref="E7:E8"/>
    <mergeCell ref="T9:T10"/>
    <mergeCell ref="T14:T15"/>
    <mergeCell ref="E14:E15"/>
    <mergeCell ref="T7:T8"/>
    <mergeCell ref="Q14:Q15"/>
    <mergeCell ref="S14:S15"/>
    <mergeCell ref="H7:H8"/>
    <mergeCell ref="H9:H10"/>
    <mergeCell ref="R14:R15"/>
    <mergeCell ref="AB14:AB15"/>
    <mergeCell ref="X5:X6"/>
    <mergeCell ref="Z5:Z6"/>
    <mergeCell ref="Z14:Z15"/>
    <mergeCell ref="AA14:AA15"/>
    <mergeCell ref="AA9:AA10"/>
    <mergeCell ref="AA7:AA8"/>
    <mergeCell ref="P7:P8"/>
    <mergeCell ref="Q5:Q6"/>
    <mergeCell ref="Y14:Y15"/>
    <mergeCell ref="AD14:AD15"/>
    <mergeCell ref="AK5:AK6"/>
    <mergeCell ref="AG2:AH2"/>
    <mergeCell ref="AH3:AH4"/>
    <mergeCell ref="AB3:AB4"/>
    <mergeCell ref="AC3:AC4"/>
    <mergeCell ref="AD3:AD4"/>
    <mergeCell ref="AN14:AN15"/>
    <mergeCell ref="U14:U15"/>
    <mergeCell ref="AL14:AL15"/>
    <mergeCell ref="AK14:AK15"/>
    <mergeCell ref="AK7:AK8"/>
    <mergeCell ref="AM7:AM8"/>
    <mergeCell ref="AG14:AG15"/>
    <mergeCell ref="AE14:AE15"/>
    <mergeCell ref="AF14:AF15"/>
    <mergeCell ref="AB7:AB8"/>
    <mergeCell ref="AJ14:AJ15"/>
    <mergeCell ref="V1:V2"/>
    <mergeCell ref="W1:AF1"/>
    <mergeCell ref="AI2:AL2"/>
    <mergeCell ref="AL9:AL10"/>
    <mergeCell ref="V7:V8"/>
    <mergeCell ref="W7:W8"/>
    <mergeCell ref="AO14:AO15"/>
    <mergeCell ref="A14:A15"/>
    <mergeCell ref="P9:P10"/>
    <mergeCell ref="V9:V10"/>
    <mergeCell ref="W9:W10"/>
    <mergeCell ref="AG9:AG10"/>
    <mergeCell ref="AI9:AI10"/>
    <mergeCell ref="O9:O10"/>
    <mergeCell ref="O14:O15"/>
    <mergeCell ref="P14:P15"/>
    <mergeCell ref="V14:V15"/>
    <mergeCell ref="W14:W15"/>
    <mergeCell ref="X14:X15"/>
    <mergeCell ref="G14:G15"/>
    <mergeCell ref="F14:F15"/>
    <mergeCell ref="H14:H15"/>
    <mergeCell ref="E9:E10"/>
    <mergeCell ref="B14:B15"/>
    <mergeCell ref="C14:C15"/>
    <mergeCell ref="D14:D15"/>
    <mergeCell ref="S9:S10"/>
    <mergeCell ref="AE9:AE10"/>
    <mergeCell ref="U9:U10"/>
    <mergeCell ref="AM14:AM15"/>
    <mergeCell ref="BB5:BB6"/>
    <mergeCell ref="AU9:AU10"/>
    <mergeCell ref="AY3:AY4"/>
    <mergeCell ref="AZ3:AZ4"/>
    <mergeCell ref="AY9:AY10"/>
    <mergeCell ref="W5:W6"/>
    <mergeCell ref="AD7:AD8"/>
    <mergeCell ref="Z7:Z8"/>
    <mergeCell ref="AA5:AA6"/>
    <mergeCell ref="AL3:AL4"/>
    <mergeCell ref="AL5:AL6"/>
    <mergeCell ref="AJ5:AJ6"/>
    <mergeCell ref="AK3:AK4"/>
    <mergeCell ref="AE3:AE4"/>
    <mergeCell ref="AQ9:AQ10"/>
    <mergeCell ref="AM9:AM10"/>
    <mergeCell ref="AJ9:AJ10"/>
    <mergeCell ref="AV7:AV8"/>
    <mergeCell ref="AO3:AO4"/>
    <mergeCell ref="AO5:AO6"/>
    <mergeCell ref="AO9:AO10"/>
    <mergeCell ref="AX3:AX4"/>
    <mergeCell ref="AR3:AR4"/>
    <mergeCell ref="AR7:AR8"/>
    <mergeCell ref="AF9:AF10"/>
    <mergeCell ref="AF7:AF8"/>
    <mergeCell ref="V3:V4"/>
    <mergeCell ref="X9:X10"/>
    <mergeCell ref="AK9:AK10"/>
    <mergeCell ref="X7:X8"/>
    <mergeCell ref="AG7:AG8"/>
    <mergeCell ref="AI7:AI8"/>
    <mergeCell ref="Z9:Z10"/>
    <mergeCell ref="AJ7:AJ8"/>
    <mergeCell ref="Y9:Y10"/>
    <mergeCell ref="AU7:AU8"/>
    <mergeCell ref="S7:S8"/>
    <mergeCell ref="AE7:AE8"/>
    <mergeCell ref="Z3:Z4"/>
    <mergeCell ref="V5:V6"/>
    <mergeCell ref="X3:X4"/>
    <mergeCell ref="AM3:AM4"/>
    <mergeCell ref="T3:T4"/>
    <mergeCell ref="T5:T6"/>
    <mergeCell ref="AC7:AC8"/>
    <mergeCell ref="AQ3:AQ4"/>
    <mergeCell ref="AQ5:AQ6"/>
    <mergeCell ref="AP5:AP6"/>
    <mergeCell ref="AP3:AP4"/>
    <mergeCell ref="AR5:AR6"/>
    <mergeCell ref="AN7:AN8"/>
    <mergeCell ref="AQ7:AQ8"/>
    <mergeCell ref="AO7:AO8"/>
    <mergeCell ref="AP7:AP8"/>
    <mergeCell ref="AE5:AE6"/>
    <mergeCell ref="AF3:AF4"/>
    <mergeCell ref="AF5:AF6"/>
    <mergeCell ref="AI3:AI4"/>
    <mergeCell ref="Y7:Y8"/>
    <mergeCell ref="AV2:BM2"/>
    <mergeCell ref="AG1:BM1"/>
    <mergeCell ref="AW9:AW10"/>
    <mergeCell ref="AV9:AV10"/>
    <mergeCell ref="AY5:AY6"/>
    <mergeCell ref="BE7:BE8"/>
    <mergeCell ref="BC9:BC10"/>
    <mergeCell ref="AJ3:AJ4"/>
    <mergeCell ref="BD9:BD10"/>
    <mergeCell ref="BD5:BD6"/>
    <mergeCell ref="AW5:AW6"/>
    <mergeCell ref="AX5:AX6"/>
    <mergeCell ref="AW7:AW8"/>
    <mergeCell ref="BA5:BA6"/>
    <mergeCell ref="AL7:AL8"/>
    <mergeCell ref="AG3:AG4"/>
    <mergeCell ref="AM2:AP2"/>
    <mergeCell ref="AN3:AN4"/>
    <mergeCell ref="AN9:AN10"/>
    <mergeCell ref="AT9:AT10"/>
    <mergeCell ref="AS9:AS10"/>
    <mergeCell ref="AR9:AR10"/>
    <mergeCell ref="AS7:AS8"/>
    <mergeCell ref="AT7:AT8"/>
    <mergeCell ref="D1:D2"/>
    <mergeCell ref="D3:D4"/>
    <mergeCell ref="D5:D6"/>
    <mergeCell ref="D7:D8"/>
    <mergeCell ref="D9:D10"/>
    <mergeCell ref="O1:U2"/>
    <mergeCell ref="O5:O6"/>
    <mergeCell ref="P5:P6"/>
    <mergeCell ref="R3:R4"/>
    <mergeCell ref="O3:O4"/>
    <mergeCell ref="Q7:Q8"/>
    <mergeCell ref="U3:U4"/>
    <mergeCell ref="U5:U6"/>
    <mergeCell ref="U7:U8"/>
    <mergeCell ref="Q3:Q4"/>
    <mergeCell ref="J2:N2"/>
    <mergeCell ref="I1:N1"/>
    <mergeCell ref="O7:O8"/>
    <mergeCell ref="P3:P4"/>
    <mergeCell ref="G5:G6"/>
    <mergeCell ref="Q9:Q10"/>
    <mergeCell ref="E5:E6"/>
    <mergeCell ref="G9:G10"/>
    <mergeCell ref="F9:F10"/>
    <mergeCell ref="Z2:AA2"/>
    <mergeCell ref="AB2:AF2"/>
    <mergeCell ref="H1:H2"/>
    <mergeCell ref="H3:H4"/>
    <mergeCell ref="H5:H6"/>
    <mergeCell ref="S3:S4"/>
    <mergeCell ref="S5:S6"/>
    <mergeCell ref="X2:Y2"/>
    <mergeCell ref="Y5:Y6"/>
    <mergeCell ref="Y3:Y4"/>
    <mergeCell ref="BO14:BO15"/>
    <mergeCell ref="BP14:BP15"/>
    <mergeCell ref="BO1:BO2"/>
    <mergeCell ref="BP1:BP2"/>
    <mergeCell ref="BO3:BO4"/>
    <mergeCell ref="BP3:BP4"/>
    <mergeCell ref="BO5:BO6"/>
    <mergeCell ref="BP5:BP6"/>
    <mergeCell ref="BO7:BO8"/>
    <mergeCell ref="BP7:BP8"/>
    <mergeCell ref="BO9:BO10"/>
    <mergeCell ref="BP9:BP10"/>
  </mergeCells>
  <phoneticPr fontId="6" type="noConversion"/>
  <pageMargins left="0.75" right="0.75" top="1" bottom="1" header="0.5" footer="0.5"/>
  <pageSetup paperSize="9" orientation="portrait" horizontalDpi="4294967292" verticalDpi="4294967292"/>
  <ignoredErrors>
    <ignoredError sqref="J4 AQ7 AV217 AV265 AV316 AI255 AG144 AX144 X132 X195 AW17:BB17 BB343 AY343 W74:X74"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6"/>
  <sheetViews>
    <sheetView workbookViewId="0">
      <pane xSplit="2" ySplit="2" topLeftCell="L30" activePane="bottomRight" state="frozen"/>
      <selection pane="topRight" activeCell="C1" sqref="C1"/>
      <selection pane="bottomLeft" activeCell="A3" sqref="A3"/>
      <selection pane="bottomRight" activeCell="V33" sqref="V33"/>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2" width="44.83203125" style="13" customWidth="1"/>
    <col min="13"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82" t="s">
        <v>38</v>
      </c>
      <c r="B1" s="435" t="s">
        <v>17</v>
      </c>
      <c r="C1" s="382" t="s">
        <v>18</v>
      </c>
      <c r="D1" s="435" t="s">
        <v>19</v>
      </c>
      <c r="E1" s="382" t="s">
        <v>20</v>
      </c>
      <c r="F1" s="382" t="s">
        <v>1578</v>
      </c>
      <c r="G1" s="416" t="s">
        <v>21</v>
      </c>
      <c r="H1" s="416"/>
      <c r="I1" s="416"/>
      <c r="J1" s="416"/>
      <c r="K1" s="384" t="s">
        <v>22</v>
      </c>
      <c r="L1" s="385"/>
      <c r="M1" s="385"/>
      <c r="N1" s="386"/>
      <c r="O1" s="435" t="s">
        <v>290</v>
      </c>
      <c r="P1" s="382" t="s">
        <v>23</v>
      </c>
      <c r="Q1" s="382" t="s">
        <v>6197</v>
      </c>
      <c r="R1" s="78" t="s">
        <v>56</v>
      </c>
      <c r="S1" s="79"/>
      <c r="T1" s="79"/>
      <c r="U1" s="79"/>
      <c r="V1" s="79"/>
      <c r="W1" s="79"/>
      <c r="X1" s="79"/>
      <c r="Y1" s="79"/>
      <c r="Z1" s="79"/>
      <c r="AA1" s="80"/>
      <c r="AB1" s="433" t="s">
        <v>297</v>
      </c>
    </row>
    <row r="2" spans="1:28" s="4" customFormat="1">
      <c r="A2" s="383"/>
      <c r="B2" s="436"/>
      <c r="C2" s="383"/>
      <c r="D2" s="436"/>
      <c r="E2" s="383"/>
      <c r="F2" s="383"/>
      <c r="G2" s="15" t="s">
        <v>71</v>
      </c>
      <c r="H2" s="434" t="s">
        <v>72</v>
      </c>
      <c r="I2" s="434"/>
      <c r="J2" s="434"/>
      <c r="K2" s="387"/>
      <c r="L2" s="373"/>
      <c r="M2" s="373"/>
      <c r="N2" s="374"/>
      <c r="O2" s="436"/>
      <c r="P2" s="383"/>
      <c r="Q2" s="383"/>
      <c r="R2" s="75"/>
      <c r="S2" s="76"/>
      <c r="T2" s="76"/>
      <c r="U2" s="76"/>
      <c r="V2" s="76"/>
      <c r="W2" s="76"/>
      <c r="X2" s="76"/>
      <c r="Y2" s="76"/>
      <c r="Z2" s="76"/>
      <c r="AA2" s="77"/>
      <c r="AB2" s="433"/>
    </row>
    <row r="3" spans="1:28" s="2" customFormat="1" ht="75">
      <c r="A3" s="13" t="s">
        <v>51</v>
      </c>
      <c r="B3" s="16" t="s">
        <v>52</v>
      </c>
      <c r="C3" s="13" t="s">
        <v>53</v>
      </c>
      <c r="D3" s="16" t="s">
        <v>54</v>
      </c>
      <c r="E3" s="13" t="s">
        <v>55</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58</v>
      </c>
      <c r="B4" s="16" t="s">
        <v>59</v>
      </c>
      <c r="C4" s="13" t="s">
        <v>60</v>
      </c>
      <c r="D4" s="16" t="s">
        <v>61</v>
      </c>
      <c r="E4" s="13" t="s">
        <v>62</v>
      </c>
      <c r="O4" s="16" t="str">
        <f>party!A6</f>
        <v>Charlotte Pascoe</v>
      </c>
      <c r="P4" s="13" t="s">
        <v>30</v>
      </c>
    </row>
    <row r="5" spans="1:28" ht="105" customHeight="1">
      <c r="A5" s="22" t="s">
        <v>49</v>
      </c>
      <c r="B5" s="21" t="s">
        <v>49</v>
      </c>
      <c r="C5" s="22" t="s">
        <v>50</v>
      </c>
      <c r="D5" s="21" t="s">
        <v>57</v>
      </c>
      <c r="E5" s="22" t="s">
        <v>1796</v>
      </c>
      <c r="F5" s="22" t="s">
        <v>1797</v>
      </c>
      <c r="G5" s="21" t="s">
        <v>70</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105" customHeight="1">
      <c r="A6" s="22" t="s">
        <v>7051</v>
      </c>
      <c r="B6" s="21" t="s">
        <v>7049</v>
      </c>
      <c r="C6" s="22" t="s">
        <v>7052</v>
      </c>
      <c r="D6" s="21" t="s">
        <v>7053</v>
      </c>
      <c r="E6" s="22" t="s">
        <v>7050</v>
      </c>
      <c r="F6" s="22" t="s">
        <v>1799</v>
      </c>
      <c r="G6" s="21" t="s">
        <v>70</v>
      </c>
      <c r="H6" s="21" t="str">
        <f>party!$A$5</f>
        <v>Bob Andres</v>
      </c>
      <c r="I6" s="21" t="str">
        <f>party!$A$24</f>
        <v>Steve Smith</v>
      </c>
      <c r="K6" s="22" t="str">
        <f>references!$D$3</f>
        <v>Historical Emissions for CMIP6 (v1.0)</v>
      </c>
      <c r="L6" s="22"/>
      <c r="M6" s="22"/>
      <c r="N6" s="22"/>
      <c r="O6" s="21" t="str">
        <f>party!$A$6</f>
        <v>Charlotte Pascoe</v>
      </c>
      <c r="P6" s="22" t="b">
        <v>1</v>
      </c>
      <c r="Q6" s="22" t="b">
        <v>1</v>
      </c>
      <c r="R6" s="21" t="str">
        <f>ForcingConstraint!$A$7</f>
        <v>Historical Non-CO2 Anthropogenic Reactive Gas Emissions</v>
      </c>
      <c r="S6" s="21" t="str">
        <f>ForcingConstraint!$A$11</f>
        <v>Historical Open Burning Emissions</v>
      </c>
      <c r="T6" s="21"/>
      <c r="U6" s="21"/>
      <c r="V6" s="21"/>
      <c r="W6" s="21"/>
      <c r="X6" s="21"/>
      <c r="Y6" s="21"/>
      <c r="Z6" s="21"/>
      <c r="AA6" s="21"/>
    </row>
    <row r="7" spans="1:28" ht="75">
      <c r="A7" s="22" t="s">
        <v>112</v>
      </c>
      <c r="B7" s="21" t="s">
        <v>112</v>
      </c>
      <c r="C7" s="22" t="s">
        <v>113</v>
      </c>
      <c r="D7" s="21" t="s">
        <v>114</v>
      </c>
      <c r="E7" s="22" t="s">
        <v>1798</v>
      </c>
      <c r="F7" s="22" t="s">
        <v>1799</v>
      </c>
      <c r="G7" s="21" t="s">
        <v>70</v>
      </c>
      <c r="H7" s="21" t="str">
        <f>party!$A$5</f>
        <v>Bob Andres</v>
      </c>
      <c r="I7" s="21" t="str">
        <f>party!$A$24</f>
        <v>Steve Smith</v>
      </c>
      <c r="K7" s="22" t="str">
        <f>references!$D$3</f>
        <v>Historical Emissions for CMIP6 (v1.0)</v>
      </c>
      <c r="L7" s="22"/>
      <c r="M7" s="22"/>
      <c r="N7" s="22"/>
      <c r="O7" s="21" t="str">
        <f>party!$A$6</f>
        <v>Charlotte Pascoe</v>
      </c>
      <c r="P7" s="22" t="b">
        <v>1</v>
      </c>
      <c r="R7" s="21" t="str">
        <f>ForcingConstraint!$A$10</f>
        <v>Historical Fossil Carbon Dioxide Emissions</v>
      </c>
      <c r="S7" s="21" t="str">
        <f>ForcingConstraint!$A$7</f>
        <v>Historical Non-CO2 Anthropogenic Reactive Gas Emissions</v>
      </c>
      <c r="T7" s="21" t="str">
        <f>ForcingConstraint!$A$11</f>
        <v>Historical Open Burning Emissions</v>
      </c>
      <c r="V7" s="21"/>
      <c r="W7" s="21"/>
      <c r="X7" s="21"/>
      <c r="Y7" s="21"/>
      <c r="Z7" s="21"/>
      <c r="AA7" s="21"/>
    </row>
    <row r="8" spans="1:28" ht="75">
      <c r="A8" s="22" t="s">
        <v>130</v>
      </c>
      <c r="B8" s="21" t="s">
        <v>131</v>
      </c>
      <c r="C8" s="22" t="s">
        <v>132</v>
      </c>
      <c r="D8" s="21" t="s">
        <v>133</v>
      </c>
      <c r="E8" s="22" t="s">
        <v>1800</v>
      </c>
      <c r="F8" s="22" t="s">
        <v>1801</v>
      </c>
      <c r="G8" s="21" t="s">
        <v>70</v>
      </c>
      <c r="H8" s="21" t="str">
        <f>party!$A$20</f>
        <v>Michaela I Hegglin</v>
      </c>
      <c r="K8" s="22" t="str">
        <f>references!$D$7</f>
        <v>Ozone and stratospheric water vapour concentration databases for CMIP6</v>
      </c>
      <c r="L8" s="22"/>
      <c r="M8" s="22"/>
      <c r="N8" s="22"/>
      <c r="O8" s="21" t="str">
        <f>party!$A$6</f>
        <v>Charlotte Pascoe</v>
      </c>
      <c r="P8" s="22" t="b">
        <v>1</v>
      </c>
      <c r="R8" s="21" t="str">
        <f>ForcingConstraint!$A$17</f>
        <v>Historical Ozone Concentrations</v>
      </c>
      <c r="S8" s="21" t="str">
        <f>ForcingConstraint!$A$18</f>
        <v>Historical Stratospheric H2O Concentrations</v>
      </c>
      <c r="T8" s="21"/>
      <c r="U8" s="21"/>
      <c r="V8" s="21"/>
      <c r="W8" s="21"/>
      <c r="X8" s="21"/>
      <c r="Y8" s="21"/>
      <c r="Z8" s="21"/>
      <c r="AA8" s="21"/>
    </row>
    <row r="9" spans="1:28" ht="75">
      <c r="A9" s="22" t="s">
        <v>148</v>
      </c>
      <c r="B9" s="21" t="s">
        <v>148</v>
      </c>
      <c r="C9" s="22" t="s">
        <v>149</v>
      </c>
      <c r="D9" s="21" t="s">
        <v>150</v>
      </c>
      <c r="E9" s="22" t="s">
        <v>1802</v>
      </c>
      <c r="F9" s="22" t="s">
        <v>6677</v>
      </c>
      <c r="G9" s="21" t="s">
        <v>70</v>
      </c>
      <c r="H9" s="21" t="str">
        <f>party!$A$15</f>
        <v>Katja Matthes</v>
      </c>
      <c r="I9" s="21" t="str">
        <f>party!$A$3</f>
        <v>Bernd Funke</v>
      </c>
      <c r="K9" s="22" t="str">
        <f>references!$D$110</f>
        <v>SOLARIS-HEPPA  Recommendations for CMIP6 solar forcing data</v>
      </c>
      <c r="L9" s="22" t="str">
        <f>references!$D$4</f>
        <v>Solar Forcing for CMIP6</v>
      </c>
      <c r="N9" s="22"/>
      <c r="O9" s="21" t="str">
        <f>party!$A$6</f>
        <v>Charlotte Pascoe</v>
      </c>
      <c r="P9" s="22" t="b">
        <v>1</v>
      </c>
      <c r="Q9" s="22" t="b">
        <v>1</v>
      </c>
      <c r="R9" s="21" t="str">
        <f>ForcingConstraint!$A$20</f>
        <v>Historical Solar Irradiance Forcing</v>
      </c>
      <c r="S9" s="21" t="str">
        <f>ForcingConstraint!$A$19</f>
        <v>Historical Proton Forcing</v>
      </c>
      <c r="T9" s="21" t="str">
        <f>ForcingConstraint!$A$9</f>
        <v>Historical Electron Forcing</v>
      </c>
      <c r="U9" s="21" t="str">
        <f>ForcingConstraint!$A$8</f>
        <v>Historical Cosmic Ray Forcing</v>
      </c>
      <c r="V9" s="21"/>
      <c r="W9" s="21"/>
      <c r="X9" s="21"/>
      <c r="Y9" s="21"/>
      <c r="Z9" s="21"/>
      <c r="AA9" s="21"/>
    </row>
    <row r="10" spans="1:28" ht="165">
      <c r="A10" s="22" t="s">
        <v>5979</v>
      </c>
      <c r="B10" s="11" t="s">
        <v>5976</v>
      </c>
      <c r="C10" s="13" t="s">
        <v>5977</v>
      </c>
      <c r="D10" s="16" t="s">
        <v>5978</v>
      </c>
      <c r="E10" s="19" t="s">
        <v>6678</v>
      </c>
      <c r="F10" s="85" t="s">
        <v>5980</v>
      </c>
      <c r="G10" s="21" t="s">
        <v>70</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ForcingConstraint!$A$19</f>
        <v>Historical Proton Forcing</v>
      </c>
      <c r="S10" s="21" t="str">
        <f>ForcingConstraint!$A$9</f>
        <v>Historical Electron Forcing</v>
      </c>
      <c r="T10" s="21" t="str">
        <f>ForcingConstraint!$A$8</f>
        <v>Historical Cosmic Ray Forcing</v>
      </c>
      <c r="U10" s="21" t="str">
        <f>ForcingConstraint!$A$517</f>
        <v>Historical stratospheric Ozone as a substitute for solar particle forcing</v>
      </c>
      <c r="V10" s="21"/>
      <c r="W10" s="21"/>
      <c r="X10" s="21"/>
      <c r="Y10" s="21"/>
      <c r="Z10" s="21"/>
      <c r="AA10" s="21"/>
    </row>
    <row r="11" spans="1:28" ht="165">
      <c r="A11" s="22" t="s">
        <v>5987</v>
      </c>
      <c r="B11" s="11" t="s">
        <v>5987</v>
      </c>
      <c r="C11" s="13" t="s">
        <v>5988</v>
      </c>
      <c r="D11" s="16" t="s">
        <v>5989</v>
      </c>
      <c r="E11" s="19" t="s">
        <v>6679</v>
      </c>
      <c r="F11" s="128" t="s">
        <v>6680</v>
      </c>
      <c r="G11" s="21" t="s">
        <v>70</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ForcingConstraint!$A$424</f>
        <v>Future Proton Forcing</v>
      </c>
      <c r="S11" s="21" t="str">
        <f>ForcingConstraint!$A$423</f>
        <v>Future Electron Forcing</v>
      </c>
      <c r="T11" s="21" t="str">
        <f>ForcingConstraint!$A$422</f>
        <v>Future Cosmic Ray Forcing</v>
      </c>
      <c r="U11" s="21" t="str">
        <f>ForcingConstraint!$A$518</f>
        <v>Future stratospheric Ozone as a substitute for solar particle forcing</v>
      </c>
      <c r="V11" s="21"/>
      <c r="W11" s="21"/>
      <c r="X11" s="21"/>
      <c r="Y11" s="21"/>
      <c r="Z11" s="21"/>
      <c r="AA11" s="21"/>
    </row>
    <row r="12" spans="1:28" ht="180">
      <c r="A12" s="22" t="s">
        <v>6022</v>
      </c>
      <c r="B12" s="11" t="s">
        <v>6022</v>
      </c>
      <c r="C12" s="13" t="s">
        <v>6023</v>
      </c>
      <c r="D12" s="16" t="s">
        <v>6024</v>
      </c>
      <c r="E12" s="19" t="s">
        <v>6681</v>
      </c>
      <c r="F12" s="128" t="s">
        <v>6025</v>
      </c>
      <c r="G12" s="21" t="s">
        <v>70</v>
      </c>
      <c r="H12" s="21" t="str">
        <f>party!$A$15</f>
        <v>Katja Matthes</v>
      </c>
      <c r="I12" s="21" t="str">
        <f>party!$A$3</f>
        <v>Bernd Funke</v>
      </c>
      <c r="J12" s="10" t="str">
        <f>party!$A$66</f>
        <v>Charles Jackman</v>
      </c>
      <c r="K12" s="22" t="str">
        <f>references!$D$110</f>
        <v>SOLARIS-HEPPA  Recommendations for CMIP6 solar forcing data</v>
      </c>
      <c r="L12" s="22"/>
      <c r="N12" s="22"/>
      <c r="O12" s="21" t="str">
        <f>party!$A$6</f>
        <v>Charlotte Pascoe</v>
      </c>
      <c r="P12" s="22" t="b">
        <v>1</v>
      </c>
      <c r="Q12" s="22" t="b">
        <v>1</v>
      </c>
      <c r="R12" s="21" t="str">
        <f>ForcingConstraint!$A$429</f>
        <v>Pre-Industrial Proton Forcing</v>
      </c>
      <c r="S12" s="21" t="str">
        <f>ForcingConstraint!$A$428</f>
        <v>Pre-Industrial Electron Forcing</v>
      </c>
      <c r="T12" s="21" t="str">
        <f>ForcingConstraint!$A$427</f>
        <v>Pre-Industrial Cosmic Ray Forcing</v>
      </c>
      <c r="U12" s="21" t="str">
        <f>ForcingConstraint!$A$515</f>
        <v xml:space="preserve">Pre-industrial stratospheric Ozone as a substitute for solar particle forcing </v>
      </c>
      <c r="V12" s="21"/>
      <c r="W12" s="21"/>
      <c r="X12" s="21"/>
      <c r="Y12" s="21"/>
      <c r="Z12" s="21"/>
      <c r="AA12" s="21"/>
    </row>
    <row r="13" spans="1:28" ht="45">
      <c r="A13" s="13" t="s">
        <v>467</v>
      </c>
      <c r="B13" s="16" t="s">
        <v>468</v>
      </c>
      <c r="C13" s="13" t="s">
        <v>469</v>
      </c>
      <c r="D13" s="16" t="s">
        <v>470</v>
      </c>
      <c r="E13" s="13" t="s">
        <v>6682</v>
      </c>
      <c r="G13" s="16" t="s">
        <v>70</v>
      </c>
      <c r="H13" s="21" t="str">
        <f>party!$A$30</f>
        <v>William Collins</v>
      </c>
      <c r="I13" s="21" t="str">
        <f>party!$A$31</f>
        <v>Jean-François Lamarque</v>
      </c>
      <c r="J13" s="21" t="str">
        <f>party!$A$19</f>
        <v>Michael Schulz</v>
      </c>
      <c r="K13" s="13" t="str">
        <f>references!$D$14</f>
        <v>Overview CMIP6-Endorsed MIPs</v>
      </c>
      <c r="O13" s="16" t="str">
        <f>party!$A$6</f>
        <v>Charlotte Pascoe</v>
      </c>
      <c r="P13" s="13" t="s">
        <v>30</v>
      </c>
    </row>
    <row r="14" spans="1:28" ht="75">
      <c r="A14" s="13" t="s">
        <v>6198</v>
      </c>
      <c r="B14" s="16" t="s">
        <v>516</v>
      </c>
      <c r="C14" s="13" t="s">
        <v>515</v>
      </c>
      <c r="D14" s="16" t="s">
        <v>517</v>
      </c>
      <c r="E14" s="13" t="s">
        <v>1803</v>
      </c>
      <c r="G14" s="16" t="s">
        <v>70</v>
      </c>
      <c r="H14" s="21" t="str">
        <f>party!$A$30</f>
        <v>William Collins</v>
      </c>
      <c r="I14" s="21" t="str">
        <f>party!$A$31</f>
        <v>Jean-François Lamarque</v>
      </c>
      <c r="J14" s="21" t="str">
        <f>party!$A$19</f>
        <v>Michael Schulz</v>
      </c>
      <c r="K14" s="13" t="str">
        <f>references!$D$14</f>
        <v>Overview CMIP6-Endorsed MIPs</v>
      </c>
      <c r="O14" s="16" t="str">
        <f>party!$A$6</f>
        <v>Charlotte Pascoe</v>
      </c>
      <c r="P14" s="13" t="b">
        <v>1</v>
      </c>
      <c r="Q14" s="13" t="b">
        <v>1</v>
      </c>
      <c r="R14" s="16" t="str">
        <f>ForcingConstraint!$A$102</f>
        <v>RCP70 Reduced Short Lived Gas Species</v>
      </c>
      <c r="S14" s="16" t="str">
        <f>ForcingConstraint!$A$103</f>
        <v>RCP70 Reduced Aerosols</v>
      </c>
      <c r="T14" s="16" t="str">
        <f>ForcingConstraint!$A$104</f>
        <v>RCP70 Reduced Aerosol Precursors</v>
      </c>
      <c r="U14" s="16" t="str">
        <f>ForcingConstraint!$A$105</f>
        <v>RCP70 Reduced Tropospheric Ozone Precursors</v>
      </c>
    </row>
    <row r="15" spans="1:28" ht="45">
      <c r="A15" s="13" t="s">
        <v>6199</v>
      </c>
      <c r="B15" s="16" t="s">
        <v>583</v>
      </c>
      <c r="C15" s="13" t="s">
        <v>582</v>
      </c>
      <c r="D15" s="16" t="s">
        <v>581</v>
      </c>
      <c r="E15" s="13" t="s">
        <v>583</v>
      </c>
      <c r="G15" s="21" t="s">
        <v>70</v>
      </c>
      <c r="H15" s="21" t="str">
        <f>party!$A$32</f>
        <v>Vivek Arora</v>
      </c>
      <c r="I15" s="21" t="str">
        <f>party!$A$33</f>
        <v>Pierre Friedlingstein</v>
      </c>
      <c r="J15" s="21" t="str">
        <f>party!$A$34</f>
        <v>Chris Jones</v>
      </c>
      <c r="K15" s="22" t="str">
        <f>references!$D$14</f>
        <v>Overview CMIP6-Endorsed MIPs</v>
      </c>
      <c r="L15" s="22"/>
      <c r="M15" s="22"/>
      <c r="N15" s="22"/>
      <c r="O15" s="16" t="str">
        <f>party!$A$6</f>
        <v>Charlotte Pascoe</v>
      </c>
      <c r="P15" s="13" t="s">
        <v>30</v>
      </c>
    </row>
    <row r="16" spans="1:28" ht="45">
      <c r="A16" s="13" t="s">
        <v>720</v>
      </c>
      <c r="B16" s="16" t="s">
        <v>721</v>
      </c>
      <c r="C16" s="13" t="s">
        <v>722</v>
      </c>
      <c r="D16" s="16" t="s">
        <v>723</v>
      </c>
      <c r="E16" s="13" t="s">
        <v>6683</v>
      </c>
      <c r="G16" s="16" t="s">
        <v>70</v>
      </c>
      <c r="H16" s="21" t="str">
        <f>party!$A$35</f>
        <v>Mark Webb</v>
      </c>
      <c r="I16" s="21" t="str">
        <f>party!$A$36</f>
        <v>Chris Bretherton</v>
      </c>
      <c r="K16" s="13" t="str">
        <f>references!$D$14</f>
        <v>Overview CMIP6-Endorsed MIPs</v>
      </c>
      <c r="O16" s="16" t="str">
        <f>party!$A$6</f>
        <v>Charlotte Pascoe</v>
      </c>
      <c r="P16" s="13" t="s">
        <v>30</v>
      </c>
    </row>
    <row r="17" spans="1:28" ht="75">
      <c r="A17" s="13" t="s">
        <v>766</v>
      </c>
      <c r="B17" s="16" t="s">
        <v>767</v>
      </c>
      <c r="C17" s="13" t="s">
        <v>768</v>
      </c>
      <c r="D17" s="16" t="s">
        <v>769</v>
      </c>
      <c r="E17" s="22" t="s">
        <v>1804</v>
      </c>
      <c r="F17" s="22" t="s">
        <v>1801</v>
      </c>
      <c r="G17" s="21" t="s">
        <v>70</v>
      </c>
      <c r="H17" s="21" t="str">
        <f>party!$A$20</f>
        <v>Michaela I Hegglin</v>
      </c>
      <c r="K17" s="22" t="str">
        <f>references!$D$7</f>
        <v>Ozone and stratospheric water vapour concentration databases for CMIP6</v>
      </c>
      <c r="L17" s="22"/>
      <c r="M17" s="22"/>
      <c r="N17" s="22"/>
      <c r="O17" s="21" t="str">
        <f>party!$A$6</f>
        <v>Charlotte Pascoe</v>
      </c>
      <c r="P17" s="22" t="b">
        <v>1</v>
      </c>
      <c r="Q17" s="22"/>
      <c r="R17" s="21" t="str">
        <f>ForcingConstraint!$A$32</f>
        <v>Pre-Industrial Ozone Concentrations</v>
      </c>
      <c r="S17" s="21" t="str">
        <f>ForcingConstraint!$A$33</f>
        <v>Pre-Industrial Stratospheric H2O Concentrations</v>
      </c>
    </row>
    <row r="18" spans="1:28" ht="105" customHeight="1">
      <c r="A18" s="22" t="s">
        <v>5252</v>
      </c>
      <c r="B18" s="16" t="s">
        <v>852</v>
      </c>
      <c r="C18" s="13" t="s">
        <v>853</v>
      </c>
      <c r="D18" s="16" t="s">
        <v>898</v>
      </c>
      <c r="E18" s="19" t="s">
        <v>1805</v>
      </c>
      <c r="F18" s="86"/>
      <c r="G18" s="21" t="s">
        <v>70</v>
      </c>
      <c r="H18" s="21" t="str">
        <f>party!$A$43</f>
        <v>Nathan Gillet</v>
      </c>
      <c r="I18" s="21" t="str">
        <f>party!$A$44</f>
        <v>Hideo Shiogama</v>
      </c>
      <c r="K18" s="13" t="str">
        <f>references!$D$14</f>
        <v>Overview CMIP6-Endorsed MIPs</v>
      </c>
      <c r="O18" s="21" t="str">
        <f>party!$A$6</f>
        <v>Charlotte Pascoe</v>
      </c>
      <c r="P18" s="13" t="b">
        <v>1</v>
      </c>
      <c r="Q18" s="13" t="b">
        <v>1</v>
      </c>
      <c r="R18" s="16" t="str">
        <f>ForcingConstraint!$A$194</f>
        <v>RCP Solar</v>
      </c>
      <c r="S18" s="16" t="str">
        <f>ForcingConstraint!$A$195</f>
        <v>RCP Volcanic</v>
      </c>
    </row>
    <row r="19" spans="1:28" ht="75">
      <c r="A19" s="13" t="s">
        <v>1200</v>
      </c>
      <c r="B19" s="16" t="s">
        <v>1201</v>
      </c>
      <c r="C19" s="13" t="s">
        <v>1202</v>
      </c>
      <c r="D19" s="16" t="s">
        <v>1203</v>
      </c>
      <c r="E19" s="13" t="s">
        <v>1204</v>
      </c>
      <c r="G19" s="16" t="s">
        <v>70</v>
      </c>
      <c r="H19" s="21" t="str">
        <f>party!$A$51</f>
        <v>Tianjun Zhou</v>
      </c>
      <c r="O19" s="16" t="str">
        <f>party!A6</f>
        <v>Charlotte Pascoe</v>
      </c>
      <c r="P19" s="13" t="s">
        <v>30</v>
      </c>
    </row>
    <row r="20" spans="1:28" ht="45">
      <c r="A20" s="13" t="s">
        <v>5253</v>
      </c>
      <c r="B20" s="16" t="s">
        <v>1252</v>
      </c>
      <c r="C20" s="13" t="s">
        <v>1251</v>
      </c>
      <c r="D20" s="16" t="s">
        <v>1253</v>
      </c>
      <c r="E20" s="13" t="s">
        <v>1254</v>
      </c>
      <c r="G20" s="16" t="s">
        <v>70</v>
      </c>
      <c r="H20" s="21" t="str">
        <f>party!$A$55</f>
        <v>Rein Haarsma</v>
      </c>
      <c r="I20" s="21" t="str">
        <f>party!$A$56</f>
        <v>Malcolm Roberts</v>
      </c>
      <c r="K20" s="13" t="str">
        <f>references!$D$14</f>
        <v>Overview CMIP6-Endorsed MIPs</v>
      </c>
      <c r="O20" s="16" t="str">
        <f>party!A6</f>
        <v>Charlotte Pascoe</v>
      </c>
      <c r="P20" s="13" t="s">
        <v>30</v>
      </c>
    </row>
    <row r="21" spans="1:28" ht="30">
      <c r="A21" s="13" t="s">
        <v>1262</v>
      </c>
      <c r="B21" s="16" t="s">
        <v>1261</v>
      </c>
      <c r="C21" s="13" t="s">
        <v>1260</v>
      </c>
      <c r="D21" s="16" t="s">
        <v>1262</v>
      </c>
      <c r="E21" s="13" t="s">
        <v>1263</v>
      </c>
      <c r="G21" s="16" t="s">
        <v>70</v>
      </c>
      <c r="H21" s="21" t="str">
        <f>party!$A$55</f>
        <v>Rein Haarsma</v>
      </c>
      <c r="I21" s="21" t="str">
        <f>party!$A$56</f>
        <v>Malcolm Roberts</v>
      </c>
      <c r="K21" s="13" t="str">
        <f>references!$D$14</f>
        <v>Overview CMIP6-Endorsed MIPs</v>
      </c>
      <c r="O21" s="16" t="str">
        <f>party!A6</f>
        <v>Charlotte Pascoe</v>
      </c>
      <c r="P21" s="13" t="s">
        <v>30</v>
      </c>
    </row>
    <row r="22" spans="1:28" ht="30">
      <c r="A22" s="13" t="s">
        <v>1271</v>
      </c>
      <c r="B22" s="16" t="s">
        <v>1271</v>
      </c>
      <c r="C22" s="13" t="s">
        <v>1272</v>
      </c>
      <c r="D22" s="16" t="s">
        <v>1290</v>
      </c>
      <c r="E22" s="13" t="s">
        <v>1289</v>
      </c>
      <c r="G22" s="16" t="s">
        <v>70</v>
      </c>
      <c r="H22" s="21" t="str">
        <f>party!$A$55</f>
        <v>Rein Haarsma</v>
      </c>
      <c r="I22" s="21" t="str">
        <f>party!$A$56</f>
        <v>Malcolm Roberts</v>
      </c>
      <c r="K22" s="13" t="str">
        <f>references!$D$14</f>
        <v>Overview CMIP6-Endorsed MIPs</v>
      </c>
      <c r="O22" s="16" t="str">
        <f>party!A6</f>
        <v>Charlotte Pascoe</v>
      </c>
      <c r="P22" s="13" t="s">
        <v>30</v>
      </c>
    </row>
    <row r="23" spans="1:28" ht="90">
      <c r="A23" s="13" t="s">
        <v>5254</v>
      </c>
      <c r="B23" s="16" t="s">
        <v>1288</v>
      </c>
      <c r="C23" s="13" t="s">
        <v>1285</v>
      </c>
      <c r="D23" s="16" t="s">
        <v>1287</v>
      </c>
      <c r="E23" s="13" t="s">
        <v>1286</v>
      </c>
      <c r="G23" s="16" t="s">
        <v>70</v>
      </c>
      <c r="H23" s="21" t="str">
        <f>party!$A$55</f>
        <v>Rein Haarsma</v>
      </c>
      <c r="I23" s="21" t="str">
        <f>party!$A$56</f>
        <v>Malcolm Roberts</v>
      </c>
      <c r="K23" s="13" t="str">
        <f>references!$D$14</f>
        <v>Overview CMIP6-Endorsed MIPs</v>
      </c>
      <c r="O23" s="16" t="str">
        <f>party!$A$6</f>
        <v>Charlotte Pascoe</v>
      </c>
      <c r="P23" s="13" t="s">
        <v>30</v>
      </c>
    </row>
    <row r="24" spans="1:28" ht="135">
      <c r="A24" s="22" t="s">
        <v>4165</v>
      </c>
      <c r="B24" s="21" t="s">
        <v>4166</v>
      </c>
      <c r="C24" s="22" t="s">
        <v>4167</v>
      </c>
      <c r="D24" s="21" t="s">
        <v>4168</v>
      </c>
      <c r="E24" s="22" t="s">
        <v>4156</v>
      </c>
      <c r="F24" s="22" t="s">
        <v>1797</v>
      </c>
      <c r="G24" s="21" t="s">
        <v>70</v>
      </c>
      <c r="H24" s="21" t="str">
        <f>party!$A$4</f>
        <v>Bjorn Stevens</v>
      </c>
      <c r="I24" s="21" t="str">
        <f>party!$A$11</f>
        <v>Gunnar Myhre</v>
      </c>
      <c r="J24" s="21" t="str">
        <f>party!$A$19</f>
        <v>Michael Schulz</v>
      </c>
      <c r="K24" s="22" t="str">
        <f>references!$D$2</f>
        <v>Aerosol forcing fields for CMIP6</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16" t="str">
        <f>party!$A$6</f>
        <v>Charlotte Pascoe</v>
      </c>
      <c r="P24" s="22" t="b">
        <v>1</v>
      </c>
      <c r="Q24" s="22" t="b">
        <v>1</v>
      </c>
      <c r="R24" s="21" t="str">
        <f>ForcingConstraint!A224</f>
        <v>Historical Aerosol Plume Climatology 1950s</v>
      </c>
      <c r="S24" s="21" t="str">
        <f>ForcingConstraint!A225</f>
        <v>Historical Emission Based Grid-Point Aerosol Forcing 1950s</v>
      </c>
    </row>
    <row r="25" spans="1:28" ht="135">
      <c r="A25" s="22" t="s">
        <v>4174</v>
      </c>
      <c r="B25" s="21" t="s">
        <v>4175</v>
      </c>
      <c r="C25" s="22" t="s">
        <v>4176</v>
      </c>
      <c r="D25" s="21" t="s">
        <v>4177</v>
      </c>
      <c r="E25" s="22" t="s">
        <v>4178</v>
      </c>
      <c r="F25" s="22" t="s">
        <v>1799</v>
      </c>
      <c r="G25" s="21" t="s">
        <v>70</v>
      </c>
      <c r="H25" s="21" t="str">
        <f>party!$A$5</f>
        <v>Bob Andres</v>
      </c>
      <c r="I25" s="21" t="str">
        <f>party!$A$24</f>
        <v>Steve Smith</v>
      </c>
      <c r="K25" s="22" t="str">
        <f>references!$D$3</f>
        <v>Historical Emissions for CMIP6 (v1.0)</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13" t="b">
        <v>1</v>
      </c>
      <c r="R25" s="21" t="str">
        <f>ForcingConstraint!$A$226</f>
        <v>Historical Anthropogenic Reactive Gas Emissions 1950s</v>
      </c>
      <c r="S25" s="21" t="str">
        <f>ForcingConstraint!$A$229</f>
        <v>Historical Fossil Carbon Dioxide Emissions 1950s</v>
      </c>
      <c r="T25" s="21" t="str">
        <f>ForcingConstraint!$A$230</f>
        <v>Historical Open Burning Emissions 1950s</v>
      </c>
    </row>
    <row r="26" spans="1:28" ht="135">
      <c r="A26" s="22" t="s">
        <v>4202</v>
      </c>
      <c r="B26" s="21" t="s">
        <v>4203</v>
      </c>
      <c r="C26" s="22" t="s">
        <v>4204</v>
      </c>
      <c r="D26" s="21" t="s">
        <v>4205</v>
      </c>
      <c r="E26" s="22" t="s">
        <v>4206</v>
      </c>
      <c r="F26" s="22" t="s">
        <v>1801</v>
      </c>
      <c r="G26" s="21" t="s">
        <v>70</v>
      </c>
      <c r="H26" s="21" t="str">
        <f>party!$A$20</f>
        <v>Michaela I Hegglin</v>
      </c>
      <c r="K26" s="22" t="str">
        <f>references!$D$7</f>
        <v>Ozone and stratospheric water vapour concentration databases for CMIP6</v>
      </c>
      <c r="L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7"/>
      <c r="N26" s="7"/>
      <c r="O26" s="21" t="str">
        <f>party!$A$6</f>
        <v>Charlotte Pascoe</v>
      </c>
      <c r="P26" s="22" t="b">
        <v>1</v>
      </c>
      <c r="Q26" s="22"/>
      <c r="R26" s="21" t="str">
        <f>ForcingConstraint!A233</f>
        <v xml:space="preserve">1950s Ozone Concentrations </v>
      </c>
      <c r="S26" s="21" t="str">
        <f>ForcingConstraint!A234</f>
        <v>1950s Stratospheric H2O Concentrations</v>
      </c>
    </row>
    <row r="27" spans="1:28" s="124" customFormat="1" ht="135">
      <c r="A27" s="106" t="s">
        <v>4197</v>
      </c>
      <c r="B27" s="84" t="s">
        <v>4198</v>
      </c>
      <c r="C27" s="106" t="s">
        <v>4199</v>
      </c>
      <c r="D27" s="84" t="s">
        <v>4200</v>
      </c>
      <c r="E27" s="106" t="s">
        <v>4201</v>
      </c>
      <c r="F27" s="106" t="s">
        <v>6677</v>
      </c>
      <c r="G27" s="84" t="s">
        <v>70</v>
      </c>
      <c r="H27" s="84" t="str">
        <f>party!$A$15</f>
        <v>Katja Matthes</v>
      </c>
      <c r="I27" s="84" t="str">
        <f>party!$A$3</f>
        <v>Bernd Funke</v>
      </c>
      <c r="J27" s="84"/>
      <c r="K27" s="106" t="str">
        <f>references!$D$4</f>
        <v>Solar Forcing for CMIP6</v>
      </c>
      <c r="L27"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7" s="119"/>
      <c r="N27" s="119"/>
      <c r="O27" s="84" t="str">
        <f>party!$A$6</f>
        <v>Charlotte Pascoe</v>
      </c>
      <c r="P27" s="106" t="b">
        <v>1</v>
      </c>
      <c r="Q27" s="106" t="b">
        <v>1</v>
      </c>
      <c r="R27" s="84" t="str">
        <f>ForcingConstraint!$A$236</f>
        <v xml:space="preserve">1950s Solar Spectral Irradiance </v>
      </c>
      <c r="S27" s="84" t="str">
        <f>ForcingConstraint!$A$235</f>
        <v>1950s Proton Forcing</v>
      </c>
      <c r="T27" s="84" t="str">
        <f>ForcingConstraint!$A$228</f>
        <v>Historical Electron Forcing 1950s</v>
      </c>
      <c r="U27" s="84" t="str">
        <f>ForcingConstraint!$A$227</f>
        <v>Historical Cosmic Ray Forcing 1950s</v>
      </c>
      <c r="V27" s="120"/>
      <c r="W27" s="120"/>
      <c r="X27" s="120"/>
      <c r="Y27" s="120"/>
      <c r="Z27" s="120"/>
      <c r="AA27" s="120"/>
      <c r="AB27" s="194"/>
    </row>
    <row r="28" spans="1:28" ht="105">
      <c r="A28" s="13" t="s">
        <v>1442</v>
      </c>
      <c r="B28" s="16" t="s">
        <v>1443</v>
      </c>
      <c r="C28" s="13" t="s">
        <v>1444</v>
      </c>
      <c r="D28" s="16" t="s">
        <v>1445</v>
      </c>
      <c r="E28" s="13" t="s">
        <v>1806</v>
      </c>
      <c r="G28" s="16" t="s">
        <v>70</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30">
      <c r="A29" s="13" t="s">
        <v>1474</v>
      </c>
      <c r="B29" s="16" t="s">
        <v>1448</v>
      </c>
      <c r="C29" s="13" t="s">
        <v>1446</v>
      </c>
      <c r="D29" s="16" t="s">
        <v>1447</v>
      </c>
      <c r="E29" s="13" t="s">
        <v>1807</v>
      </c>
      <c r="G29" s="16" t="s">
        <v>70</v>
      </c>
      <c r="H29" s="21" t="str">
        <f>party!$A$57</f>
        <v>Eric Larour</v>
      </c>
      <c r="I29" s="21" t="str">
        <f>party!$A$58</f>
        <v>Sophie Nowicki</v>
      </c>
      <c r="J29" s="21" t="str">
        <f>party!$A$59</f>
        <v>Tony Payne</v>
      </c>
      <c r="K29" s="13" t="str">
        <f>references!$D$14</f>
        <v>Overview CMIP6-Endorsed MIPs</v>
      </c>
      <c r="O29" s="21" t="str">
        <f>party!$A$6</f>
        <v>Charlotte Pascoe</v>
      </c>
      <c r="P29" s="13" t="s">
        <v>30</v>
      </c>
    </row>
    <row r="30" spans="1:28" ht="45">
      <c r="A30" s="13" t="s">
        <v>1520</v>
      </c>
      <c r="B30" s="16" t="s">
        <v>1521</v>
      </c>
      <c r="C30" s="13" t="s">
        <v>1522</v>
      </c>
      <c r="D30" s="16" t="s">
        <v>1523</v>
      </c>
      <c r="E30" s="13" t="s">
        <v>1808</v>
      </c>
      <c r="G30" s="16" t="s">
        <v>70</v>
      </c>
      <c r="H30" s="21" t="str">
        <f>party!$A$60</f>
        <v>Bart van den Hurk</v>
      </c>
      <c r="I30" s="21" t="str">
        <f>party!$A$61</f>
        <v>Gerhard Krinner</v>
      </c>
      <c r="J30" s="21" t="str">
        <f>party!$A$62</f>
        <v>Sonia Seneviratne</v>
      </c>
      <c r="K30" s="13" t="str">
        <f>references!$D$14</f>
        <v>Overview CMIP6-Endorsed MIPs</v>
      </c>
      <c r="O30" s="21" t="str">
        <f>party!$A$6</f>
        <v>Charlotte Pascoe</v>
      </c>
      <c r="P30" s="13" t="s">
        <v>30</v>
      </c>
    </row>
    <row r="31" spans="1:28" ht="105">
      <c r="A31" s="13" t="s">
        <v>5225</v>
      </c>
      <c r="B31" s="16" t="s">
        <v>1537</v>
      </c>
      <c r="C31" s="13" t="s">
        <v>1542</v>
      </c>
      <c r="D31" s="16" t="s">
        <v>1549</v>
      </c>
      <c r="E31" s="19" t="s">
        <v>7363</v>
      </c>
      <c r="F31" s="86" t="s">
        <v>1729</v>
      </c>
      <c r="G31" s="16" t="s">
        <v>70</v>
      </c>
      <c r="H31" s="21" t="str">
        <f>party!$A$27</f>
        <v>Brian O'Neill</v>
      </c>
      <c r="I31" s="21" t="str">
        <f>party!$A$28</f>
        <v>Claudia Tebaldi</v>
      </c>
      <c r="J31" s="21" t="str">
        <f>party!$A$29</f>
        <v>Detlef van Vuuren</v>
      </c>
      <c r="K31"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ForcingConstraint!$A$36</f>
        <v>RCP85 Well Mixed GHG</v>
      </c>
      <c r="S31" s="16" t="str">
        <f>ForcingConstraint!$A$48</f>
        <v>RCP85 Short Lived Gas Species</v>
      </c>
      <c r="T31" s="16" t="str">
        <f>ForcingConstraint!$A$60</f>
        <v>RCP85 Aerosols</v>
      </c>
      <c r="U31" s="16" t="str">
        <f>ForcingConstraint!$A$72</f>
        <v>RCP85 Aerosol Precursors</v>
      </c>
      <c r="V31" s="16" t="str">
        <f>ForcingConstraint!$A$84</f>
        <v>SSP5 RCP85 Land Use</v>
      </c>
    </row>
    <row r="32" spans="1:28" ht="105">
      <c r="A32" s="13" t="s">
        <v>5226</v>
      </c>
      <c r="B32" s="16" t="s">
        <v>1539</v>
      </c>
      <c r="C32" s="13" t="s">
        <v>1543</v>
      </c>
      <c r="D32" s="16" t="s">
        <v>1548</v>
      </c>
      <c r="E32" s="19" t="s">
        <v>1809</v>
      </c>
      <c r="F32" s="86" t="s">
        <v>1730</v>
      </c>
      <c r="G32" s="16" t="s">
        <v>70</v>
      </c>
      <c r="H32" s="21" t="str">
        <f>party!$A$27</f>
        <v>Brian O'Neill</v>
      </c>
      <c r="I32" s="21" t="str">
        <f>party!$A$28</f>
        <v>Claudia Tebaldi</v>
      </c>
      <c r="J32" s="21" t="str">
        <f>party!$A$29</f>
        <v>Detlef van Vuuren</v>
      </c>
      <c r="K3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ForcingConstraint!$A$37</f>
        <v>RCP70 Well Mixed GHG</v>
      </c>
      <c r="S32" s="16" t="str">
        <f>ForcingConstraint!$A$49</f>
        <v>RCP70 Short Lived Gas Species</v>
      </c>
      <c r="T32" s="16" t="str">
        <f>ForcingConstraint!$A$61</f>
        <v>RCP70 Aerosols</v>
      </c>
      <c r="U32" s="16" t="str">
        <f>ForcingConstraint!$A$73</f>
        <v>RCP70 Aerosol Precursors</v>
      </c>
      <c r="V32" s="16" t="str">
        <f>ForcingConstraint!$A$85</f>
        <v>SSP3 RCP70 Land Use</v>
      </c>
    </row>
    <row r="33" spans="1:25" ht="105">
      <c r="A33" s="13" t="s">
        <v>5227</v>
      </c>
      <c r="B33" s="16" t="s">
        <v>1538</v>
      </c>
      <c r="C33" s="13" t="s">
        <v>1544</v>
      </c>
      <c r="D33" s="16" t="s">
        <v>1547</v>
      </c>
      <c r="E33" s="19" t="s">
        <v>1810</v>
      </c>
      <c r="F33" s="86" t="s">
        <v>1731</v>
      </c>
      <c r="G33" s="16" t="s">
        <v>70</v>
      </c>
      <c r="H33" s="21" t="str">
        <f>party!$A$27</f>
        <v>Brian O'Neill</v>
      </c>
      <c r="I33" s="21" t="str">
        <f>party!$A$28</f>
        <v>Claudia Tebaldi</v>
      </c>
      <c r="J33" s="21" t="str">
        <f>party!$A$29</f>
        <v>Detlef van Vuuren</v>
      </c>
      <c r="K33"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ForcingConstraint!$A$38</f>
        <v>RCP45 Well Mixed GHG</v>
      </c>
      <c r="S33" s="16" t="str">
        <f>ForcingConstraint!$A$50</f>
        <v>RCP45 Short Lived Gas Species</v>
      </c>
      <c r="T33" s="16" t="str">
        <f>ForcingConstraint!$A$62</f>
        <v>RCP45 Aerosols</v>
      </c>
      <c r="U33" s="16" t="str">
        <f>ForcingConstraint!$A$74</f>
        <v>RCP45 Aerosol Precursors</v>
      </c>
      <c r="V33" s="16" t="str">
        <f>ForcingConstraint!$A$86</f>
        <v>SSP2 RCP45 Land Use</v>
      </c>
    </row>
    <row r="34" spans="1:25" ht="105">
      <c r="A34" s="13" t="s">
        <v>5228</v>
      </c>
      <c r="B34" s="16" t="s">
        <v>1540</v>
      </c>
      <c r="C34" s="13" t="s">
        <v>1545</v>
      </c>
      <c r="D34" s="16" t="s">
        <v>1550</v>
      </c>
      <c r="E34" s="19" t="s">
        <v>1811</v>
      </c>
      <c r="F34" s="86" t="s">
        <v>1732</v>
      </c>
      <c r="G34" s="16" t="s">
        <v>70</v>
      </c>
      <c r="H34" s="21" t="str">
        <f>party!$A$27</f>
        <v>Brian O'Neill</v>
      </c>
      <c r="I34" s="21" t="str">
        <f>party!$A$28</f>
        <v>Claudia Tebaldi</v>
      </c>
      <c r="J34" s="21" t="str">
        <f>party!$A$29</f>
        <v>Detlef van Vuuren</v>
      </c>
      <c r="K34"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ForcingConstraint!$A$39</f>
        <v>RCP26 Well Mixed GHG</v>
      </c>
      <c r="S34" s="16" t="str">
        <f>ForcingConstraint!$A$51</f>
        <v>RCP26 Short Lived Gas Species</v>
      </c>
      <c r="T34" s="16" t="str">
        <f>ForcingConstraint!$A$63</f>
        <v>RCP26 Aerosols</v>
      </c>
      <c r="U34" s="16" t="str">
        <f>ForcingConstraint!$A$75</f>
        <v>RCP26 Aerosol Precursors</v>
      </c>
      <c r="V34" s="16" t="str">
        <f>ForcingConstraint!$A$87</f>
        <v>SSP1 RCP26 Land Use</v>
      </c>
    </row>
    <row r="35" spans="1:25" ht="105">
      <c r="A35" s="13" t="s">
        <v>5229</v>
      </c>
      <c r="B35" s="16" t="s">
        <v>1541</v>
      </c>
      <c r="C35" s="13" t="s">
        <v>1546</v>
      </c>
      <c r="D35" s="16" t="s">
        <v>366</v>
      </c>
      <c r="E35" s="19" t="s">
        <v>1812</v>
      </c>
      <c r="F35" s="86" t="s">
        <v>1733</v>
      </c>
      <c r="G35" s="16" t="s">
        <v>70</v>
      </c>
      <c r="H35" s="21" t="str">
        <f>party!$A$27</f>
        <v>Brian O'Neill</v>
      </c>
      <c r="I35" s="21" t="str">
        <f>party!$A$28</f>
        <v>Claudia Tebaldi</v>
      </c>
      <c r="J35" s="21" t="str">
        <f>party!$A$29</f>
        <v>Detlef van Vuuren</v>
      </c>
      <c r="K3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ForcingConstraint!A40</f>
        <v>RCP60 Well Mixed GHG</v>
      </c>
      <c r="S35" s="16" t="str">
        <f>ForcingConstraint!$A52</f>
        <v>RCP60 Short Lived Gas Species</v>
      </c>
      <c r="T35" s="16" t="str">
        <f>ForcingConstraint!$A64</f>
        <v>RCP60 Aerosols</v>
      </c>
      <c r="U35" s="16" t="str">
        <f>ForcingConstraint!$A76</f>
        <v>RCP60 Aerosol Precursors</v>
      </c>
      <c r="V35" s="16" t="str">
        <f>ForcingConstraint!$A88</f>
        <v>SSP1 RCP60 Land Use</v>
      </c>
    </row>
    <row r="36" spans="1:25" ht="75">
      <c r="A36" s="13" t="s">
        <v>5230</v>
      </c>
      <c r="B36" s="16" t="s">
        <v>3167</v>
      </c>
      <c r="C36" s="13" t="s">
        <v>3168</v>
      </c>
      <c r="D36" s="16" t="s">
        <v>3169</v>
      </c>
      <c r="E36" s="19" t="s">
        <v>3172</v>
      </c>
      <c r="F36" s="86" t="s">
        <v>1734</v>
      </c>
      <c r="G36" s="16" t="s">
        <v>70</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ForcingConstraint!$A$41</f>
        <v>RCP34 Well Mixed GHG</v>
      </c>
      <c r="S36" s="16" t="str">
        <f>ForcingConstraint!$A$53</f>
        <v>RCP34 Short Lived Gas Species</v>
      </c>
      <c r="T36" s="16" t="str">
        <f>ForcingConstraint!$A$65</f>
        <v>RCP34 Aerosols</v>
      </c>
      <c r="U36" s="16" t="str">
        <f>ForcingConstraint!$A$77</f>
        <v>RCP34 Aerosol Precursors</v>
      </c>
      <c r="V36" s="16" t="str">
        <f>ForcingConstraint!$A$89</f>
        <v>SSP4 RCP34 Land Use</v>
      </c>
    </row>
    <row r="37" spans="1:25" ht="105">
      <c r="A37" s="13" t="s">
        <v>5231</v>
      </c>
      <c r="B37" s="16" t="s">
        <v>1551</v>
      </c>
      <c r="C37" s="13" t="s">
        <v>1554</v>
      </c>
      <c r="D37" s="16" t="s">
        <v>1557</v>
      </c>
      <c r="E37" s="13" t="s">
        <v>3244</v>
      </c>
      <c r="F37" s="13" t="s">
        <v>1735</v>
      </c>
      <c r="G37" s="16" t="s">
        <v>70</v>
      </c>
      <c r="H37" s="21" t="str">
        <f>party!$A$27</f>
        <v>Brian O'Neill</v>
      </c>
      <c r="I37" s="21" t="str">
        <f>party!$A$28</f>
        <v>Claudia Tebaldi</v>
      </c>
      <c r="J37" s="21" t="str">
        <f>party!$A$29</f>
        <v>Detlef van Vuuren</v>
      </c>
      <c r="K3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ForcingConstraint!A42</f>
        <v>RCP26-overshoot Well Mixed GHG</v>
      </c>
      <c r="S37" s="16" t="str">
        <f>ForcingConstraint!$A54</f>
        <v>RCP26-overshoot Short Lived Gas Species</v>
      </c>
      <c r="T37" s="16" t="str">
        <f>ForcingConstraint!$A66</f>
        <v>RCP26-overshoot Aerosols</v>
      </c>
      <c r="U37" s="16" t="str">
        <f>ForcingConstraint!$A78</f>
        <v>RCP26-overshoot Aerosol Precursors</v>
      </c>
      <c r="V37" s="16" t="str">
        <f>ForcingConstraint!$A$90</f>
        <v>SSP1 RCP26-overshoot Land Use</v>
      </c>
    </row>
    <row r="38" spans="1:25" ht="105">
      <c r="A38" s="13" t="s">
        <v>5232</v>
      </c>
      <c r="B38" s="16" t="s">
        <v>1552</v>
      </c>
      <c r="C38" s="13" t="s">
        <v>1555</v>
      </c>
      <c r="D38" s="16" t="s">
        <v>1558</v>
      </c>
      <c r="E38" s="13" t="s">
        <v>3245</v>
      </c>
      <c r="F38" s="13" t="s">
        <v>1736</v>
      </c>
      <c r="G38" s="16" t="s">
        <v>70</v>
      </c>
      <c r="H38" s="21" t="str">
        <f>party!$A$27</f>
        <v>Brian O'Neill</v>
      </c>
      <c r="I38" s="21" t="str">
        <f>party!$A$28</f>
        <v>Claudia Tebaldi</v>
      </c>
      <c r="J38" s="21" t="str">
        <f>party!$A$29</f>
        <v>Detlef van Vuuren</v>
      </c>
      <c r="K3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ForcingConstraint!$A$43</f>
        <v>RCP85-extension Well Mixed GHG</v>
      </c>
      <c r="S38" s="16" t="str">
        <f>ForcingConstraint!$A$55</f>
        <v>RCP85-extension Short Lived Gas Species</v>
      </c>
      <c r="T38" s="16" t="str">
        <f>ForcingConstraint!$A$67</f>
        <v>RCP85-extension Aerosols</v>
      </c>
      <c r="U38" s="16" t="str">
        <f>ForcingConstraint!$A$79</f>
        <v>RCP85-extension Aerosol Precursors</v>
      </c>
      <c r="V38" s="16" t="str">
        <f>ForcingConstraint!$A$91</f>
        <v>SSP5 RCP85-extension Land Use</v>
      </c>
    </row>
    <row r="39" spans="1:25" ht="105">
      <c r="A39" s="13" t="s">
        <v>5233</v>
      </c>
      <c r="B39" s="16" t="s">
        <v>1553</v>
      </c>
      <c r="C39" s="13" t="s">
        <v>1556</v>
      </c>
      <c r="D39" s="16" t="s">
        <v>1559</v>
      </c>
      <c r="E39" s="13" t="s">
        <v>3243</v>
      </c>
      <c r="F39" s="13" t="s">
        <v>1737</v>
      </c>
      <c r="G39" s="16" t="s">
        <v>70</v>
      </c>
      <c r="H39" s="21" t="str">
        <f>party!$A$27</f>
        <v>Brian O'Neill</v>
      </c>
      <c r="I39" s="21" t="str">
        <f>party!$A$28</f>
        <v>Claudia Tebaldi</v>
      </c>
      <c r="J39" s="21" t="str">
        <f>party!$A$29</f>
        <v>Detlef van Vuuren</v>
      </c>
      <c r="K3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ForcingConstraint!A44</f>
        <v>RCP26-extension Well Mixed GHG</v>
      </c>
      <c r="S39" s="16" t="str">
        <f>ForcingConstraint!$A56</f>
        <v>RCP26-extension Short Lived Gas Species</v>
      </c>
      <c r="T39" s="16" t="str">
        <f>ForcingConstraint!$A68</f>
        <v>RCP26-extension Aerosols</v>
      </c>
      <c r="U39" s="16" t="str">
        <f>ForcingConstraint!$A80</f>
        <v>RCP26-extension Aerosol Precursors</v>
      </c>
      <c r="V39" s="16" t="str">
        <f>ForcingConstraint!$A92</f>
        <v>SSP1 RCP26-extension Land Use</v>
      </c>
    </row>
    <row r="40" spans="1:25" ht="105">
      <c r="A40" s="13" t="s">
        <v>5234</v>
      </c>
      <c r="B40" s="16" t="s">
        <v>3227</v>
      </c>
      <c r="C40" s="13" t="s">
        <v>3228</v>
      </c>
      <c r="D40" s="16" t="s">
        <v>3229</v>
      </c>
      <c r="E40" s="13" t="s">
        <v>3246</v>
      </c>
      <c r="F40" s="13" t="s">
        <v>3230</v>
      </c>
      <c r="G40" s="16" t="s">
        <v>70</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ForcingConstraint!A45</f>
        <v>RCP34-extension overshoot Well Mixed GHG</v>
      </c>
      <c r="S40" s="16" t="str">
        <f>ForcingConstraint!$A57</f>
        <v>RCP34-extension-overshoot Short Lived Gas Species</v>
      </c>
      <c r="T40" s="16" t="str">
        <f>ForcingConstraint!$A69</f>
        <v>RCP34-extension-overshoot Aerosols</v>
      </c>
      <c r="U40" s="16" t="str">
        <f>ForcingConstraint!$A81</f>
        <v>RCP34-extension-overshoot Aerosol Precursors</v>
      </c>
      <c r="V40" s="16" t="str">
        <f>ForcingConstraint!$A93</f>
        <v>SSP5 RCP34-extension-overshoot Land Use</v>
      </c>
    </row>
    <row r="41" spans="1:25" ht="90">
      <c r="A41" s="13" t="s">
        <v>5235</v>
      </c>
      <c r="B41" s="16" t="s">
        <v>3211</v>
      </c>
      <c r="C41" s="13" t="s">
        <v>3212</v>
      </c>
      <c r="D41" s="16" t="s">
        <v>3213</v>
      </c>
      <c r="E41" s="19" t="s">
        <v>3214</v>
      </c>
      <c r="F41" s="85" t="s">
        <v>3200</v>
      </c>
      <c r="G41" s="16" t="s">
        <v>70</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ForcingConstraint!$A$46</f>
        <v>RCP34-overshoot Well Mixed GHG</v>
      </c>
      <c r="S41" s="16" t="str">
        <f>ForcingConstraint!$A$58</f>
        <v>RCP34-overshoot Short Lived Gas Species</v>
      </c>
      <c r="T41" s="16" t="str">
        <f>ForcingConstraint!$A$70</f>
        <v>RCP34-overshoot Aerosols</v>
      </c>
      <c r="U41" s="16" t="str">
        <f>ForcingConstraint!$A$82</f>
        <v>RCP34-overshoot Aerosol Precursors</v>
      </c>
      <c r="V41" s="16" t="str">
        <f>ForcingConstraint!$A$94</f>
        <v>SSP5 RCP34-overshoot Land Use</v>
      </c>
    </row>
    <row r="42" spans="1:25" ht="75">
      <c r="A42" s="13" t="s">
        <v>6391</v>
      </c>
      <c r="B42" s="16" t="s">
        <v>6390</v>
      </c>
      <c r="C42" s="13" t="s">
        <v>3248</v>
      </c>
      <c r="D42" s="16" t="s">
        <v>3249</v>
      </c>
      <c r="E42" s="86" t="s">
        <v>3250</v>
      </c>
      <c r="F42" s="128" t="s">
        <v>3251</v>
      </c>
      <c r="G42" s="16" t="s">
        <v>70</v>
      </c>
      <c r="H42" s="21" t="str">
        <f>party!$A$27</f>
        <v>Brian O'Neill</v>
      </c>
      <c r="I42" s="21" t="str">
        <f>party!$A$28</f>
        <v>Claudia Tebaldi</v>
      </c>
      <c r="J42" s="21"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9, 3461-3482</v>
      </c>
      <c r="O42" s="21" t="str">
        <f>party!$A$6</f>
        <v>Charlotte Pascoe</v>
      </c>
      <c r="P42" s="13" t="b">
        <v>1</v>
      </c>
      <c r="R42" s="16" t="str">
        <f>ForcingConstraint!A47</f>
        <v>RCP19 Well Mixed GHG</v>
      </c>
      <c r="S42" s="16" t="str">
        <f>ForcingConstraint!$A59</f>
        <v>RCP19 Short Lived Gas Species</v>
      </c>
      <c r="T42" s="16" t="str">
        <f>ForcingConstraint!$A71</f>
        <v>RCP19 Aerosols</v>
      </c>
      <c r="U42" s="16" t="str">
        <f>ForcingConstraint!$A83</f>
        <v>RCP19 Aerosol Precursors</v>
      </c>
      <c r="V42" s="16" t="str">
        <f>ForcingConstraint!$A95</f>
        <v>SSP1 RCP19 Land Use</v>
      </c>
    </row>
    <row r="43" spans="1:25" ht="75">
      <c r="A43" s="13" t="s">
        <v>4959</v>
      </c>
      <c r="B43" s="16" t="s">
        <v>1562</v>
      </c>
      <c r="C43" s="13" t="s">
        <v>1560</v>
      </c>
      <c r="D43" s="16" t="s">
        <v>1561</v>
      </c>
      <c r="E43" s="13" t="s">
        <v>1814</v>
      </c>
      <c r="G43" s="16" t="s">
        <v>70</v>
      </c>
      <c r="H43" s="16" t="str">
        <f>party!$A$25</f>
        <v>Veronika Eyring</v>
      </c>
      <c r="K43" s="13" t="str">
        <f>references!$D$14</f>
        <v>Overview CMIP6-Endorsed MIPs</v>
      </c>
      <c r="O43" s="21" t="str">
        <f>party!$A$6</f>
        <v>Charlotte Pascoe</v>
      </c>
      <c r="P43" s="13" t="b">
        <v>1</v>
      </c>
      <c r="R43" s="16" t="str">
        <f>ForcingConstraint!$A$25</f>
        <v>Pre-Industrial WMGHG Concentrations excluding CO2</v>
      </c>
      <c r="S43" s="16" t="str">
        <f>ForcingConstraint!$A$28</f>
        <v>Pre-Industrial Aerosols</v>
      </c>
      <c r="T43" s="16" t="str">
        <f>ForcingConstraint!$A$29</f>
        <v>Pre-Industrial Aerosol Precursors</v>
      </c>
      <c r="U43" s="21" t="str">
        <f>ForcingConstraint!$A$32</f>
        <v>Pre-Industrial Ozone Concentrations</v>
      </c>
      <c r="V43" s="21" t="str">
        <f>ForcingConstraint!$A$33</f>
        <v>Pre-Industrial Stratospheric H2O Concentrations</v>
      </c>
      <c r="W43" s="16" t="str">
        <f>ForcingConstraint!$A$31</f>
        <v>Pre-Industrial Stratospheric Aerosol</v>
      </c>
      <c r="X43" s="16" t="str">
        <f>ForcingConstraint!$A$34</f>
        <v>Pre-Industrial Land Use</v>
      </c>
      <c r="Y43" s="16" t="str">
        <f>ForcingConstraint!$A$430</f>
        <v>Pre-Industrial Solar Irradiance Forcing</v>
      </c>
    </row>
    <row r="44" spans="1:25" ht="75">
      <c r="A44" s="13" t="s">
        <v>4977</v>
      </c>
      <c r="B44" s="16" t="s">
        <v>5012</v>
      </c>
      <c r="C44" s="13" t="s">
        <v>5013</v>
      </c>
      <c r="D44" s="16" t="s">
        <v>5014</v>
      </c>
      <c r="E44" s="13" t="s">
        <v>6684</v>
      </c>
      <c r="G44" s="16" t="s">
        <v>70</v>
      </c>
      <c r="H44" s="21" t="str">
        <f>party!$A$72</f>
        <v xml:space="preserve">Robert Pincus </v>
      </c>
      <c r="I44" s="21" t="str">
        <f>party!$A$73</f>
        <v>Piers Forster</v>
      </c>
      <c r="J44" s="21" t="str">
        <f>party!$A$4</f>
        <v>Bjorn Stevens</v>
      </c>
      <c r="K44" s="22" t="str">
        <f>references!$D$64</f>
        <v>Pincus, R., P. M. Forster, B. Stevens (2016), The Radiative Forcing Model Intercomparison Project (RFMIP): experimental protocol for CMIP6, Geosci. Model Dev., 9, 3447-3460</v>
      </c>
      <c r="O44" s="21" t="str">
        <f>party!$A$6</f>
        <v>Charlotte Pascoe</v>
      </c>
      <c r="P44" s="13" t="b">
        <v>1</v>
      </c>
      <c r="R44" s="16" t="str">
        <f>ForcingConstraint!$A$28</f>
        <v>Pre-Industrial Aerosols</v>
      </c>
      <c r="S44" s="16" t="str">
        <f>ForcingConstraint!$A$29</f>
        <v>Pre-Industrial Aerosol Precursors</v>
      </c>
      <c r="T44" s="21" t="str">
        <f>ForcingConstraint!$A$32</f>
        <v>Pre-Industrial Ozone Concentrations</v>
      </c>
      <c r="U44" s="21" t="str">
        <f>ForcingConstraint!$A$33</f>
        <v>Pre-Industrial Stratospheric H2O Concentrations</v>
      </c>
      <c r="V44" s="16" t="str">
        <f>ForcingConstraint!$A$31</f>
        <v>Pre-Industrial Stratospheric Aerosol</v>
      </c>
      <c r="W44" s="16" t="str">
        <f>ForcingConstraint!$A$34</f>
        <v>Pre-Industrial Land Use</v>
      </c>
      <c r="X44" s="16" t="str">
        <f>ForcingConstraint!$A$430</f>
        <v>Pre-Industrial Solar Irradiance Forcing</v>
      </c>
    </row>
    <row r="45" spans="1:25" ht="90">
      <c r="A45" s="13" t="s">
        <v>4955</v>
      </c>
      <c r="B45" s="16" t="s">
        <v>1563</v>
      </c>
      <c r="C45" s="13" t="s">
        <v>1564</v>
      </c>
      <c r="D45" s="16" t="s">
        <v>1565</v>
      </c>
      <c r="E45" s="13" t="s">
        <v>1813</v>
      </c>
      <c r="G45" s="16" t="s">
        <v>70</v>
      </c>
      <c r="H45" s="16" t="str">
        <f>party!$A$25</f>
        <v>Veronika Eyring</v>
      </c>
      <c r="K45" s="13" t="str">
        <f>references!$D$14</f>
        <v>Overview CMIP6-Endorsed MIPs</v>
      </c>
      <c r="O45" s="21" t="str">
        <f>party!$A$6</f>
        <v>Charlotte Pascoe</v>
      </c>
      <c r="P45" s="13" t="b">
        <v>1</v>
      </c>
      <c r="R45" s="16" t="str">
        <f>ForcingConstraint!$A$25</f>
        <v>Pre-Industrial WMGHG Concentrations excluding CO2</v>
      </c>
      <c r="S45" s="16" t="str">
        <f>ForcingConstraint!$A$28</f>
        <v>Pre-Industrial Aerosols</v>
      </c>
      <c r="T45" s="16" t="str">
        <f>ForcingConstraint!$A$29</f>
        <v>Pre-Industrial Aerosol Precursors</v>
      </c>
      <c r="U45" s="21" t="str">
        <f>ForcingConstraint!$A$32</f>
        <v>Pre-Industrial Ozone Concentrations</v>
      </c>
      <c r="V45" s="21" t="str">
        <f>ForcingConstraint!$A$33</f>
        <v>Pre-Industrial Stratospheric H2O Concentrations</v>
      </c>
      <c r="W45" s="16" t="str">
        <f>ForcingConstraint!$A$31</f>
        <v>Pre-Industrial Stratospheric Aerosol</v>
      </c>
      <c r="X45" s="16" t="str">
        <f>ForcingConstraint!$A$34</f>
        <v>Pre-Industrial Land Use</v>
      </c>
    </row>
    <row r="46" spans="1:25" ht="105">
      <c r="A46" s="13" t="s">
        <v>4697</v>
      </c>
      <c r="B46" s="16" t="s">
        <v>1838</v>
      </c>
      <c r="C46" s="13" t="s">
        <v>1839</v>
      </c>
      <c r="D46" s="16" t="s">
        <v>1840</v>
      </c>
      <c r="E46" s="13" t="s">
        <v>1841</v>
      </c>
      <c r="G46" s="21" t="s">
        <v>70</v>
      </c>
      <c r="H46" s="21" t="str">
        <f>party!$A$10</f>
        <v>George Hurtt</v>
      </c>
      <c r="I46" s="21" t="str">
        <f>party!$A$67</f>
        <v>David Lawrence</v>
      </c>
      <c r="K46" s="13" t="str">
        <f>references!$D$14</f>
        <v>Overview CMIP6-Endorsed MIPs</v>
      </c>
      <c r="L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6" s="7"/>
      <c r="O46" s="21" t="str">
        <f>party!$A$6</f>
        <v>Charlotte Pascoe</v>
      </c>
      <c r="P46" s="13" t="b">
        <v>1</v>
      </c>
      <c r="R46" s="16" t="str">
        <f>ForcingConstraint!$A$25</f>
        <v>Pre-Industrial WMGHG Concentrations excluding CO2</v>
      </c>
      <c r="S46" s="16" t="str">
        <f>ForcingConstraint!$A$26</f>
        <v>Pre-Industrial CO2 Concentration</v>
      </c>
      <c r="T46" s="16" t="str">
        <f>ForcingConstraint!$A$28</f>
        <v>Pre-Industrial Aerosols</v>
      </c>
      <c r="U46" s="16" t="str">
        <f>ForcingConstraint!$A$29</f>
        <v>Pre-Industrial Aerosol Precursors</v>
      </c>
      <c r="V46" s="21" t="str">
        <f>ForcingConstraint!$A$33</f>
        <v>Pre-Industrial Stratospheric H2O Concentrations</v>
      </c>
      <c r="W46" s="16" t="str">
        <f>ForcingConstraint!$A$31</f>
        <v>Pre-Industrial Stratospheric Aerosol</v>
      </c>
      <c r="X46" s="16" t="str">
        <f>ForcingConstraint!$A$31</f>
        <v>Pre-Industrial Stratospheric Aerosol</v>
      </c>
      <c r="Y46" s="16" t="str">
        <f>ForcingConstraint!$A$430</f>
        <v>Pre-Industrial Solar Irradiance Forcing</v>
      </c>
    </row>
    <row r="47" spans="1:25" ht="135">
      <c r="A47" s="13" t="s">
        <v>4956</v>
      </c>
      <c r="B47" s="16" t="s">
        <v>1909</v>
      </c>
      <c r="C47" s="13" t="s">
        <v>1910</v>
      </c>
      <c r="D47" s="16" t="s">
        <v>1911</v>
      </c>
      <c r="E47" s="19" t="s">
        <v>1922</v>
      </c>
      <c r="G47" s="21" t="s">
        <v>70</v>
      </c>
      <c r="H47" s="21" t="str">
        <f>party!$A$10</f>
        <v>George Hurtt</v>
      </c>
      <c r="I47" s="21" t="str">
        <f>party!$A$67</f>
        <v>David Lawrence</v>
      </c>
      <c r="K47" s="13" t="str">
        <f>references!$D$14</f>
        <v>Overview CMIP6-Endorsed MIPs</v>
      </c>
      <c r="L4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ForcingConstraint!$A$37</f>
        <v>RCP70 Well Mixed GHG</v>
      </c>
      <c r="S47" s="16" t="str">
        <f>ForcingConstraint!$A$49</f>
        <v>RCP70 Short Lived Gas Species</v>
      </c>
      <c r="T47" s="16" t="str">
        <f>ForcingConstraint!$A$61</f>
        <v>RCP70 Aerosols</v>
      </c>
      <c r="U47" s="16" t="str">
        <f>ForcingConstraint!$A$73</f>
        <v>RCP70 Aerosol Precursors</v>
      </c>
    </row>
    <row r="48" spans="1:25" ht="135">
      <c r="A48" s="13" t="s">
        <v>4957</v>
      </c>
      <c r="B48" s="16" t="s">
        <v>1912</v>
      </c>
      <c r="C48" s="13" t="s">
        <v>1913</v>
      </c>
      <c r="D48" s="16" t="s">
        <v>1914</v>
      </c>
      <c r="E48" s="19" t="s">
        <v>1923</v>
      </c>
      <c r="G48" s="21" t="s">
        <v>70</v>
      </c>
      <c r="H48" s="21" t="str">
        <f>party!$A$10</f>
        <v>George Hurtt</v>
      </c>
      <c r="I48" s="21" t="str">
        <f>party!$A$67</f>
        <v>David Lawrence</v>
      </c>
      <c r="K48" s="13" t="str">
        <f>references!$D$14</f>
        <v>Overview CMIP6-Endorsed MIPs</v>
      </c>
      <c r="L4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ForcingConstraint!$A$39</f>
        <v>RCP26 Well Mixed GHG</v>
      </c>
      <c r="S48" s="16" t="str">
        <f>ForcingConstraint!$A$51</f>
        <v>RCP26 Short Lived Gas Species</v>
      </c>
      <c r="T48" s="16" t="str">
        <f>ForcingConstraint!$A$63</f>
        <v>RCP26 Aerosols</v>
      </c>
      <c r="U48" s="16" t="str">
        <f>ForcingConstraint!$A$75</f>
        <v>RCP26 Aerosol Precursors</v>
      </c>
    </row>
    <row r="49" spans="1:27" ht="135">
      <c r="A49" s="13" t="s">
        <v>4958</v>
      </c>
      <c r="B49" s="16" t="s">
        <v>1919</v>
      </c>
      <c r="C49" s="13" t="s">
        <v>1920</v>
      </c>
      <c r="D49" s="16" t="s">
        <v>1921</v>
      </c>
      <c r="E49" s="13" t="s">
        <v>1924</v>
      </c>
      <c r="G49" s="21" t="s">
        <v>70</v>
      </c>
      <c r="H49" s="21" t="str">
        <f>party!$A$10</f>
        <v>George Hurtt</v>
      </c>
      <c r="I49" s="21" t="str">
        <f>party!$A$67</f>
        <v>David Lawrence</v>
      </c>
      <c r="K49" s="13" t="str">
        <f>references!$D$14</f>
        <v>Overview CMIP6-Endorsed MIPs</v>
      </c>
      <c r="L4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9" s="21" t="str">
        <f>party!$A$6</f>
        <v>Charlotte Pascoe</v>
      </c>
      <c r="P49" s="13" t="b">
        <v>1</v>
      </c>
      <c r="R49" s="16" t="str">
        <f>ForcingConstraint!$A$36</f>
        <v>RCP85 Well Mixed GHG</v>
      </c>
      <c r="S49" s="16" t="str">
        <f>ForcingConstraint!$A$48</f>
        <v>RCP85 Short Lived Gas Species</v>
      </c>
      <c r="T49" s="16" t="str">
        <f>ForcingConstraint!$A$60</f>
        <v>RCP85 Aerosols</v>
      </c>
      <c r="U49" s="16" t="str">
        <f>ForcingConstraint!$A$72</f>
        <v>RCP85 Aerosol Precursors</v>
      </c>
    </row>
    <row r="50" spans="1:27" ht="255">
      <c r="A50" s="13" t="s">
        <v>4785</v>
      </c>
      <c r="B50" s="16" t="s">
        <v>4783</v>
      </c>
      <c r="C50" s="13" t="s">
        <v>4784</v>
      </c>
      <c r="D50" s="16" t="s">
        <v>2072</v>
      </c>
      <c r="E50" s="19" t="s">
        <v>8085</v>
      </c>
      <c r="G50" s="16" t="s">
        <v>70</v>
      </c>
      <c r="H50" s="21" t="str">
        <f>party!$A$68</f>
        <v>Gokhan Danabasoglu</v>
      </c>
      <c r="I50" s="21" t="str">
        <f>party!$A$49</f>
        <v>Stephen Griffies</v>
      </c>
      <c r="J50" s="21" t="str">
        <f>party!$A$69</f>
        <v>James Orr</v>
      </c>
      <c r="K50" s="13" t="str">
        <f>references!$D$47</f>
        <v>Large, W.G., and S. G. Yeager (2009), The global climatology of interannually varying air-sea flux data set, Climate Dynamics, 33, 341-364</v>
      </c>
      <c r="L50" s="13" t="str">
        <f>references!$D$46</f>
        <v>Griffies, S.M., M. Winton, B. Samuels, G. Danabasoglu, S. Yeager, S. Marsland, H. Drange, M. Bentsen (2012), Datasets and protocol for the CLIVAR WGOMD Coordinated Ocean-ice Reference Experiments (COREs), WCRP Report No. 21/2012, pp.21.</v>
      </c>
      <c r="M50"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0" s="21" t="str">
        <f>party!$A$6</f>
        <v>Charlotte Pascoe</v>
      </c>
      <c r="P50" s="13" t="b">
        <v>1</v>
      </c>
      <c r="Q50" s="13" t="b">
        <v>1</v>
      </c>
      <c r="R50" s="16" t="str">
        <f>ForcingConstraint!$A$250</f>
        <v>CORE-II Momentum Flux</v>
      </c>
      <c r="S50" s="16" t="str">
        <f>ForcingConstraint!$A$251</f>
        <v>CORE-II Heat Flux</v>
      </c>
      <c r="T50" s="16" t="str">
        <f>ForcingConstraint!$A$252</f>
        <v>CORE-II Freshwater Flux</v>
      </c>
    </row>
    <row r="51" spans="1:27" ht="45">
      <c r="A51" s="13" t="s">
        <v>5670</v>
      </c>
      <c r="B51" s="16" t="s">
        <v>2067</v>
      </c>
      <c r="C51" s="13" t="s">
        <v>2068</v>
      </c>
      <c r="D51" s="16" t="s">
        <v>2071</v>
      </c>
      <c r="E51" s="13" t="s">
        <v>1993</v>
      </c>
      <c r="G51" s="16" t="s">
        <v>70</v>
      </c>
      <c r="H51" s="21" t="str">
        <f>party!$A$68</f>
        <v>Gokhan Danabasoglu</v>
      </c>
      <c r="I51" s="21" t="str">
        <f>party!$A$49</f>
        <v>Stephen Griffies</v>
      </c>
      <c r="J51" s="21" t="str">
        <f>party!$A$69</f>
        <v>James Orr</v>
      </c>
      <c r="K51" s="7" t="str">
        <f>references!$D$48</f>
        <v>OCMIP2 CFC tracer web guide</v>
      </c>
      <c r="L51" s="13" t="str">
        <f>references!$D$14</f>
        <v>Overview CMIP6-Endorsed MIPs</v>
      </c>
      <c r="O51" s="21" t="str">
        <f>party!$A$6</f>
        <v>Charlotte Pascoe</v>
      </c>
      <c r="P51" s="13" t="b">
        <v>1</v>
      </c>
      <c r="Q51" s="13" t="b">
        <v>1</v>
      </c>
      <c r="R51" s="16" t="str">
        <f>requirement!$A$123</f>
        <v>CFC11 Tracer</v>
      </c>
      <c r="S51" s="16" t="str">
        <f>requirement!$A$124</f>
        <v>CFC12 Tracer</v>
      </c>
      <c r="T51" s="16" t="str">
        <f>requirement!$A$125</f>
        <v>SF6 Tracer</v>
      </c>
    </row>
    <row r="52" spans="1:27" ht="210">
      <c r="A52" s="13" t="s">
        <v>5236</v>
      </c>
      <c r="B52" s="16" t="s">
        <v>6673</v>
      </c>
      <c r="C52" s="13" t="s">
        <v>2060</v>
      </c>
      <c r="D52" s="16" t="s">
        <v>2063</v>
      </c>
      <c r="E52" s="13" t="s">
        <v>2065</v>
      </c>
      <c r="G52" s="16" t="s">
        <v>70</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210">
      <c r="A53" s="13" t="s">
        <v>5237</v>
      </c>
      <c r="B53" s="16" t="s">
        <v>2061</v>
      </c>
      <c r="C53" s="13" t="s">
        <v>2062</v>
      </c>
      <c r="D53" s="16" t="s">
        <v>2064</v>
      </c>
      <c r="E53" s="13" t="s">
        <v>2066</v>
      </c>
      <c r="G53" s="16" t="s">
        <v>70</v>
      </c>
      <c r="H53" s="21" t="str">
        <f>party!$A$68</f>
        <v>Gokhan Danabasoglu</v>
      </c>
      <c r="I53" s="21" t="str">
        <f>party!$A$49</f>
        <v>Stephen Griffies</v>
      </c>
      <c r="J53" s="21" t="str">
        <f>party!$A$69</f>
        <v>James Orr</v>
      </c>
      <c r="K53" s="13" t="str">
        <f>references!$D$14</f>
        <v>Overview CMIP6-Endorsed MIPs</v>
      </c>
      <c r="L5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3" s="21" t="str">
        <f>party!$A$6</f>
        <v>Charlotte Pascoe</v>
      </c>
      <c r="P53" s="13" t="s">
        <v>30</v>
      </c>
    </row>
    <row r="54" spans="1:27" ht="45">
      <c r="A54" s="13" t="s">
        <v>5238</v>
      </c>
      <c r="B54" s="16" t="s">
        <v>2069</v>
      </c>
      <c r="C54" s="13" t="s">
        <v>2070</v>
      </c>
      <c r="D54" s="16" t="s">
        <v>2073</v>
      </c>
      <c r="E54" s="13" t="s">
        <v>2074</v>
      </c>
      <c r="G54" s="16" t="s">
        <v>70</v>
      </c>
      <c r="H54" s="21" t="str">
        <f>party!$A$68</f>
        <v>Gokhan Danabasoglu</v>
      </c>
      <c r="I54" s="21" t="str">
        <f>party!$A$49</f>
        <v>Stephen Griffies</v>
      </c>
      <c r="J54" s="21" t="str">
        <f>party!$A$69</f>
        <v>James Orr</v>
      </c>
      <c r="K54" s="7" t="str">
        <f>references!$D$49</f>
        <v>OCMIP3 biogeochemical web guide</v>
      </c>
      <c r="L54" s="13" t="str">
        <f>references!$D$14</f>
        <v>Overview CMIP6-Endorsed MIPs</v>
      </c>
      <c r="O54" s="21" t="str">
        <f>party!$A$6</f>
        <v>Charlotte Pascoe</v>
      </c>
      <c r="P54" s="13" t="b">
        <v>1</v>
      </c>
      <c r="Q54" s="13" t="b">
        <v>1</v>
      </c>
      <c r="R54" s="16" t="str">
        <f>requirement!$A$126</f>
        <v>DIC Tracer</v>
      </c>
      <c r="S54" s="16" t="str">
        <f>requirement!$A$127</f>
        <v>ALK Tracer</v>
      </c>
    </row>
    <row r="55" spans="1:27" ht="90">
      <c r="A55" s="13" t="s">
        <v>5671</v>
      </c>
      <c r="B55" s="16" t="s">
        <v>2149</v>
      </c>
      <c r="C55" s="13" t="s">
        <v>2148</v>
      </c>
      <c r="D55" s="16" t="s">
        <v>6685</v>
      </c>
      <c r="E55" s="13" t="s">
        <v>2154</v>
      </c>
      <c r="F55" s="13" t="s">
        <v>2156</v>
      </c>
      <c r="G55" s="21" t="s">
        <v>70</v>
      </c>
      <c r="H55" s="21" t="str">
        <f>party!$A$45</f>
        <v>George Boer</v>
      </c>
      <c r="I55" s="21" t="str">
        <f>party!$A$46</f>
        <v>Doug Smith</v>
      </c>
      <c r="K55" s="13" t="str">
        <f>references!$D$14</f>
        <v>Overview CMIP6-Endorsed MIPs</v>
      </c>
      <c r="O55" s="21" t="str">
        <f>party!$A$6</f>
        <v>Charlotte Pascoe</v>
      </c>
      <c r="P55" s="13" t="b">
        <v>1</v>
      </c>
      <c r="Q55" s="13" t="b">
        <v>1</v>
      </c>
      <c r="R55" s="21" t="str">
        <f>ForcingConstraint!$A$5</f>
        <v>Historical Aerosol Plume Climatology</v>
      </c>
      <c r="S55" s="21" t="str">
        <f>ForcingConstraint!$A$6</f>
        <v>Historical Emission Based Grid-Point Aerosol Forcing</v>
      </c>
      <c r="T55" s="21" t="str">
        <f>ForcingConstraint!$A$7</f>
        <v>Historical Non-CO2 Anthropogenic Reactive Gas Emissions</v>
      </c>
      <c r="U55" s="21" t="str">
        <f>ForcingConstraint!$A$10</f>
        <v>Historical Fossil Carbon Dioxide Emissions</v>
      </c>
      <c r="V55" s="21" t="str">
        <f>ForcingConstraint!$A$11</f>
        <v>Historical Open Burning Emissions</v>
      </c>
      <c r="W55" s="16" t="str">
        <f>requirement!$A$9</f>
        <v>Historical Solar Forcing</v>
      </c>
      <c r="X55" s="16" t="str">
        <f>ForcingConstraint!$A$14</f>
        <v>Historical WMGHG Concentrations</v>
      </c>
      <c r="Y55" s="16" t="str">
        <f>ForcingConstraint!$A$16</f>
        <v>Historical Land Use</v>
      </c>
    </row>
    <row r="56" spans="1:27" ht="75">
      <c r="A56" s="13" t="s">
        <v>5239</v>
      </c>
      <c r="B56" s="16" t="s">
        <v>2150</v>
      </c>
      <c r="C56" s="13" t="s">
        <v>2151</v>
      </c>
      <c r="D56" s="16" t="s">
        <v>6686</v>
      </c>
      <c r="E56" s="13" t="s">
        <v>2155</v>
      </c>
      <c r="F56" s="13" t="s">
        <v>2156</v>
      </c>
      <c r="G56" s="21" t="s">
        <v>70</v>
      </c>
      <c r="H56" s="21" t="str">
        <f>party!$A$45</f>
        <v>George Boer</v>
      </c>
      <c r="I56" s="21" t="str">
        <f>party!$A$46</f>
        <v>Doug Smith</v>
      </c>
      <c r="K56" s="13" t="str">
        <f>references!$D$14</f>
        <v>Overview CMIP6-Endorsed MIPs</v>
      </c>
      <c r="O56" s="21" t="str">
        <f>party!$A$6</f>
        <v>Charlotte Pascoe</v>
      </c>
      <c r="P56" s="13" t="b">
        <v>1</v>
      </c>
      <c r="Q56" s="13" t="b">
        <v>1</v>
      </c>
      <c r="R56" s="16" t="str">
        <f>ForcingConstraint!$A$38</f>
        <v>RCP45 Well Mixed GHG</v>
      </c>
      <c r="S56" s="16" t="str">
        <f>ForcingConstraint!$A$50</f>
        <v>RCP45 Short Lived Gas Species</v>
      </c>
      <c r="T56" s="16" t="str">
        <f>ForcingConstraint!$A$62</f>
        <v>RCP45 Aerosols</v>
      </c>
      <c r="U56" s="16" t="str">
        <f>ForcingConstraint!$A$74</f>
        <v>RCP45 Aerosol Precursors</v>
      </c>
      <c r="V56" s="16" t="str">
        <f>ForcingConstraint!$A$86</f>
        <v>SSP2 RCP45 Land Use</v>
      </c>
    </row>
    <row r="57" spans="1:27" ht="105" customHeight="1">
      <c r="A57" s="22" t="s">
        <v>2292</v>
      </c>
      <c r="B57" s="21" t="s">
        <v>2292</v>
      </c>
      <c r="C57" s="22" t="s">
        <v>2293</v>
      </c>
      <c r="D57" s="21" t="s">
        <v>2294</v>
      </c>
      <c r="E57" s="22" t="s">
        <v>2295</v>
      </c>
      <c r="F57" s="22" t="s">
        <v>1797</v>
      </c>
      <c r="G57" s="21" t="s">
        <v>70</v>
      </c>
      <c r="H57" s="21" t="str">
        <f>party!$A$4</f>
        <v>Bjorn Stevens</v>
      </c>
      <c r="I57" s="21" t="str">
        <f>party!$A$11</f>
        <v>Gunnar Myhre</v>
      </c>
      <c r="J57" s="21" t="str">
        <f>party!$A$19</f>
        <v>Michael Schulz</v>
      </c>
      <c r="K57" s="22" t="str">
        <f>references!$D$2</f>
        <v>Aerosol forcing fields for CMIP6</v>
      </c>
      <c r="L57" s="22"/>
      <c r="M57" s="22"/>
      <c r="N57" s="22"/>
      <c r="O57" s="21" t="str">
        <f>party!$A$6</f>
        <v>Charlotte Pascoe</v>
      </c>
      <c r="P57" s="13" t="b">
        <v>1</v>
      </c>
      <c r="Q57" s="13" t="b">
        <v>1</v>
      </c>
      <c r="R57" s="21" t="str">
        <f>ForcingConstraint!$A$5</f>
        <v>Historical Aerosol Plume Climatology</v>
      </c>
      <c r="S57" s="21" t="str">
        <f>ForcingConstraint!$A$6</f>
        <v>Historical Emission Based Grid-Point Aerosol Forcing</v>
      </c>
      <c r="T57" s="21"/>
      <c r="U57" s="21"/>
      <c r="V57" s="21"/>
      <c r="W57" s="21"/>
      <c r="X57" s="21"/>
      <c r="Y57" s="21"/>
      <c r="Z57" s="21"/>
      <c r="AA57" s="21"/>
    </row>
    <row r="58" spans="1:27" ht="45">
      <c r="A58" s="13" t="s">
        <v>5240</v>
      </c>
      <c r="B58" s="16" t="s">
        <v>2454</v>
      </c>
      <c r="C58" s="13" t="s">
        <v>2453</v>
      </c>
      <c r="D58" s="16" t="s">
        <v>6687</v>
      </c>
      <c r="E58" s="13" t="s">
        <v>6688</v>
      </c>
      <c r="F58" s="13" t="s">
        <v>2455</v>
      </c>
      <c r="G58" s="16" t="s">
        <v>70</v>
      </c>
      <c r="H58" s="21" t="str">
        <f>party!$A$72</f>
        <v xml:space="preserve">Robert Pincus </v>
      </c>
      <c r="I58" s="21" t="str">
        <f>party!$A$73</f>
        <v>Piers Forster</v>
      </c>
      <c r="J58" s="21" t="str">
        <f>party!$A$4</f>
        <v>Bjorn Stevens</v>
      </c>
      <c r="K58" s="13" t="str">
        <f>references!D$14</f>
        <v>Overview CMIP6-Endorsed MIPs</v>
      </c>
      <c r="O58" s="21" t="str">
        <f>party!$A$6</f>
        <v>Charlotte Pascoe</v>
      </c>
      <c r="P58" s="13" t="s">
        <v>1257</v>
      </c>
    </row>
    <row r="59" spans="1:27" ht="60">
      <c r="A59" s="13" t="s">
        <v>4961</v>
      </c>
      <c r="B59" s="16" t="s">
        <v>2550</v>
      </c>
      <c r="C59" s="13" t="s">
        <v>2551</v>
      </c>
      <c r="D59" s="16" t="s">
        <v>2552</v>
      </c>
      <c r="E59" s="13" t="s">
        <v>4960</v>
      </c>
      <c r="F59" s="13" t="s">
        <v>2554</v>
      </c>
      <c r="G59" s="16" t="s">
        <v>70</v>
      </c>
      <c r="H59" s="21" t="str">
        <f>party!$A$72</f>
        <v xml:space="preserve">Robert Pincus </v>
      </c>
      <c r="I59" s="21" t="str">
        <f>party!$A$73</f>
        <v>Piers Forster</v>
      </c>
      <c r="J59" s="21" t="str">
        <f>party!$A$4</f>
        <v>Bjorn Stevens</v>
      </c>
      <c r="K59" s="13" t="str">
        <f>references!D$14</f>
        <v>Overview CMIP6-Endorsed MIPs</v>
      </c>
      <c r="L59" s="22" t="str">
        <f>references!$D$64</f>
        <v>Pincus, R., P. M. Forster, B. Stevens (2016), The Radiative Forcing Model Intercomparison Project (RFMIP): experimental protocol for CMIP6, Geosci. Model Dev., 9, 3447-3460</v>
      </c>
      <c r="O59" s="21" t="str">
        <f>party!$A$6</f>
        <v>Charlotte Pascoe</v>
      </c>
      <c r="P59" s="13" t="s">
        <v>1257</v>
      </c>
    </row>
    <row r="60" spans="1:27" ht="60">
      <c r="A60" s="13" t="s">
        <v>6136</v>
      </c>
      <c r="B60" s="16" t="s">
        <v>6139</v>
      </c>
      <c r="C60" s="13" t="s">
        <v>6140</v>
      </c>
      <c r="D60" s="16" t="s">
        <v>6142</v>
      </c>
      <c r="E60" s="13" t="s">
        <v>7946</v>
      </c>
      <c r="F60" s="13" t="s">
        <v>2554</v>
      </c>
      <c r="G60" s="16" t="s">
        <v>70</v>
      </c>
      <c r="H60" s="21" t="str">
        <f>party!$A$72</f>
        <v xml:space="preserve">Robert Pincus </v>
      </c>
      <c r="I60" s="21" t="str">
        <f>party!$A$73</f>
        <v>Piers Forster</v>
      </c>
      <c r="J60" s="21" t="str">
        <f>party!$A$4</f>
        <v>Bjorn Stevens</v>
      </c>
      <c r="K60" s="13" t="str">
        <f>references!D$14</f>
        <v>Overview CMIP6-Endorsed MIPs</v>
      </c>
      <c r="L60" s="22" t="str">
        <f>references!$D$64</f>
        <v>Pincus, R., P. M. Forster, B. Stevens (2016), The Radiative Forcing Model Intercomparison Project (RFMIP): experimental protocol for CMIP6, Geosci. Model Dev., 9, 3447-3460</v>
      </c>
      <c r="O60" s="21" t="str">
        <f>party!$A$6</f>
        <v>Charlotte Pascoe</v>
      </c>
      <c r="P60" s="13" t="b">
        <v>1</v>
      </c>
      <c r="R60" s="21" t="str">
        <f>ForcingConstraint!$A$328</f>
        <v>2014 Anthropogenic GHG</v>
      </c>
      <c r="S60" s="21" t="str">
        <f>ForcingConstraint!$A$330</f>
        <v>2014 Anthropogenic Aerosols</v>
      </c>
      <c r="T60" s="21" t="str">
        <f>ForcingConstraint!$A$331</f>
        <v>2014 Anthropogenic Aerosol Precursors</v>
      </c>
      <c r="U60" s="21" t="str">
        <f>ForcingConstraint!$A$332</f>
        <v>2014 Anthropogenic O3</v>
      </c>
      <c r="V60" s="21" t="str">
        <f>ForcingConstraint!$A$329</f>
        <v>2014 Anthropogenic Land Use</v>
      </c>
    </row>
    <row r="61" spans="1:27" ht="75">
      <c r="A61" s="13" t="s">
        <v>6137</v>
      </c>
      <c r="B61" s="16" t="s">
        <v>6138</v>
      </c>
      <c r="C61" s="13" t="s">
        <v>6141</v>
      </c>
      <c r="D61" s="16" t="s">
        <v>6143</v>
      </c>
      <c r="E61" s="13" t="s">
        <v>6689</v>
      </c>
      <c r="F61" s="13" t="s">
        <v>3124</v>
      </c>
      <c r="G61" s="16" t="s">
        <v>70</v>
      </c>
      <c r="H61" s="21" t="str">
        <f>party!$A$72</f>
        <v xml:space="preserve">Robert Pincus </v>
      </c>
      <c r="I61" s="21" t="str">
        <f>party!$A$73</f>
        <v>Piers Forster</v>
      </c>
      <c r="J61" s="21" t="str">
        <f>party!$A$4</f>
        <v>Bjorn Stevens</v>
      </c>
      <c r="K61" s="13" t="str">
        <f>references!D$14</f>
        <v>Overview CMIP6-Endorsed MIPs</v>
      </c>
      <c r="L61" s="22" t="str">
        <f>references!$D$64</f>
        <v>Pincus, R., P. M. Forster, B. Stevens (2016), The Radiative Forcing Model Intercomparison Project (RFMIP): experimental protocol for CMIP6, Geosci. Model Dev., 9, 3447-3460</v>
      </c>
      <c r="O61" s="21" t="str">
        <f>party!$A$6</f>
        <v>Charlotte Pascoe</v>
      </c>
      <c r="P61" s="13" t="b">
        <v>1</v>
      </c>
      <c r="R61" s="21" t="str">
        <f>ForcingConstraint!$A$328</f>
        <v>2014 Anthropogenic GHG</v>
      </c>
      <c r="S61" s="21" t="str">
        <f>ForcingConstraint!$A$345</f>
        <v>RFMIP 2014 Aerosols</v>
      </c>
      <c r="T61" s="21" t="str">
        <f>ForcingConstraint!$A$329</f>
        <v>2014 Anthropogenic Land Use</v>
      </c>
    </row>
    <row r="62" spans="1:27" ht="60">
      <c r="A62" s="13" t="s">
        <v>4979</v>
      </c>
      <c r="B62" s="13" t="s">
        <v>4980</v>
      </c>
      <c r="C62" s="13" t="s">
        <v>4981</v>
      </c>
      <c r="D62" s="16" t="s">
        <v>4978</v>
      </c>
      <c r="E62" s="13" t="s">
        <v>4982</v>
      </c>
      <c r="F62" s="13" t="s">
        <v>2554</v>
      </c>
      <c r="G62" s="16" t="s">
        <v>70</v>
      </c>
      <c r="H62" s="21" t="str">
        <f>party!$A$72</f>
        <v xml:space="preserve">Robert Pincus </v>
      </c>
      <c r="I62" s="21" t="str">
        <f>party!$A$73</f>
        <v>Piers Forster</v>
      </c>
      <c r="J62" s="21" t="str">
        <f>party!$A$4</f>
        <v>Bjorn Stevens</v>
      </c>
      <c r="K62" s="13" t="str">
        <f>references!D$14</f>
        <v>Overview CMIP6-Endorsed MIPs</v>
      </c>
      <c r="L62" s="22" t="str">
        <f>references!$D$64</f>
        <v>Pincus, R., P. M. Forster, B. Stevens (2016), The Radiative Forcing Model Intercomparison Project (RFMIP): experimental protocol for CMIP6, Geosci. Model Dev., 9, 3447-3460</v>
      </c>
      <c r="O62" s="21" t="str">
        <f>party!$A$6</f>
        <v>Charlotte Pascoe</v>
      </c>
      <c r="P62" s="13" t="b">
        <v>1</v>
      </c>
      <c r="R62" s="16" t="str">
        <f>ForcingConstraint!$A$28</f>
        <v>Pre-Industrial Aerosols</v>
      </c>
      <c r="S62" s="16" t="str">
        <f>ForcingConstraint!$A$29</f>
        <v>Pre-Industrial Aerosol Precursors</v>
      </c>
      <c r="T62" s="16" t="str">
        <f>ForcingConstraint!$A$34</f>
        <v>Pre-Industrial Land Use</v>
      </c>
      <c r="U62" s="16" t="str">
        <f>ForcingConstraint!$A$430</f>
        <v>Pre-Industrial Solar Irradiance Forcing</v>
      </c>
    </row>
    <row r="63" spans="1:27" ht="75">
      <c r="A63" s="13" t="s">
        <v>4984</v>
      </c>
      <c r="B63" s="13" t="s">
        <v>4985</v>
      </c>
      <c r="C63" s="13" t="s">
        <v>4986</v>
      </c>
      <c r="D63" s="16" t="s">
        <v>1561</v>
      </c>
      <c r="E63" s="13" t="s">
        <v>4987</v>
      </c>
      <c r="F63" s="13" t="s">
        <v>2554</v>
      </c>
      <c r="G63" s="16" t="s">
        <v>70</v>
      </c>
      <c r="H63" s="21" t="str">
        <f>party!$A$72</f>
        <v xml:space="preserve">Robert Pincus </v>
      </c>
      <c r="I63" s="21" t="str">
        <f>party!$A$73</f>
        <v>Piers Forster</v>
      </c>
      <c r="J63" s="21" t="str">
        <f>party!$A$4</f>
        <v>Bjorn Stevens</v>
      </c>
      <c r="K63" s="22" t="str">
        <f>references!$D$64</f>
        <v>Pincus, R., P. M. Forster, B. Stevens (2016), The Radiative Forcing Model Intercomparison Project (RFMIP): experimental protocol for CMIP6, Geosci. Model Dev., 9, 3447-3460</v>
      </c>
      <c r="L63" s="22"/>
      <c r="O63" s="21" t="str">
        <f>party!$A$6</f>
        <v>Charlotte Pascoe</v>
      </c>
      <c r="P63" s="13" t="b">
        <v>1</v>
      </c>
      <c r="R63" s="16" t="str">
        <f>ForcingConstraint!$A$25</f>
        <v>Pre-Industrial WMGHG Concentrations excluding CO2</v>
      </c>
      <c r="S63" s="16" t="str">
        <f>ForcingConstraint!$A$28</f>
        <v>Pre-Industrial Aerosols</v>
      </c>
      <c r="T63" s="16" t="str">
        <f>ForcingConstraint!$A$29</f>
        <v>Pre-Industrial Aerosol Precursors</v>
      </c>
      <c r="U63" s="16" t="str">
        <f>ForcingConstraint!$A$34</f>
        <v>Pre-Industrial Land Use</v>
      </c>
      <c r="V63" s="21" t="str">
        <f>ForcingConstraint!$A$32</f>
        <v>Pre-Industrial Ozone Concentrations</v>
      </c>
      <c r="W63" s="16" t="str">
        <f>ForcingConstraint!$A$430</f>
        <v>Pre-Industrial Solar Irradiance Forcing</v>
      </c>
    </row>
    <row r="64" spans="1:27" ht="90">
      <c r="A64" s="13" t="s">
        <v>4997</v>
      </c>
      <c r="B64" s="16" t="s">
        <v>5002</v>
      </c>
      <c r="C64" s="13" t="s">
        <v>4989</v>
      </c>
      <c r="D64" s="16" t="s">
        <v>2563</v>
      </c>
      <c r="E64" s="13" t="s">
        <v>2638</v>
      </c>
      <c r="F64" s="13" t="s">
        <v>2554</v>
      </c>
      <c r="G64" s="16" t="s">
        <v>70</v>
      </c>
      <c r="H64" s="21" t="str">
        <f>party!$A$72</f>
        <v xml:space="preserve">Robert Pincus </v>
      </c>
      <c r="I64" s="21" t="str">
        <f>party!$A$73</f>
        <v>Piers Forster</v>
      </c>
      <c r="J64" s="21" t="str">
        <f>party!$A$4</f>
        <v>Bjorn Stevens</v>
      </c>
      <c r="K64" s="13" t="str">
        <f>references!D$14</f>
        <v>Overview CMIP6-Endorsed MIPs</v>
      </c>
      <c r="L64" s="22" t="str">
        <f>references!$D$64</f>
        <v>Pincus, R., P. M. Forster, B. Stevens (2016), The Radiative Forcing Model Intercomparison Project (RFMIP): experimental protocol for CMIP6, Geosci. Model Dev., 9, 3447-3460</v>
      </c>
      <c r="O64" s="21" t="str">
        <f>party!$A$6</f>
        <v>Charlotte Pascoe</v>
      </c>
      <c r="P64" s="13" t="b">
        <v>1</v>
      </c>
      <c r="R64" s="16" t="str">
        <f>ForcingConstraint!$A$407</f>
        <v>Pre-industrial GHG Concentrations excluding O3</v>
      </c>
      <c r="S64" s="16" t="str">
        <f>ForcingConstraint!$A$34</f>
        <v>Pre-Industrial Land Use</v>
      </c>
      <c r="T64" s="16" t="str">
        <f>ForcingConstraint!$A$430</f>
        <v>Pre-Industrial Solar Irradiance Forcing</v>
      </c>
    </row>
    <row r="65" spans="1:26" ht="75">
      <c r="A65" s="13" t="s">
        <v>4996</v>
      </c>
      <c r="B65" s="16" t="s">
        <v>5001</v>
      </c>
      <c r="C65" s="13" t="s">
        <v>5000</v>
      </c>
      <c r="D65" s="16" t="s">
        <v>4999</v>
      </c>
      <c r="E65" s="13" t="s">
        <v>4998</v>
      </c>
      <c r="F65" s="13" t="s">
        <v>2554</v>
      </c>
      <c r="G65" s="16" t="s">
        <v>70</v>
      </c>
      <c r="H65" s="21" t="str">
        <f>party!$A$72</f>
        <v xml:space="preserve">Robert Pincus </v>
      </c>
      <c r="I65" s="21" t="str">
        <f>party!$A$73</f>
        <v>Piers Forster</v>
      </c>
      <c r="J65" s="21" t="str">
        <f>party!$A$4</f>
        <v>Bjorn Stevens</v>
      </c>
      <c r="K65" s="22" t="str">
        <f>references!$D$64</f>
        <v>Pincus, R., P. M. Forster, B. Stevens (2016), The Radiative Forcing Model Intercomparison Project (RFMIP): experimental protocol for CMIP6, Geosci. Model Dev., 9, 3447-3460</v>
      </c>
      <c r="L65" s="22"/>
      <c r="O65" s="21" t="str">
        <f>party!$A$6</f>
        <v>Charlotte Pascoe</v>
      </c>
      <c r="P65" s="13" t="b">
        <v>1</v>
      </c>
      <c r="R65" s="16" t="str">
        <f>ForcingConstraint!$A$25</f>
        <v>Pre-Industrial WMGHG Concentrations excluding CO2</v>
      </c>
      <c r="S65" s="16" t="str">
        <f>ForcingConstraint!$A$26</f>
        <v>Pre-Industrial CO2 Concentration</v>
      </c>
      <c r="T65" s="16" t="str">
        <f>ForcingConstraint!$A$28</f>
        <v>Pre-Industrial Aerosols</v>
      </c>
      <c r="U65" s="16" t="str">
        <f>ForcingConstraint!$A$29</f>
        <v>Pre-Industrial Aerosol Precursors</v>
      </c>
      <c r="V65" s="21" t="str">
        <f>ForcingConstraint!$A$32</f>
        <v>Pre-Industrial Ozone Concentrations</v>
      </c>
      <c r="W65" s="16" t="str">
        <f>ForcingConstraint!$A$430</f>
        <v>Pre-Industrial Solar Irradiance Forcing</v>
      </c>
    </row>
    <row r="66" spans="1:26" ht="75">
      <c r="A66" s="13" t="s">
        <v>7941</v>
      </c>
      <c r="B66" s="16" t="s">
        <v>7942</v>
      </c>
      <c r="C66" s="13" t="s">
        <v>7943</v>
      </c>
      <c r="D66" s="16" t="s">
        <v>2635</v>
      </c>
      <c r="E66" s="13" t="s">
        <v>2637</v>
      </c>
      <c r="F66" s="13" t="s">
        <v>2554</v>
      </c>
      <c r="G66" s="16" t="s">
        <v>70</v>
      </c>
      <c r="H66" s="21" t="str">
        <f>party!$A$72</f>
        <v xml:space="preserve">Robert Pincus </v>
      </c>
      <c r="I66" s="21" t="str">
        <f>party!$A$73</f>
        <v>Piers Forster</v>
      </c>
      <c r="J66" s="21" t="str">
        <f>party!$A$4</f>
        <v>Bjorn Stevens</v>
      </c>
      <c r="K66" s="13" t="str">
        <f>references!D$14</f>
        <v>Overview CMIP6-Endorsed MIPs</v>
      </c>
      <c r="L66" s="22" t="str">
        <f>references!$D$64</f>
        <v>Pincus, R., P. M. Forster, B. Stevens (2016), The Radiative Forcing Model Intercomparison Project (RFMIP): experimental protocol for CMIP6, Geosci. Model Dev., 9, 3447-3460</v>
      </c>
      <c r="O66" s="21" t="str">
        <f>party!$A$6</f>
        <v>Charlotte Pascoe</v>
      </c>
      <c r="P66" s="13" t="b">
        <v>1</v>
      </c>
      <c r="R66" s="16" t="str">
        <f>ForcingConstraint!$A$25</f>
        <v>Pre-Industrial WMGHG Concentrations excluding CO2</v>
      </c>
      <c r="S66" s="16" t="str">
        <f>ForcingConstraint!$A$26</f>
        <v>Pre-Industrial CO2 Concentration</v>
      </c>
      <c r="T66" s="16" t="str">
        <f>ForcingConstraint!$A$34</f>
        <v>Pre-Industrial Land Use</v>
      </c>
      <c r="U66" s="21" t="str">
        <f>ForcingConstraint!$A$32</f>
        <v>Pre-Industrial Ozone Concentrations</v>
      </c>
      <c r="V66" s="16" t="str">
        <f>ForcingConstraint!$A$430</f>
        <v>Pre-Industrial Solar Irradiance Forcing</v>
      </c>
    </row>
    <row r="67" spans="1:26" ht="75">
      <c r="A67" s="13" t="s">
        <v>4962</v>
      </c>
      <c r="B67" s="16" t="s">
        <v>2633</v>
      </c>
      <c r="C67" s="13" t="s">
        <v>4968</v>
      </c>
      <c r="D67" s="16" t="s">
        <v>2635</v>
      </c>
      <c r="E67" s="13" t="s">
        <v>2637</v>
      </c>
      <c r="F67" s="13" t="s">
        <v>2554</v>
      </c>
      <c r="G67" s="16" t="s">
        <v>70</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R67" s="16" t="str">
        <f>ForcingConstraint!$A$25</f>
        <v>Pre-Industrial WMGHG Concentrations excluding CO2</v>
      </c>
      <c r="S67" s="16" t="str">
        <f>ForcingConstraint!$A$26</f>
        <v>Pre-Industrial CO2 Concentration</v>
      </c>
      <c r="T67" s="16" t="str">
        <f>ForcingConstraint!$A$34</f>
        <v>Pre-Industrial Land Use</v>
      </c>
      <c r="U67" s="21" t="str">
        <f>ForcingConstraint!$A$32</f>
        <v>Pre-Industrial Ozone Concentrations</v>
      </c>
      <c r="V67" s="21" t="str">
        <f>ForcingConstraint!$A$33</f>
        <v>Pre-Industrial Stratospheric H2O Concentrations</v>
      </c>
      <c r="W67" s="16" t="str">
        <f>ForcingConstraint!$A$430</f>
        <v>Pre-Industrial Solar Irradiance Forcing</v>
      </c>
    </row>
    <row r="68" spans="1:26" ht="75">
      <c r="A68" s="13" t="s">
        <v>4963</v>
      </c>
      <c r="B68" s="16" t="s">
        <v>2634</v>
      </c>
      <c r="C68" s="13" t="s">
        <v>4969</v>
      </c>
      <c r="D68" s="16" t="s">
        <v>2636</v>
      </c>
      <c r="E68" s="13" t="s">
        <v>2639</v>
      </c>
      <c r="F68" s="13" t="s">
        <v>2554</v>
      </c>
      <c r="G68" s="16" t="s">
        <v>70</v>
      </c>
      <c r="H68" s="21" t="str">
        <f>party!$A$72</f>
        <v xml:space="preserve">Robert Pincus </v>
      </c>
      <c r="I68" s="21" t="str">
        <f>party!$A$73</f>
        <v>Piers Forster</v>
      </c>
      <c r="J68" s="21" t="str">
        <f>party!$A$4</f>
        <v>Bjorn Stevens</v>
      </c>
      <c r="K68" s="13" t="str">
        <f>references!D$14</f>
        <v>Overview CMIP6-Endorsed MIPs</v>
      </c>
      <c r="L68" s="22" t="str">
        <f>references!$D$64</f>
        <v>Pincus, R., P. M. Forster, B. Stevens (2016), The Radiative Forcing Model Intercomparison Project (RFMIP): experimental protocol for CMIP6, Geosci. Model Dev., 9, 3447-3460</v>
      </c>
      <c r="O68" s="21" t="str">
        <f>party!$A$6</f>
        <v>Charlotte Pascoe</v>
      </c>
      <c r="P68" s="13" t="b">
        <v>1</v>
      </c>
      <c r="R68" s="16" t="str">
        <f>ForcingConstraint!$A$25</f>
        <v>Pre-Industrial WMGHG Concentrations excluding CO2</v>
      </c>
      <c r="S68" s="16" t="str">
        <f>ForcingConstraint!$A$26</f>
        <v>Pre-Industrial CO2 Concentration</v>
      </c>
      <c r="T68" s="16" t="str">
        <f>ForcingConstraint!$A$34</f>
        <v>Pre-Industrial Land Use</v>
      </c>
      <c r="U68" s="21" t="str">
        <f>ForcingConstraint!$A$32</f>
        <v>Pre-Industrial Ozone Concentrations</v>
      </c>
      <c r="V68" s="21" t="str">
        <f>ForcingConstraint!$A$33</f>
        <v>Pre-Industrial Stratospheric H2O Concentrations</v>
      </c>
    </row>
    <row r="69" spans="1:26" ht="45">
      <c r="A69" s="13" t="s">
        <v>4964</v>
      </c>
      <c r="B69" s="16" t="s">
        <v>2656</v>
      </c>
      <c r="C69" s="13" t="s">
        <v>4967</v>
      </c>
      <c r="D69" s="16" t="s">
        <v>2657</v>
      </c>
      <c r="E69" s="13" t="s">
        <v>2658</v>
      </c>
      <c r="F69" s="13" t="s">
        <v>2659</v>
      </c>
      <c r="G69" s="16" t="s">
        <v>70</v>
      </c>
      <c r="H69" s="21" t="str">
        <f>party!$A$72</f>
        <v xml:space="preserve">Robert Pincus </v>
      </c>
      <c r="I69" s="21" t="str">
        <f>party!$A$73</f>
        <v>Piers Forster</v>
      </c>
      <c r="J69" s="21" t="str">
        <f>party!$A$4</f>
        <v>Bjorn Stevens</v>
      </c>
      <c r="K69" s="13" t="str">
        <f>references!D$14</f>
        <v>Overview CMIP6-Endorsed MIPs</v>
      </c>
      <c r="O69" s="21" t="str">
        <f>party!$A$6</f>
        <v>Charlotte Pascoe</v>
      </c>
      <c r="P69" s="13" t="b">
        <v>1</v>
      </c>
      <c r="R69" s="16" t="str">
        <f>ForcingConstraint!$A$36</f>
        <v>RCP85 Well Mixed GHG</v>
      </c>
      <c r="S69" s="16" t="str">
        <f>ForcingConstraint!$A$48</f>
        <v>RCP85 Short Lived Gas Species</v>
      </c>
      <c r="T69" s="16" t="str">
        <f>ForcingConstraint!$A$84</f>
        <v>SSP5 RCP85 Land Use</v>
      </c>
    </row>
    <row r="70" spans="1:26" ht="90">
      <c r="A70" s="13" t="s">
        <v>7037</v>
      </c>
      <c r="B70" s="16" t="s">
        <v>7027</v>
      </c>
      <c r="C70" s="13" t="s">
        <v>7028</v>
      </c>
      <c r="D70" s="16" t="s">
        <v>7029</v>
      </c>
      <c r="E70" s="13" t="s">
        <v>7030</v>
      </c>
      <c r="F70" s="13" t="s">
        <v>7031</v>
      </c>
      <c r="G70" s="16" t="s">
        <v>70</v>
      </c>
      <c r="H70" s="21" t="str">
        <f>party!$A$25</f>
        <v>Veronika Eyring</v>
      </c>
      <c r="K70" s="13" t="str">
        <f>references!$D$42</f>
        <v>Eyring, V., S. Bony, G. A. Meehl, C. Senior, B. Stevens, R. J. Stouffer, K. E. Taylor (2016), Overview of the Coupled Model Intercomparison Project Phase 6 (CMIP6) experimental design and organization, Geosci. Model Dev., 9, 1937-1958</v>
      </c>
      <c r="L70" s="13" t="str">
        <f>references!D$14</f>
        <v>Overview CMIP6-Endorsed MIPs</v>
      </c>
      <c r="O70" s="21" t="str">
        <f>party!$A$6</f>
        <v>Charlotte Pascoe</v>
      </c>
      <c r="P70" s="13" t="b">
        <v>1</v>
      </c>
      <c r="R70" s="16" t="str">
        <f>ForcingConstraint!$A$27</f>
        <v>Calculate Pre-Industrial CO2 Concentration</v>
      </c>
      <c r="S70" s="16" t="str">
        <f>ForcingConstraint!$A$25</f>
        <v>Pre-Industrial WMGHG Concentrations excluding CO2</v>
      </c>
      <c r="T70" s="16" t="str">
        <f>ForcingConstraint!$A$28</f>
        <v>Pre-Industrial Aerosols</v>
      </c>
      <c r="U70" s="16" t="str">
        <f>ForcingConstraint!$A$29</f>
        <v>Pre-Industrial Aerosol Precursors</v>
      </c>
      <c r="V70" s="21" t="str">
        <f>ForcingConstraint!$A$32</f>
        <v>Pre-Industrial Ozone Concentrations</v>
      </c>
      <c r="W70" s="21" t="str">
        <f>ForcingConstraint!$A$33</f>
        <v>Pre-Industrial Stratospheric H2O Concentrations</v>
      </c>
      <c r="X70" s="16" t="str">
        <f>ForcingConstraint!$A$31</f>
        <v>Pre-Industrial Stratospheric Aerosol</v>
      </c>
      <c r="Y70" s="16" t="str">
        <f>ForcingConstraint!$A$34</f>
        <v>Pre-Industrial Land Use</v>
      </c>
      <c r="Z70" s="16" t="str">
        <f>ForcingConstraint!$A$430</f>
        <v>Pre-Industrial Solar Irradiance Forcing</v>
      </c>
    </row>
    <row r="71" spans="1:26" ht="90">
      <c r="A71" s="13" t="s">
        <v>4965</v>
      </c>
      <c r="B71" s="16" t="s">
        <v>2671</v>
      </c>
      <c r="C71" s="13" t="s">
        <v>2670</v>
      </c>
      <c r="D71" s="16" t="s">
        <v>2671</v>
      </c>
      <c r="E71" s="13" t="s">
        <v>6690</v>
      </c>
      <c r="F71" s="13" t="s">
        <v>2742</v>
      </c>
      <c r="G71" s="16" t="s">
        <v>70</v>
      </c>
      <c r="H71" s="21" t="str">
        <f>party!$A$25</f>
        <v>Veronika Eyring</v>
      </c>
      <c r="K71" s="13" t="str">
        <f>references!$D$42</f>
        <v>Eyring, V., S. Bony, G. A. Meehl, C. Senior, B. Stevens, R. J. Stouffer, K. E. Taylor (2016), Overview of the Coupled Model Intercomparison Project Phase 6 (CMIP6) experimental design and organization, Geosci. Model Dev., 9, 1937-1958</v>
      </c>
      <c r="L71" s="13" t="str">
        <f>references!D$14</f>
        <v>Overview CMIP6-Endorsed MIPs</v>
      </c>
      <c r="O71" s="21" t="str">
        <f>party!$A$6</f>
        <v>Charlotte Pascoe</v>
      </c>
      <c r="P71" s="13" t="b">
        <v>1</v>
      </c>
      <c r="R71" s="16" t="str">
        <f>ForcingConstraint!$A$26</f>
        <v>Pre-Industrial CO2 Concentration</v>
      </c>
      <c r="S71" s="16" t="str">
        <f>ForcingConstraint!$A$25</f>
        <v>Pre-Industrial WMGHG Concentrations excluding CO2</v>
      </c>
      <c r="T71" s="16" t="str">
        <f>ForcingConstraint!$A$28</f>
        <v>Pre-Industrial Aerosols</v>
      </c>
      <c r="U71" s="16" t="str">
        <f>ForcingConstraint!$A$29</f>
        <v>Pre-Industrial Aerosol Precursors</v>
      </c>
      <c r="V71" s="21" t="str">
        <f>ForcingConstraint!$A$32</f>
        <v>Pre-Industrial Ozone Concentrations</v>
      </c>
      <c r="W71" s="21" t="str">
        <f>ForcingConstraint!$A$33</f>
        <v>Pre-Industrial Stratospheric H2O Concentrations</v>
      </c>
      <c r="X71" s="16" t="str">
        <f>ForcingConstraint!$A$31</f>
        <v>Pre-Industrial Stratospheric Aerosol</v>
      </c>
      <c r="Y71" s="16" t="str">
        <f>ForcingConstraint!$A$34</f>
        <v>Pre-Industrial Land Use</v>
      </c>
      <c r="Z71" s="16" t="str">
        <f>ForcingConstraint!$A$430</f>
        <v>Pre-Industrial Solar Irradiance Forcing</v>
      </c>
    </row>
    <row r="72" spans="1:26" ht="120">
      <c r="A72" s="13" t="s">
        <v>4966</v>
      </c>
      <c r="B72" s="16" t="s">
        <v>2672</v>
      </c>
      <c r="C72" s="13" t="s">
        <v>4970</v>
      </c>
      <c r="D72" s="16" t="s">
        <v>2672</v>
      </c>
      <c r="E72" s="13" t="s">
        <v>2673</v>
      </c>
      <c r="F72" s="13" t="s">
        <v>2743</v>
      </c>
      <c r="G72" s="21" t="s">
        <v>70</v>
      </c>
      <c r="H72" s="21" t="str">
        <f>party!$A$74</f>
        <v>Davide Zanchettin</v>
      </c>
      <c r="I72" s="21" t="str">
        <f>party!$A$75</f>
        <v>Claudia Timmreck</v>
      </c>
      <c r="J72" s="21" t="str">
        <f>party!$A$76</f>
        <v>Myriam Khodri</v>
      </c>
      <c r="K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2" s="22" t="str">
        <f>references!$D$14</f>
        <v>Overview CMIP6-Endorsed MIPs</v>
      </c>
      <c r="O72" s="21" t="str">
        <f>party!$A$6</f>
        <v>Charlotte Pascoe</v>
      </c>
      <c r="P72" s="13" t="b">
        <v>1</v>
      </c>
      <c r="R72" s="16" t="str">
        <f>ForcingConstraint!$A$26</f>
        <v>Pre-Industrial CO2 Concentration</v>
      </c>
      <c r="S72" s="16" t="str">
        <f>ForcingConstraint!$A$25</f>
        <v>Pre-Industrial WMGHG Concentrations excluding CO2</v>
      </c>
      <c r="T72" s="16" t="str">
        <f>ForcingConstraint!$A$28</f>
        <v>Pre-Industrial Aerosols</v>
      </c>
      <c r="U72" s="16" t="str">
        <f>ForcingConstraint!$A$29</f>
        <v>Pre-Industrial Aerosol Precursors</v>
      </c>
      <c r="V72" s="21" t="str">
        <f>ForcingConstraint!$A$32</f>
        <v>Pre-Industrial Ozone Concentrations</v>
      </c>
      <c r="W72" s="21" t="str">
        <f>ForcingConstraint!$A$33</f>
        <v>Pre-Industrial Stratospheric H2O Concentrations</v>
      </c>
      <c r="X72" s="16" t="str">
        <f>ForcingConstraint!$A$34</f>
        <v>Pre-Industrial Land Use</v>
      </c>
      <c r="Y72" s="16" t="str">
        <f>ForcingConstraint!$A$430</f>
        <v>Pre-Industrial Solar Irradiance Forcing</v>
      </c>
    </row>
    <row r="73" spans="1:26" ht="90">
      <c r="A73" s="13" t="s">
        <v>5465</v>
      </c>
      <c r="B73" s="16" t="s">
        <v>5466</v>
      </c>
      <c r="C73" s="13" t="s">
        <v>5467</v>
      </c>
      <c r="D73" s="16" t="s">
        <v>5468</v>
      </c>
      <c r="E73" s="13" t="s">
        <v>5469</v>
      </c>
      <c r="F73" s="13" t="s">
        <v>5470</v>
      </c>
      <c r="G73" s="21" t="s">
        <v>70</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L73" s="22"/>
      <c r="O73" s="21" t="str">
        <f>party!$A$6</f>
        <v>Charlotte Pascoe</v>
      </c>
      <c r="P73" s="13" t="b">
        <v>1</v>
      </c>
      <c r="R73" s="16" t="str">
        <f>ForcingConstraint!$A$26</f>
        <v>Pre-Industrial CO2 Concentration</v>
      </c>
      <c r="S73" s="16" t="str">
        <f>ForcingConstraint!$A$25</f>
        <v>Pre-Industrial WMGHG Concentrations excluding CO2</v>
      </c>
      <c r="T73" s="16" t="str">
        <f>ForcingConstraint!$A$28</f>
        <v>Pre-Industrial Aerosols</v>
      </c>
      <c r="U73" s="16" t="str">
        <f>ForcingConstraint!$A$29</f>
        <v>Pre-Industrial Aerosol Precursors</v>
      </c>
      <c r="V73" s="21" t="str">
        <f>ForcingConstraint!$A$32</f>
        <v>Pre-Industrial Ozone Concentrations</v>
      </c>
      <c r="W73" s="21" t="str">
        <f>ForcingConstraint!$A$33</f>
        <v>Pre-Industrial Stratospheric H2O Concentrations</v>
      </c>
      <c r="X73" s="16" t="str">
        <f>ForcingConstraint!$A$34</f>
        <v>Pre-Industrial Land Use</v>
      </c>
    </row>
    <row r="74" spans="1:26" ht="75">
      <c r="A74" s="13" t="s">
        <v>5471</v>
      </c>
      <c r="B74" s="16" t="s">
        <v>5472</v>
      </c>
      <c r="C74" s="13" t="s">
        <v>5473</v>
      </c>
      <c r="D74" s="16" t="s">
        <v>5472</v>
      </c>
      <c r="E74" s="13" t="s">
        <v>5474</v>
      </c>
      <c r="F74" s="13" t="s">
        <v>5475</v>
      </c>
      <c r="G74" s="21" t="s">
        <v>70</v>
      </c>
      <c r="H74" s="21" t="str">
        <f>party!$A$43</f>
        <v>Nathan Gillet</v>
      </c>
      <c r="I74" s="21" t="str">
        <f>party!$A$44</f>
        <v>Hideo Shiogama</v>
      </c>
      <c r="J74" s="10" t="str">
        <f>party!$A$20</f>
        <v>Michaela I Hegglin</v>
      </c>
      <c r="K74" s="22" t="str">
        <f>references!$D$72</f>
        <v>Gillett, N. P., H. Shiogama, B. Funke, G. Hegerl, R. Knutti, K. Matthes, B. D. Santer, D. Stone, C. Tebaldi (2016), The Detection and Attribution Model Intercomparison Project (DAMIP v1.0) contribution to CMIP6, Geosci. Model Dev., 9, 3685-3697</v>
      </c>
      <c r="L74" s="22"/>
      <c r="O74" s="21" t="str">
        <f>party!$A$6</f>
        <v>Charlotte Pascoe</v>
      </c>
      <c r="P74" s="13" t="b">
        <v>1</v>
      </c>
      <c r="R74" s="16" t="str">
        <f>ForcingConstraint!$A$26</f>
        <v>Pre-Industrial CO2 Concentration</v>
      </c>
      <c r="S74" s="16" t="str">
        <f>ForcingConstraint!$A$25</f>
        <v>Pre-Industrial WMGHG Concentrations excluding CO2</v>
      </c>
      <c r="T74" s="21" t="str">
        <f>ForcingConstraint!$A$32</f>
        <v>Pre-Industrial Ozone Concentrations</v>
      </c>
      <c r="U74" s="21" t="str">
        <f>ForcingConstraint!$A$33</f>
        <v>Pre-Industrial Stratospheric H2O Concentrations</v>
      </c>
      <c r="V74" s="16" t="str">
        <f>ForcingConstraint!$A$34</f>
        <v>Pre-Industrial Land Use</v>
      </c>
      <c r="W74" s="16" t="str">
        <f>ForcingConstraint!$A$31</f>
        <v>Pre-Industrial Stratospheric Aerosol</v>
      </c>
      <c r="X74" s="16" t="str">
        <f>ForcingConstraint!$A$430</f>
        <v>Pre-Industrial Solar Irradiance Forcing</v>
      </c>
    </row>
    <row r="75" spans="1:26" ht="75">
      <c r="A75" s="13" t="s">
        <v>5476</v>
      </c>
      <c r="B75" s="16" t="s">
        <v>5477</v>
      </c>
      <c r="C75" s="13" t="s">
        <v>5478</v>
      </c>
      <c r="D75" s="16" t="s">
        <v>5477</v>
      </c>
      <c r="E75" s="13" t="s">
        <v>5479</v>
      </c>
      <c r="F75" s="13" t="s">
        <v>5480</v>
      </c>
      <c r="G75" s="21" t="s">
        <v>70</v>
      </c>
      <c r="H75" s="21" t="str">
        <f>party!$A$43</f>
        <v>Nathan Gillet</v>
      </c>
      <c r="I75" s="21" t="str">
        <f>party!$A$44</f>
        <v>Hideo Shiogama</v>
      </c>
      <c r="J75" s="10" t="str">
        <f>party!$A$20</f>
        <v>Michaela I Hegglin</v>
      </c>
      <c r="K75" s="22" t="str">
        <f>references!$D$72</f>
        <v>Gillett, N. P., H. Shiogama, B. Funke, G. Hegerl, R. Knutti, K. Matthes, B. D. Santer, D. Stone, C. Tebaldi (2016), The Detection and Attribution Model Intercomparison Project (DAMIP v1.0) contribution to CMIP6, Geosci. Model Dev., 9, 3685-3697</v>
      </c>
      <c r="L75" s="22"/>
      <c r="O75" s="21" t="str">
        <f>party!$A$6</f>
        <v>Charlotte Pascoe</v>
      </c>
      <c r="P75" s="13" t="b">
        <v>1</v>
      </c>
      <c r="R75" s="16" t="str">
        <f>ForcingConstraint!$A$26</f>
        <v>Pre-Industrial CO2 Concentration</v>
      </c>
      <c r="S75" s="16" t="str">
        <f>ForcingConstraint!$A$25</f>
        <v>Pre-Industrial WMGHG Concentrations excluding CO2</v>
      </c>
      <c r="T75" s="16" t="str">
        <f>ForcingConstraint!$A$28</f>
        <v>Pre-Industrial Aerosols</v>
      </c>
      <c r="U75" s="16" t="str">
        <f>ForcingConstraint!$A$29</f>
        <v>Pre-Industrial Aerosol Precursors</v>
      </c>
      <c r="V75" s="21" t="str">
        <f>ForcingConstraint!$A$33</f>
        <v>Pre-Industrial Stratospheric H2O Concentrations</v>
      </c>
      <c r="W75" s="16" t="str">
        <f>ForcingConstraint!$A$34</f>
        <v>Pre-Industrial Land Use</v>
      </c>
      <c r="X75" s="16" t="str">
        <f>ForcingConstraint!$A$31</f>
        <v>Pre-Industrial Stratospheric Aerosol</v>
      </c>
      <c r="Y75" s="16" t="str">
        <f>ForcingConstraint!$A$430</f>
        <v>Pre-Industrial Solar Irradiance Forcing</v>
      </c>
    </row>
    <row r="76" spans="1:26" ht="90">
      <c r="A76" s="13" t="s">
        <v>5481</v>
      </c>
      <c r="B76" s="16" t="s">
        <v>5482</v>
      </c>
      <c r="C76" s="13" t="s">
        <v>5483</v>
      </c>
      <c r="D76" s="16" t="s">
        <v>5484</v>
      </c>
      <c r="E76" s="13" t="s">
        <v>5485</v>
      </c>
      <c r="F76" s="13" t="s">
        <v>5486</v>
      </c>
      <c r="G76" s="16" t="s">
        <v>70</v>
      </c>
      <c r="H76" s="21" t="str">
        <f>party!$A$43</f>
        <v>Nathan Gillet</v>
      </c>
      <c r="I76" s="21" t="str">
        <f>party!$A$44</f>
        <v>Hideo Shiogama</v>
      </c>
      <c r="J76" s="10" t="str">
        <f>party!$A$20</f>
        <v>Michaela I Hegglin</v>
      </c>
      <c r="K76" s="22" t="str">
        <f>references!$D$72</f>
        <v>Gillett, N. P., H. Shiogama, B. Funke, G. Hegerl, R. Knutti, K. Matthes, B. D. Santer, D. Stone, C. Tebaldi (2016), The Detection and Attribution Model Intercomparison Project (DAMIP v1.0) contribution to CMIP6, Geosci. Model Dev., 9, 3685-3697</v>
      </c>
      <c r="O76" s="21" t="str">
        <f>party!$A$6</f>
        <v>Charlotte Pascoe</v>
      </c>
      <c r="P76" s="13" t="b">
        <v>1</v>
      </c>
      <c r="R76" s="16" t="str">
        <f>ForcingConstraint!$A$26</f>
        <v>Pre-Industrial CO2 Concentration</v>
      </c>
      <c r="S76" s="16" t="str">
        <f>ForcingConstraint!$A$25</f>
        <v>Pre-Industrial WMGHG Concentrations excluding CO2</v>
      </c>
      <c r="T76" s="16" t="str">
        <f>ForcingConstraint!$A$28</f>
        <v>Pre-Industrial Aerosols</v>
      </c>
      <c r="U76" s="16" t="str">
        <f>ForcingConstraint!$A$29</f>
        <v>Pre-Industrial Aerosol Precursors</v>
      </c>
      <c r="V76" s="21" t="str">
        <f>ForcingConstraint!$A$32</f>
        <v>Pre-Industrial Ozone Concentrations</v>
      </c>
      <c r="W76" s="21" t="str">
        <f>ForcingConstraint!$A$33</f>
        <v>Pre-Industrial Stratospheric H2O Concentrations</v>
      </c>
      <c r="X76" s="16" t="str">
        <f>ForcingConstraint!$A$31</f>
        <v>Pre-Industrial Stratospheric Aerosol</v>
      </c>
      <c r="Y76" s="16" t="str">
        <f>ForcingConstraint!$A$34</f>
        <v>Pre-Industrial Land Use</v>
      </c>
    </row>
    <row r="77" spans="1:26" ht="120">
      <c r="A77" s="13" t="s">
        <v>7776</v>
      </c>
      <c r="B77" s="16" t="s">
        <v>7777</v>
      </c>
      <c r="C77" s="13" t="s">
        <v>7778</v>
      </c>
      <c r="D77" s="16" t="s">
        <v>7779</v>
      </c>
      <c r="E77" s="13" t="s">
        <v>7780</v>
      </c>
      <c r="F77" s="13" t="s">
        <v>2743</v>
      </c>
      <c r="G77" s="21" t="s">
        <v>70</v>
      </c>
      <c r="H77" s="21" t="str">
        <f>party!$A$74</f>
        <v>Davide Zanchettin</v>
      </c>
      <c r="I77" s="21" t="str">
        <f>party!$A$75</f>
        <v>Claudia Timmreck</v>
      </c>
      <c r="J77" s="21" t="str">
        <f>party!$A$76</f>
        <v>Myriam Khodri</v>
      </c>
      <c r="K7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7" s="22" t="str">
        <f>references!$D$14</f>
        <v>Overview CMIP6-Endorsed MIPs</v>
      </c>
      <c r="O77" s="21" t="str">
        <f>party!$A$6</f>
        <v>Charlotte Pascoe</v>
      </c>
      <c r="P77" s="13" t="s">
        <v>30</v>
      </c>
    </row>
    <row r="78" spans="1:26" ht="45">
      <c r="A78" s="13" t="s">
        <v>3151</v>
      </c>
      <c r="B78" s="16" t="s">
        <v>3152</v>
      </c>
      <c r="C78" s="13" t="s">
        <v>3149</v>
      </c>
      <c r="D78" s="16" t="s">
        <v>3154</v>
      </c>
      <c r="E78" s="13" t="s">
        <v>3157</v>
      </c>
      <c r="O78" s="21" t="str">
        <f>party!$A$6</f>
        <v>Charlotte Pascoe</v>
      </c>
      <c r="P78" s="13" t="s">
        <v>30</v>
      </c>
    </row>
    <row r="79" spans="1:26" ht="75">
      <c r="A79" s="13" t="s">
        <v>3153</v>
      </c>
      <c r="B79" s="16" t="s">
        <v>3155</v>
      </c>
      <c r="C79" s="13" t="s">
        <v>3150</v>
      </c>
      <c r="D79" s="16" t="s">
        <v>3156</v>
      </c>
      <c r="E79" s="13" t="s">
        <v>3158</v>
      </c>
      <c r="O79" s="21" t="str">
        <f>party!$A$6</f>
        <v>Charlotte Pascoe</v>
      </c>
      <c r="P79" s="13" t="s">
        <v>30</v>
      </c>
    </row>
    <row r="80" spans="1:26" ht="105">
      <c r="A80" s="13" t="s">
        <v>7787</v>
      </c>
      <c r="B80" s="16" t="s">
        <v>7790</v>
      </c>
      <c r="C80" s="13" t="s">
        <v>7785</v>
      </c>
      <c r="D80" s="16" t="s">
        <v>7783</v>
      </c>
      <c r="E80" s="13" t="s">
        <v>7791</v>
      </c>
      <c r="G80" s="21" t="s">
        <v>70</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(2017), AerChemMIP: Quantifying the effects of chemistry and aerosols in CMIP6, Geosci. Model Dev., 10, 585-607</v>
      </c>
      <c r="O80" s="21" t="str">
        <f>party!$A$6</f>
        <v>Charlotte Pascoe</v>
      </c>
      <c r="P80" s="13" t="s">
        <v>30</v>
      </c>
    </row>
    <row r="81" spans="1:28" ht="105">
      <c r="A81" s="13" t="s">
        <v>7788</v>
      </c>
      <c r="B81" s="16" t="s">
        <v>7789</v>
      </c>
      <c r="C81" s="13" t="s">
        <v>7786</v>
      </c>
      <c r="D81" s="16" t="s">
        <v>7784</v>
      </c>
      <c r="E81" s="13" t="s">
        <v>7792</v>
      </c>
      <c r="G81" s="21" t="s">
        <v>70</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(2017), AerChemMIP: Quantifying the effects of chemistry and aerosols in CMIP6, Geosci. Model Dev., 10, 585-607</v>
      </c>
      <c r="O81" s="21" t="str">
        <f>party!$A$6</f>
        <v>Charlotte Pascoe</v>
      </c>
      <c r="P81" s="13" t="s">
        <v>30</v>
      </c>
    </row>
    <row r="82" spans="1:28" ht="90">
      <c r="A82" s="13" t="s">
        <v>5908</v>
      </c>
      <c r="B82" s="16" t="s">
        <v>3393</v>
      </c>
      <c r="C82" s="13" t="s">
        <v>5909</v>
      </c>
      <c r="D82" s="16" t="s">
        <v>7782</v>
      </c>
      <c r="E82" s="13" t="s">
        <v>7781</v>
      </c>
      <c r="O82" s="21" t="str">
        <f>party!$A$6</f>
        <v>Charlotte Pascoe</v>
      </c>
      <c r="P82" s="13" t="s">
        <v>30</v>
      </c>
    </row>
    <row r="83" spans="1:28" ht="45">
      <c r="A83" s="13" t="s">
        <v>3394</v>
      </c>
      <c r="B83" s="16" t="s">
        <v>680</v>
      </c>
      <c r="C83" s="13" t="s">
        <v>3395</v>
      </c>
      <c r="D83" s="16" t="s">
        <v>7817</v>
      </c>
      <c r="E83" s="13" t="s">
        <v>7818</v>
      </c>
      <c r="G83" s="16" t="s">
        <v>70</v>
      </c>
      <c r="H83" s="21" t="str">
        <f>party!$A$35</f>
        <v>Mark Webb</v>
      </c>
      <c r="I83" s="21" t="str">
        <f>party!$A$36</f>
        <v>Chris Bretherton</v>
      </c>
      <c r="K83" s="13" t="str">
        <f>references!$D$14</f>
        <v>Overview CMIP6-Endorsed MIPs</v>
      </c>
      <c r="L83" s="13" t="str">
        <f>references!$D$16</f>
        <v>Karl E. Taylor, Ronald J. Stouffer, Gerald A. Meehl (2009) A Summary of the CMIP5 Experiment Design</v>
      </c>
      <c r="O83" s="21" t="str">
        <f>party!$A$6</f>
        <v>Charlotte Pascoe</v>
      </c>
      <c r="P83" s="13" t="s">
        <v>30</v>
      </c>
    </row>
    <row r="84" spans="1:28" ht="180">
      <c r="A84" s="13" t="s">
        <v>6200</v>
      </c>
      <c r="B84" s="16" t="s">
        <v>3568</v>
      </c>
      <c r="C84" s="13" t="s">
        <v>3569</v>
      </c>
      <c r="D84" s="16" t="s">
        <v>3570</v>
      </c>
      <c r="E84" s="13" t="s">
        <v>3571</v>
      </c>
      <c r="F84" s="85" t="s">
        <v>3572</v>
      </c>
      <c r="G84" s="21" t="s">
        <v>70</v>
      </c>
      <c r="H84" s="21" t="str">
        <f>party!$A$43</f>
        <v>Nathan Gillet</v>
      </c>
      <c r="I84" s="21" t="str">
        <f>party!$A$44</f>
        <v>Hideo Shiogama</v>
      </c>
      <c r="K84" s="22" t="str">
        <f>references!$D$72</f>
        <v>Gillett, N. P., H. Shiogama, B. Funke, G. Hegerl, R. Knutti, K. Matthes, B. D. Santer, D. Stone, C. Tebaldi (2016), The Detection and Attribution Model Intercomparison Project (DAMIP v1.0) contribution to CMIP6, Geosci. Model Dev., 9, 3685-3697</v>
      </c>
      <c r="L8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4" s="22"/>
      <c r="N84" s="22"/>
      <c r="O84" s="21" t="str">
        <f>party!$A$6</f>
        <v>Charlotte Pascoe</v>
      </c>
      <c r="P84" s="13" t="b">
        <v>1</v>
      </c>
      <c r="R84" s="16" t="str">
        <f>ForcingConstraint!$A$38</f>
        <v>RCP45 Well Mixed GHG</v>
      </c>
      <c r="S84" s="16" t="str">
        <f>ForcingConstraint!$A$50</f>
        <v>RCP45 Short Lived Gas Species</v>
      </c>
      <c r="T84" s="16" t="str">
        <f>ForcingConstraint!$A$357</f>
        <v>Alternative RCP45 Aerosol</v>
      </c>
      <c r="U84" s="16" t="str">
        <f>ForcingConstraint!$A$86</f>
        <v>SSP2 RCP45 Land Use</v>
      </c>
    </row>
    <row r="85" spans="1:28" ht="180">
      <c r="A85" s="13" t="s">
        <v>6201</v>
      </c>
      <c r="B85" s="16" t="s">
        <v>3573</v>
      </c>
      <c r="C85" s="13" t="s">
        <v>3574</v>
      </c>
      <c r="D85" s="16" t="s">
        <v>3575</v>
      </c>
      <c r="E85" s="19" t="s">
        <v>6691</v>
      </c>
      <c r="F85" s="85" t="s">
        <v>3576</v>
      </c>
      <c r="G85" s="21" t="s">
        <v>70</v>
      </c>
      <c r="H85" s="21" t="str">
        <f>party!$A$43</f>
        <v>Nathan Gillet</v>
      </c>
      <c r="I85" s="21" t="str">
        <f>party!$A$44</f>
        <v>Hideo Shiogama</v>
      </c>
      <c r="K85" s="22" t="str">
        <f>references!$D$72</f>
        <v>Gillett, N. P., H. Shiogama, B. Funke, G. Hegerl, R. Knutti, K. Matthes, B. D. Santer, D. Stone, C. Tebaldi (2016), The Detection and Attribution Model Intercomparison Project (DAMIP v1.0) contribution to CMIP6, Geosci. Model Dev., 9, 3685-3697</v>
      </c>
      <c r="L8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5" s="22"/>
      <c r="N85" s="22"/>
      <c r="O85" s="21" t="str">
        <f>party!$A$6</f>
        <v>Charlotte Pascoe</v>
      </c>
      <c r="P85" s="13" t="b">
        <v>1</v>
      </c>
      <c r="R85" s="16" t="str">
        <f>ForcingConstraint!$A$358</f>
        <v>Alternative RCP45 Volcano</v>
      </c>
      <c r="S85" s="16" t="str">
        <f>ForcingConstraint!$A$359</f>
        <v>Alternative RCP45 Solar</v>
      </c>
    </row>
    <row r="86" spans="1:28" ht="90">
      <c r="A86" s="13" t="s">
        <v>3756</v>
      </c>
      <c r="B86" s="16" t="s">
        <v>3758</v>
      </c>
      <c r="C86" s="13" t="s">
        <v>3757</v>
      </c>
      <c r="D86" s="16" t="s">
        <v>3759</v>
      </c>
      <c r="E86" s="13" t="s">
        <v>7794</v>
      </c>
      <c r="G86" s="21" t="s">
        <v>70</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(2017), AerChemMIP: Quantifying the effects of chemistry and aerosols in CMIP6, Geosci. Model Dev., 10, 585-607</v>
      </c>
      <c r="O86" s="21" t="str">
        <f>party!$A$6</f>
        <v>Charlotte Pascoe</v>
      </c>
      <c r="P86" s="13" t="s">
        <v>30</v>
      </c>
    </row>
    <row r="87" spans="1:28" ht="90">
      <c r="A87" s="13" t="s">
        <v>3760</v>
      </c>
      <c r="B87" s="16" t="s">
        <v>3763</v>
      </c>
      <c r="C87" s="13" t="s">
        <v>3761</v>
      </c>
      <c r="D87" s="16" t="s">
        <v>3762</v>
      </c>
      <c r="E87" s="13" t="s">
        <v>7793</v>
      </c>
      <c r="G87" s="21" t="s">
        <v>70</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(2017), AerChemMIP: Quantifying the effects of chemistry and aerosols in CMIP6, Geosci. Model Dev., 10, 585-607</v>
      </c>
      <c r="O87" s="21" t="str">
        <f>party!$A$6</f>
        <v>Charlotte Pascoe</v>
      </c>
      <c r="P87" s="13" t="s">
        <v>30</v>
      </c>
    </row>
    <row r="88" spans="1:28" ht="90">
      <c r="A88" s="13" t="s">
        <v>3764</v>
      </c>
      <c r="B88" s="16" t="s">
        <v>3765</v>
      </c>
      <c r="C88" s="13" t="s">
        <v>3766</v>
      </c>
      <c r="D88" s="16" t="s">
        <v>3767</v>
      </c>
      <c r="E88" s="13" t="s">
        <v>7795</v>
      </c>
      <c r="G88" s="21" t="s">
        <v>70</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(2017), AerChemMIP: Quantifying the effects of chemistry and aerosols in CMIP6, Geosci. Model Dev., 10, 585-607</v>
      </c>
      <c r="O88" s="21" t="str">
        <f>party!$A$6</f>
        <v>Charlotte Pascoe</v>
      </c>
      <c r="P88" s="13" t="s">
        <v>30</v>
      </c>
    </row>
    <row r="89" spans="1:28" ht="75">
      <c r="A89" s="13" t="s">
        <v>3784</v>
      </c>
      <c r="B89" s="16" t="s">
        <v>485</v>
      </c>
      <c r="C89" s="13" t="s">
        <v>484</v>
      </c>
      <c r="D89" s="16" t="s">
        <v>3782</v>
      </c>
      <c r="E89" s="13" t="s">
        <v>3773</v>
      </c>
      <c r="F89" s="13" t="s">
        <v>3783</v>
      </c>
      <c r="G89" s="21" t="s">
        <v>70</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(2017), AerChemMIP: Quantifying the effects of chemistry and aerosols in CMIP6, Geosci. Model Dev., 10, 585-607</v>
      </c>
      <c r="O89" s="21" t="str">
        <f>party!$A$6</f>
        <v>Charlotte Pascoe</v>
      </c>
      <c r="P89" s="13" t="b">
        <v>1</v>
      </c>
      <c r="R89" s="16" t="str">
        <f>ForcingConstraint!$A$126</f>
        <v>1850 Aerosol Emissions</v>
      </c>
      <c r="S89" s="16" t="str">
        <f>ForcingConstraint!$A$127</f>
        <v>1850 Aerosol Precursor Emissions</v>
      </c>
      <c r="T89" s="16" t="str">
        <f>ForcingConstraint!$A$128</f>
        <v>1850 Tropospheric Ozone Precursor Emissions</v>
      </c>
    </row>
    <row r="90" spans="1:28" ht="75">
      <c r="A90" s="13" t="s">
        <v>3850</v>
      </c>
      <c r="B90" s="16" t="s">
        <v>3851</v>
      </c>
      <c r="C90" s="13" t="s">
        <v>3852</v>
      </c>
      <c r="D90" s="16" t="s">
        <v>3853</v>
      </c>
      <c r="E90" s="13" t="s">
        <v>7799</v>
      </c>
      <c r="F90" s="13" t="s">
        <v>3854</v>
      </c>
      <c r="G90" s="21" t="s">
        <v>70</v>
      </c>
      <c r="H90" s="21" t="str">
        <f>party!$A$30</f>
        <v>William Collins</v>
      </c>
      <c r="I90" s="21" t="str">
        <f>party!$A$31</f>
        <v>Jean-François Lamarque</v>
      </c>
      <c r="J90" s="21" t="str">
        <f>party!$A$19</f>
        <v>Michael Schulz</v>
      </c>
      <c r="K90" s="7" t="str">
        <f>references!$D$76</f>
        <v>Collins, W. J., J.-F. Lamarque, M. Schulz, O. Boucher, V. Eyring, M. I. Hegglin, A. Maycock, G. Myhre, M. Prather, D. Shindell, S. J. Smith (2017), AerChemMIP: Quantifying the effects of chemistry and aerosols in CMIP6, Geosci. Model Dev., 10, 585-607</v>
      </c>
      <c r="O90" s="21" t="str">
        <f>party!$A$6</f>
        <v>Charlotte Pascoe</v>
      </c>
      <c r="P90" s="13" t="b">
        <v>1</v>
      </c>
      <c r="R90" s="16" t="str">
        <f>ForcingConstraint!$A$119</f>
        <v>Historical Aerosol Emissions</v>
      </c>
      <c r="S90" s="16" t="str">
        <f>ForcingConstraint!$A$120</f>
        <v>Historical Aerosol Precursor Emissions</v>
      </c>
      <c r="T90" s="16" t="str">
        <f>ForcingConstraint!$A$129</f>
        <v>Historical Tropospheric Ozone Precursor Emissions</v>
      </c>
    </row>
    <row r="91" spans="1:28" ht="90">
      <c r="A91" s="13" t="s">
        <v>3855</v>
      </c>
      <c r="B91" s="16" t="s">
        <v>3856</v>
      </c>
      <c r="C91" s="13" t="s">
        <v>3857</v>
      </c>
      <c r="D91" s="16" t="s">
        <v>3858</v>
      </c>
      <c r="E91" s="13" t="s">
        <v>3859</v>
      </c>
      <c r="G91" s="21" t="s">
        <v>70</v>
      </c>
      <c r="H91" s="21" t="str">
        <f>party!$A$30</f>
        <v>William Collins</v>
      </c>
      <c r="I91" s="21" t="str">
        <f>party!$A$31</f>
        <v>Jean-François Lamarque</v>
      </c>
      <c r="J91" s="21" t="str">
        <f>party!$A$19</f>
        <v>Michael Schulz</v>
      </c>
      <c r="K91" s="7" t="str">
        <f>references!$D$76</f>
        <v>Collins, W. J., J.-F. Lamarque, M. Schulz, O. Boucher, V. Eyring, M. I. Hegglin, A. Maycock, G. Myhre, M. Prather, D. Shindell, S. J. Smith (2017), AerChemMIP: Quantifying the effects of chemistry and aerosols in CMIP6, Geosci. Model Dev., 10, 585-607</v>
      </c>
      <c r="O91" s="21" t="str">
        <f>party!$A$6</f>
        <v>Charlotte Pascoe</v>
      </c>
      <c r="P91" s="13" t="s">
        <v>30</v>
      </c>
    </row>
    <row r="92" spans="1:28" ht="75">
      <c r="A92" s="13" t="s">
        <v>3893</v>
      </c>
      <c r="B92" s="16" t="s">
        <v>497</v>
      </c>
      <c r="C92" s="13" t="s">
        <v>3894</v>
      </c>
      <c r="D92" s="16" t="s">
        <v>3895</v>
      </c>
      <c r="E92" s="13" t="s">
        <v>3896</v>
      </c>
      <c r="F92" s="13" t="s">
        <v>3783</v>
      </c>
      <c r="G92" s="21" t="s">
        <v>70</v>
      </c>
      <c r="H92" s="21" t="str">
        <f>party!$A$30</f>
        <v>William Collins</v>
      </c>
      <c r="I92" s="21" t="str">
        <f>party!$A$31</f>
        <v>Jean-François Lamarque</v>
      </c>
      <c r="J92" s="21" t="str">
        <f>party!$A$19</f>
        <v>Michael Schulz</v>
      </c>
      <c r="K92" s="7" t="str">
        <f>references!$D$76</f>
        <v>Collins, W. J., J.-F. Lamarque, M. Schulz, O. Boucher, V. Eyring, M. I. Hegglin, A. Maycock, G. Myhre, M. Prather, D. Shindell, S. J. Smith (2017), AerChemMIP: Quantifying the effects of chemistry and aerosols in CMIP6, Geosci. Model Dev., 10, 585-607</v>
      </c>
      <c r="O92" s="21" t="str">
        <f>party!$A$6</f>
        <v>Charlotte Pascoe</v>
      </c>
      <c r="P92" s="13" t="b">
        <v>1</v>
      </c>
      <c r="R92" s="16" t="str">
        <f>ForcingConstraint!$A$130</f>
        <v>2014 Aerosol Emissions</v>
      </c>
      <c r="S92" s="16" t="str">
        <f>ForcingConstraint!$A$131</f>
        <v>2014 Aerosol Precursor Emissions</v>
      </c>
      <c r="T92" s="16" t="str">
        <f>ForcingConstraint!$A$134</f>
        <v>2014 Tropospheric Ozone Precursor Emissions</v>
      </c>
    </row>
    <row r="93" spans="1:28" ht="165">
      <c r="A93" s="12" t="s">
        <v>5241</v>
      </c>
      <c r="B93" s="11" t="s">
        <v>963</v>
      </c>
      <c r="C93" s="13" t="s">
        <v>964</v>
      </c>
      <c r="D93" s="16" t="s">
        <v>965</v>
      </c>
      <c r="E93" s="19" t="s">
        <v>4045</v>
      </c>
      <c r="F93" s="85" t="s">
        <v>4047</v>
      </c>
      <c r="G93" s="35" t="s">
        <v>162</v>
      </c>
      <c r="H93" s="10" t="str">
        <f>party!$A$47</f>
        <v>Jonathan Gregory</v>
      </c>
      <c r="I93" s="10" t="str">
        <f>party!$A$48</f>
        <v>Detlef Stammer</v>
      </c>
      <c r="J93" s="10" t="str">
        <f>party!$A$49</f>
        <v>Stephen Griffies</v>
      </c>
      <c r="K9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3" s="13" t="str">
        <f>references!$D$78</f>
        <v>Bouttes, N., J. M. Gregory (2014), Attribution of the spatial pattern of CO2-forced sea level change to ocean surface flux changes, Environ. Res. Lett., 9, 034 004</v>
      </c>
      <c r="O93" s="16" t="str">
        <f>party!$A$6</f>
        <v>Charlotte Pascoe</v>
      </c>
      <c r="P93" s="20" t="b">
        <v>1</v>
      </c>
      <c r="Q93" s="20"/>
      <c r="AB93"/>
    </row>
    <row r="94" spans="1:28" s="124" customFormat="1" ht="60">
      <c r="A94" s="177" t="s">
        <v>5242</v>
      </c>
      <c r="B94" s="120" t="s">
        <v>4331</v>
      </c>
      <c r="C94" s="177" t="s">
        <v>4330</v>
      </c>
      <c r="D94" s="120" t="s">
        <v>5243</v>
      </c>
      <c r="E94" s="177" t="s">
        <v>4331</v>
      </c>
      <c r="F94" s="177" t="s">
        <v>2742</v>
      </c>
      <c r="G94" s="122" t="s">
        <v>162</v>
      </c>
      <c r="H94" s="84" t="str">
        <f>party!$A$57</f>
        <v>Eric Larour</v>
      </c>
      <c r="I94" s="84" t="str">
        <f>party!$A$58</f>
        <v>Sophie Nowicki</v>
      </c>
      <c r="J94" s="84" t="str">
        <f>party!$A$59</f>
        <v>Tony Payne</v>
      </c>
      <c r="K94" s="177" t="str">
        <f>references!$D$85</f>
        <v>Nowicki, S. M. J., T. Payne, E. Larour, H. Seroussi, H. Goelzer, W. Lipscomb, J. Gregory, A. Abe-Ouchi, A. Shepherd (2016), Ice Sheet Model Intercomparison Project (ISMIP6) contribution to CMIP6, Geosci. Model Dev., 9, 4521-4545</v>
      </c>
      <c r="L94" s="177"/>
      <c r="M94" s="177"/>
      <c r="N94" s="177"/>
      <c r="O94" s="84" t="str">
        <f>party!$A$6</f>
        <v>Charlotte Pascoe</v>
      </c>
      <c r="P94" s="177" t="b">
        <v>1</v>
      </c>
      <c r="Q94" s="177"/>
      <c r="R94" s="120" t="str">
        <f>ForcingConstraint!$A$307</f>
        <v>2014 GHG</v>
      </c>
      <c r="S94" s="120" t="str">
        <f>ForcingConstraint!$A$333</f>
        <v>2014 Aerosols</v>
      </c>
      <c r="T94" s="120" t="str">
        <f>ForcingConstraint!$A$334</f>
        <v>2014 Aerosol Precursors</v>
      </c>
      <c r="U94" s="84" t="str">
        <f>ForcingConstraint!$A$335</f>
        <v>2014 O3</v>
      </c>
      <c r="V94" s="84" t="e">
        <f>ForcingConstraint!#REF!</f>
        <v>#REF!</v>
      </c>
      <c r="W94" s="84" t="e">
        <f>ForcingConstraint!#REF!</f>
        <v>#REF!</v>
      </c>
      <c r="X94" s="120" t="str">
        <f>ForcingConstraint!$A$336</f>
        <v>2014 Land Use</v>
      </c>
      <c r="Y94" s="84" t="e">
        <f>ForcingConstraint!#REF!</f>
        <v>#REF!</v>
      </c>
      <c r="Z94" s="120"/>
      <c r="AA94" s="120"/>
      <c r="AB94" s="194"/>
    </row>
    <row r="95" spans="1:28" ht="135">
      <c r="A95" s="13" t="s">
        <v>4443</v>
      </c>
      <c r="B95" s="16" t="s">
        <v>4442</v>
      </c>
      <c r="C95" s="13" t="s">
        <v>4441</v>
      </c>
      <c r="D95" s="16" t="s">
        <v>4453</v>
      </c>
      <c r="E95" s="13" t="s">
        <v>6692</v>
      </c>
      <c r="G95" s="21" t="s">
        <v>70</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references!$D$94</f>
        <v>Global Soil Wetness Project Phase 3 Website</v>
      </c>
      <c r="O95" s="21" t="str">
        <f>party!$A$6</f>
        <v>Charlotte Pascoe</v>
      </c>
      <c r="P95" s="13" t="b">
        <v>1</v>
      </c>
      <c r="Q95" s="13" t="b">
        <v>1</v>
      </c>
      <c r="R95" s="16" t="str">
        <f>ForcingConstraint!$A$373</f>
        <v>GSWP3 recycling of climate mean and variability</v>
      </c>
      <c r="S95" s="16" t="str">
        <f>ForcingConstraint!$A$34</f>
        <v>Pre-Industrial Land Use</v>
      </c>
      <c r="T95" s="16" t="str">
        <f>ForcingConstraint!$A$26</f>
        <v>Pre-Industrial CO2 Concentration</v>
      </c>
      <c r="U95" s="16" t="str">
        <f>ForcingConstraint!$A$25</f>
        <v>Pre-Industrial WMGHG Concentrations excluding CO2</v>
      </c>
      <c r="V95" s="16" t="str">
        <f>ForcingConstraint!$A$28</f>
        <v>Pre-Industrial Aerosols</v>
      </c>
      <c r="W95" s="16" t="str">
        <f>ForcingConstraint!$A$29</f>
        <v>Pre-Industrial Aerosol Precursors</v>
      </c>
      <c r="X95" s="21" t="str">
        <f>ForcingConstraint!$A$32</f>
        <v>Pre-Industrial Ozone Concentrations</v>
      </c>
      <c r="Y95" s="21" t="str">
        <f>ForcingConstraint!$A$33</f>
        <v>Pre-Industrial Stratospheric H2O Concentrations</v>
      </c>
      <c r="Z95" s="16" t="str">
        <f>ForcingConstraint!$A$31</f>
        <v>Pre-Industrial Stratospheric Aerosol</v>
      </c>
      <c r="AA95" s="16" t="str">
        <f>ForcingConstraint!$A$30</f>
        <v>Pre-Industrial Solar Forcing</v>
      </c>
    </row>
    <row r="96" spans="1:28" ht="90">
      <c r="A96" s="13" t="s">
        <v>4566</v>
      </c>
      <c r="B96" s="16" t="s">
        <v>4567</v>
      </c>
      <c r="C96" s="13" t="s">
        <v>4568</v>
      </c>
      <c r="D96" s="16" t="s">
        <v>4569</v>
      </c>
      <c r="E96" s="13" t="s">
        <v>4571</v>
      </c>
      <c r="G96" s="21" t="s">
        <v>70</v>
      </c>
      <c r="H96" s="21" t="str">
        <f>party!$A$10</f>
        <v>George Hurtt</v>
      </c>
      <c r="I96" s="21" t="str">
        <f>party!$A$67</f>
        <v>David Lawrence</v>
      </c>
      <c r="J96" s="21" t="str">
        <f>party!$A$60</f>
        <v>Bart van den Hurk</v>
      </c>
      <c r="K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6" s="7" t="str">
        <f>references!$D$92</f>
        <v>Sitch, S., P. Friedlingstein, Trends in net land-atmosphere carbon exchange over the period 1980-2010</v>
      </c>
      <c r="M96" s="7" t="str">
        <f>references!$D$94</f>
        <v>Global Soil Wetness Project Phase 3 Website</v>
      </c>
      <c r="N96" s="7"/>
      <c r="O96" s="21" t="str">
        <f>party!$A$6</f>
        <v>Charlotte Pascoe</v>
      </c>
      <c r="P96" s="13" t="b">
        <v>1</v>
      </c>
      <c r="Q96" s="13" t="b">
        <v>1</v>
      </c>
      <c r="R96" s="16" t="str">
        <f>ForcingConstraint!$A$373</f>
        <v>GSWP3 recycling of climate mean and variability</v>
      </c>
      <c r="S96" s="16" t="str">
        <f>ForcingConstraint!$A$34</f>
        <v>Pre-Industrial Land Use</v>
      </c>
      <c r="T96" s="16" t="str">
        <f>ForcingConstraint!$A$26</f>
        <v>Pre-Industrial CO2 Concentration</v>
      </c>
      <c r="U96" s="16" t="str">
        <f>ForcingConstraint!$A$25</f>
        <v>Pre-Industrial WMGHG Concentrations excluding CO2</v>
      </c>
      <c r="V96" s="16" t="str">
        <f>ForcingConstraint!$A$28</f>
        <v>Pre-Industrial Aerosols</v>
      </c>
      <c r="W96" s="16" t="str">
        <f>ForcingConstraint!$A$29</f>
        <v>Pre-Industrial Aerosol Precursors</v>
      </c>
      <c r="X96" s="21" t="str">
        <f>ForcingConstraint!$A$32</f>
        <v>Pre-Industrial Ozone Concentrations</v>
      </c>
      <c r="Y96" s="21" t="str">
        <f>ForcingConstraint!$A$33</f>
        <v>Pre-Industrial Stratospheric H2O Concentrations</v>
      </c>
      <c r="Z96" s="16" t="str">
        <f>ForcingConstraint!$A$31</f>
        <v>Pre-Industrial Stratospheric Aerosol</v>
      </c>
      <c r="AA96" s="16" t="str">
        <f>ForcingConstraint!$A$30</f>
        <v>Pre-Industrial Solar Forcing</v>
      </c>
    </row>
    <row r="97" spans="1:28" ht="135">
      <c r="A97" s="13" t="s">
        <v>4471</v>
      </c>
      <c r="B97" s="16" t="s">
        <v>4472</v>
      </c>
      <c r="C97" s="13" t="s">
        <v>4473</v>
      </c>
      <c r="D97" s="16" t="s">
        <v>4474</v>
      </c>
      <c r="E97" s="13" t="s">
        <v>6693</v>
      </c>
      <c r="G97" s="21" t="s">
        <v>70</v>
      </c>
      <c r="H97" s="21" t="str">
        <f>party!$A$61</f>
        <v>Gerhard Krinner</v>
      </c>
      <c r="I97" s="21" t="str">
        <f>party!$A$62</f>
        <v>Sonia Seneviratne</v>
      </c>
      <c r="J97" s="21" t="str">
        <f>party!$A$65</f>
        <v>Hyungjun Kim</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references!$D$88</f>
        <v>Sheffield, J., G. Goteti, E. F. Wood (2006), Development of a 50-Year High-Resolution Global Dataset of Meteorological Forcings for Land Surface Modeling, J. Climate, 19, 3088-3111</v>
      </c>
      <c r="O97" s="21" t="str">
        <f>party!$A$6</f>
        <v>Charlotte Pascoe</v>
      </c>
      <c r="P97" s="13" t="b">
        <v>1</v>
      </c>
      <c r="Q97" s="13" t="b">
        <v>1</v>
      </c>
      <c r="R97" s="16" t="str">
        <f>ForcingConstraint!$A$374</f>
        <v>Princeton recycling of climate mean and variability</v>
      </c>
      <c r="S97" s="16" t="str">
        <f>ForcingConstraint!$A$34</f>
        <v>Pre-Industrial Land Use</v>
      </c>
      <c r="T97" s="16" t="str">
        <f>ForcingConstraint!$A$26</f>
        <v>Pre-Industrial CO2 Concentration</v>
      </c>
      <c r="U97" s="16" t="str">
        <f>ForcingConstraint!$A$25</f>
        <v>Pre-Industrial WMGHG Concentrations excluding CO2</v>
      </c>
      <c r="V97" s="16" t="str">
        <f>ForcingConstraint!$A$28</f>
        <v>Pre-Industrial Aerosols</v>
      </c>
      <c r="W97" s="16" t="str">
        <f>ForcingConstraint!$A$29</f>
        <v>Pre-Industrial Aerosol Precursors</v>
      </c>
      <c r="X97" s="21" t="str">
        <f>ForcingConstraint!$A$32</f>
        <v>Pre-Industrial Ozone Concentrations</v>
      </c>
      <c r="Y97" s="21" t="str">
        <f>ForcingConstraint!$A$33</f>
        <v>Pre-Industrial Stratospheric H2O Concentrations</v>
      </c>
      <c r="Z97" s="16" t="str">
        <f>ForcingConstraint!$A$31</f>
        <v>Pre-Industrial Stratospheric Aerosol</v>
      </c>
      <c r="AA97" s="16" t="str">
        <f>ForcingConstraint!$A$30</f>
        <v>Pre-Industrial Solar Forcing</v>
      </c>
    </row>
    <row r="98" spans="1:28" ht="120">
      <c r="A98" s="13" t="s">
        <v>4461</v>
      </c>
      <c r="B98" s="16" t="s">
        <v>4457</v>
      </c>
      <c r="C98" s="13" t="s">
        <v>4462</v>
      </c>
      <c r="D98" s="16" t="s">
        <v>4460</v>
      </c>
      <c r="E98" s="13" t="s">
        <v>4570</v>
      </c>
      <c r="G98" s="21" t="s">
        <v>70</v>
      </c>
      <c r="H98" s="21" t="str">
        <f>party!$A$61</f>
        <v>Gerhard Krinner</v>
      </c>
      <c r="I98" s="21" t="str">
        <f>party!$A$62</f>
        <v>Sonia Seneviratne</v>
      </c>
      <c r="J98" s="21" t="str">
        <f>party!$A$65</f>
        <v>Hyungjun Kim</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references!$D$88</f>
        <v>Sheffield, J., G. Goteti, E. F. Wood (2006), Development of a 50-Year High-Resolution Global Dataset of Meteorological Forcings for Land Surface Modeling, J. Climate, 19, 3088-3111</v>
      </c>
      <c r="O98" s="21" t="str">
        <f>party!$A$6</f>
        <v>Charlotte Pascoe</v>
      </c>
      <c r="P98" s="13" t="b">
        <v>1</v>
      </c>
      <c r="Q98" s="13" t="b">
        <v>1</v>
      </c>
      <c r="R98" s="16" t="str">
        <f>ForcingConstraint!$A$374</f>
        <v>Princeton recycling of climate mean and variability</v>
      </c>
      <c r="S98" s="16" t="str">
        <f>ForcingConstraint!$A$16</f>
        <v>Historical Land Use</v>
      </c>
      <c r="T98" s="16" t="str">
        <f>ForcingConstraint!$A$14</f>
        <v>Historical WMGHG Concentrations</v>
      </c>
      <c r="U98" s="21" t="str">
        <f>ForcingConstraint!$A$5</f>
        <v>Historical Aerosol Plume Climatology</v>
      </c>
      <c r="V98" s="21" t="str">
        <f>ForcingConstraint!$A$6</f>
        <v>Historical Emission Based Grid-Point Aerosol Forcing</v>
      </c>
      <c r="W98" s="21" t="str">
        <f>ForcingConstraint!$A$17</f>
        <v>Historical Ozone Concentrations</v>
      </c>
      <c r="X98" s="21" t="str">
        <f>ForcingConstraint!$A$18</f>
        <v>Historical Stratospheric H2O Concentrations</v>
      </c>
      <c r="Y98" s="21" t="str">
        <f>ForcingConstraint!$A$21</f>
        <v>Historical Stratospheric Aerosol</v>
      </c>
      <c r="Z98" s="21" t="str">
        <f>ForcingConstraint!$A$372</f>
        <v>Simplified Historical Solar Forcing</v>
      </c>
    </row>
    <row r="99" spans="1:28" ht="135">
      <c r="A99" s="13" t="s">
        <v>4477</v>
      </c>
      <c r="B99" s="16" t="s">
        <v>4478</v>
      </c>
      <c r="C99" s="13" t="s">
        <v>4479</v>
      </c>
      <c r="D99" s="16" t="s">
        <v>4480</v>
      </c>
      <c r="E99" s="13" t="s">
        <v>6694</v>
      </c>
      <c r="G99" s="21" t="s">
        <v>70</v>
      </c>
      <c r="H99" s="21" t="str">
        <f>party!$A$61</f>
        <v>Gerhard Krinner</v>
      </c>
      <c r="I99" s="21" t="str">
        <f>party!$A$62</f>
        <v>Sonia Seneviratne</v>
      </c>
      <c r="J99" s="21" t="str">
        <f>party!$A$65</f>
        <v>Hyungjun Kim</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ForcingConstraint!$A$375</f>
        <v>CRU-NCEP recycling of climate mean and variability</v>
      </c>
      <c r="S99" s="16" t="str">
        <f>ForcingConstraint!$A$34</f>
        <v>Pre-Industrial Land Use</v>
      </c>
      <c r="T99" s="16" t="str">
        <f>ForcingConstraint!$A$26</f>
        <v>Pre-Industrial CO2 Concentration</v>
      </c>
      <c r="U99" s="16" t="str">
        <f>ForcingConstraint!$A$25</f>
        <v>Pre-Industrial WMGHG Concentrations excluding CO2</v>
      </c>
      <c r="V99" s="16" t="str">
        <f>ForcingConstraint!$A$28</f>
        <v>Pre-Industrial Aerosols</v>
      </c>
      <c r="W99" s="16" t="str">
        <f>ForcingConstraint!$A$29</f>
        <v>Pre-Industrial Aerosol Precursors</v>
      </c>
      <c r="X99" s="21" t="str">
        <f>ForcingConstraint!$A$32</f>
        <v>Pre-Industrial Ozone Concentrations</v>
      </c>
      <c r="Y99" s="21" t="str">
        <f>ForcingConstraint!$A$33</f>
        <v>Pre-Industrial Stratospheric H2O Concentrations</v>
      </c>
      <c r="Z99" s="16" t="str">
        <f>ForcingConstraint!$A$31</f>
        <v>Pre-Industrial Stratospheric Aerosol</v>
      </c>
      <c r="AA99" s="16" t="str">
        <f>ForcingConstraint!$A$30</f>
        <v>Pre-Industrial Solar Forcing</v>
      </c>
    </row>
    <row r="100" spans="1:28" ht="120">
      <c r="A100" s="13" t="s">
        <v>4463</v>
      </c>
      <c r="B100" s="16" t="s">
        <v>4464</v>
      </c>
      <c r="C100" s="13" t="s">
        <v>4465</v>
      </c>
      <c r="D100" s="16" t="s">
        <v>4466</v>
      </c>
      <c r="E100" s="13" t="s">
        <v>4475</v>
      </c>
      <c r="G100" s="21" t="s">
        <v>70</v>
      </c>
      <c r="H100" s="21" t="str">
        <f>party!$A$61</f>
        <v>Gerhard Krinner</v>
      </c>
      <c r="I100" s="21" t="str">
        <f>party!$A$62</f>
        <v>Sonia Seneviratne</v>
      </c>
      <c r="J100" s="21" t="str">
        <f>party!$A$65</f>
        <v>Hyungjun Kim</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7" t="str">
        <f>references!$D$92</f>
        <v>Sitch, S., P. Friedlingstein, Trends in net land-atmosphere carbon exchange over the period 1980-2010</v>
      </c>
      <c r="M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0" s="7" t="str">
        <f>references!$D$89</f>
        <v>Viovy, N., P. Ciais (2009), A combined dataset for ecosystem modelling.</v>
      </c>
      <c r="O100" s="21" t="str">
        <f>party!$A$6</f>
        <v>Charlotte Pascoe</v>
      </c>
      <c r="P100" s="13" t="b">
        <v>1</v>
      </c>
      <c r="Q100" s="13" t="b">
        <v>1</v>
      </c>
      <c r="R100" s="16" t="str">
        <f>ForcingConstraint!$A$375</f>
        <v>CRU-NCEP recycling of climate mean and variability</v>
      </c>
      <c r="S100" s="16" t="str">
        <f>ForcingConstraint!$A$16</f>
        <v>Historical Land Use</v>
      </c>
      <c r="T100" s="16" t="str">
        <f>ForcingConstraint!$A$14</f>
        <v>Historical WMGHG Concentrations</v>
      </c>
      <c r="U100" s="21" t="str">
        <f>ForcingConstraint!$A$5</f>
        <v>Historical Aerosol Plume Climatology</v>
      </c>
      <c r="V100" s="21" t="str">
        <f>ForcingConstraint!$A$6</f>
        <v>Historical Emission Based Grid-Point Aerosol Forcing</v>
      </c>
      <c r="W100" s="21" t="str">
        <f>ForcingConstraint!$A$17</f>
        <v>Historical Ozone Concentrations</v>
      </c>
      <c r="X100" s="21" t="str">
        <f>ForcingConstraint!$A$18</f>
        <v>Historical Stratospheric H2O Concentrations</v>
      </c>
      <c r="Y100" s="21" t="str">
        <f>ForcingConstraint!$A$21</f>
        <v>Historical Stratospheric Aerosol</v>
      </c>
      <c r="Z100" s="21" t="str">
        <f>ForcingConstraint!$A$372</f>
        <v>Simplified Historical Solar Forcing</v>
      </c>
    </row>
    <row r="101" spans="1:28" ht="135">
      <c r="A101" s="13" t="s">
        <v>4481</v>
      </c>
      <c r="B101" s="16" t="s">
        <v>4482</v>
      </c>
      <c r="C101" s="13" t="s">
        <v>4483</v>
      </c>
      <c r="D101" s="16" t="s">
        <v>4484</v>
      </c>
      <c r="E101" s="13" t="s">
        <v>6695</v>
      </c>
      <c r="G101" s="21" t="s">
        <v>70</v>
      </c>
      <c r="H101" s="21" t="str">
        <f>party!$A$61</f>
        <v>Gerhard Krinner</v>
      </c>
      <c r="I101" s="21" t="str">
        <f>party!$A$62</f>
        <v>Sonia Seneviratne</v>
      </c>
      <c r="J101" s="21" t="str">
        <f>party!$A$65</f>
        <v>Hyungjun Kim</v>
      </c>
      <c r="K1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1" s="7" t="str">
        <f>references!$D$92</f>
        <v>Sitch, S., P. Friedlingstein, Trends in net land-atmosphere carbon exchange over the period 1980-2010</v>
      </c>
      <c r="M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1" s="7" t="str">
        <f>references!$D$89</f>
        <v>Viovy, N., P. Ciais (2009), A combined dataset for ecosystem modelling.</v>
      </c>
      <c r="O101" s="21" t="str">
        <f>party!$A$6</f>
        <v>Charlotte Pascoe</v>
      </c>
      <c r="P101" s="13" t="b">
        <v>1</v>
      </c>
      <c r="Q101" s="13" t="b">
        <v>1</v>
      </c>
      <c r="R101" s="16" t="str">
        <f>ForcingConstraint!$A$376</f>
        <v>WFDEI recycling of climate mean and variability</v>
      </c>
      <c r="S101" s="16" t="str">
        <f>ForcingConstraint!$A$34</f>
        <v>Pre-Industrial Land Use</v>
      </c>
      <c r="T101" s="16" t="str">
        <f>ForcingConstraint!$A$26</f>
        <v>Pre-Industrial CO2 Concentration</v>
      </c>
      <c r="U101" s="16" t="str">
        <f>ForcingConstraint!$A$25</f>
        <v>Pre-Industrial WMGHG Concentrations excluding CO2</v>
      </c>
      <c r="V101" s="16" t="str">
        <f>ForcingConstraint!$A$28</f>
        <v>Pre-Industrial Aerosols</v>
      </c>
      <c r="W101" s="16" t="str">
        <f>ForcingConstraint!$A$29</f>
        <v>Pre-Industrial Aerosol Precursors</v>
      </c>
      <c r="X101" s="21" t="str">
        <f>ForcingConstraint!$A$32</f>
        <v>Pre-Industrial Ozone Concentrations</v>
      </c>
      <c r="Y101" s="21" t="str">
        <f>ForcingConstraint!$A$33</f>
        <v>Pre-Industrial Stratospheric H2O Concentrations</v>
      </c>
      <c r="Z101" s="16" t="str">
        <f>ForcingConstraint!$A$31</f>
        <v>Pre-Industrial Stratospheric Aerosol</v>
      </c>
      <c r="AA101" s="16" t="str">
        <f>ForcingConstraint!$A$30</f>
        <v>Pre-Industrial Solar Forcing</v>
      </c>
    </row>
    <row r="102" spans="1:28" ht="120">
      <c r="A102" s="13" t="s">
        <v>4467</v>
      </c>
      <c r="B102" s="16" t="s">
        <v>4468</v>
      </c>
      <c r="C102" s="13" t="s">
        <v>4469</v>
      </c>
      <c r="D102" s="16" t="s">
        <v>4470</v>
      </c>
      <c r="E102" s="13" t="s">
        <v>4476</v>
      </c>
      <c r="G102" s="21" t="s">
        <v>70</v>
      </c>
      <c r="H102" s="21" t="str">
        <f>party!$A$61</f>
        <v>Gerhard Krinner</v>
      </c>
      <c r="I102" s="21" t="str">
        <f>party!$A$62</f>
        <v>Sonia Seneviratne</v>
      </c>
      <c r="J102" s="21" t="str">
        <f>party!$A$65</f>
        <v>Hyungjun Kim</v>
      </c>
      <c r="K1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2" s="7" t="str">
        <f>references!$D$92</f>
        <v>Sitch, S., P. Friedlingstein, Trends in net land-atmosphere carbon exchange over the period 1980-2010</v>
      </c>
      <c r="M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2" s="7" t="str">
        <f>references!$D$89</f>
        <v>Viovy, N., P. Ciais (2009), A combined dataset for ecosystem modelling.</v>
      </c>
      <c r="O102" s="21" t="str">
        <f>party!$A$6</f>
        <v>Charlotte Pascoe</v>
      </c>
      <c r="P102" s="13" t="b">
        <v>1</v>
      </c>
      <c r="Q102" s="13" t="b">
        <v>1</v>
      </c>
      <c r="R102" s="16" t="str">
        <f>ForcingConstraint!$A$376</f>
        <v>WFDEI recycling of climate mean and variability</v>
      </c>
      <c r="S102" s="16" t="str">
        <f>ForcingConstraint!$A$16</f>
        <v>Historical Land Use</v>
      </c>
      <c r="T102" s="16" t="str">
        <f>ForcingConstraint!$A$14</f>
        <v>Historical WMGHG Concentrations</v>
      </c>
      <c r="U102" s="21" t="str">
        <f>ForcingConstraint!$A$5</f>
        <v>Historical Aerosol Plume Climatology</v>
      </c>
      <c r="V102" s="21" t="str">
        <f>ForcingConstraint!$A$6</f>
        <v>Historical Emission Based Grid-Point Aerosol Forcing</v>
      </c>
      <c r="W102" s="21" t="str">
        <f>ForcingConstraint!$A$17</f>
        <v>Historical Ozone Concentrations</v>
      </c>
      <c r="X102" s="21" t="str">
        <f>ForcingConstraint!$A$18</f>
        <v>Historical Stratospheric H2O Concentrations</v>
      </c>
      <c r="Y102" s="21" t="str">
        <f>ForcingConstraint!$A$21</f>
        <v>Historical Stratospheric Aerosol</v>
      </c>
      <c r="Z102" s="21" t="str">
        <f>ForcingConstraint!$A$372</f>
        <v>Simplified Historical Solar Forcing</v>
      </c>
    </row>
    <row r="103" spans="1:28" ht="120">
      <c r="A103" s="12" t="s">
        <v>5244</v>
      </c>
      <c r="B103" s="11" t="s">
        <v>1698</v>
      </c>
      <c r="C103" s="13" t="s">
        <v>1697</v>
      </c>
      <c r="D103" s="16" t="s">
        <v>1699</v>
      </c>
      <c r="E103" s="19" t="s">
        <v>1700</v>
      </c>
      <c r="F103" s="85"/>
      <c r="G103" s="35" t="s">
        <v>70</v>
      </c>
      <c r="H103" s="10" t="str">
        <f>party!$A$61</f>
        <v>Gerhard Krinner</v>
      </c>
      <c r="I103" s="10" t="str">
        <f>party!$A$62</f>
        <v>Sonia Seneviratne</v>
      </c>
      <c r="J103" s="21" t="str">
        <f>party!$A$65</f>
        <v>Hyungjun Kim</v>
      </c>
      <c r="K1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3" s="13" t="str">
        <f>references!$D$14</f>
        <v>Overview CMIP6-Endorsed MIPs</v>
      </c>
      <c r="M103" s="30"/>
      <c r="N103" s="30"/>
      <c r="O103" s="16" t="str">
        <f>party!$A$6</f>
        <v>Charlotte Pascoe</v>
      </c>
      <c r="P103" s="184" t="s">
        <v>4538</v>
      </c>
      <c r="Q103" s="184"/>
      <c r="R103" s="16" t="str">
        <f>ForcingConstraint!$A$381</f>
        <v>land-hist output</v>
      </c>
      <c r="AB103"/>
    </row>
    <row r="104" spans="1:28" ht="90">
      <c r="A104" s="12" t="s">
        <v>4637</v>
      </c>
      <c r="B104" s="11" t="s">
        <v>4638</v>
      </c>
      <c r="C104" s="13" t="s">
        <v>4639</v>
      </c>
      <c r="D104" s="16" t="s">
        <v>4646</v>
      </c>
      <c r="E104" s="19" t="s">
        <v>4651</v>
      </c>
      <c r="F104" s="85"/>
      <c r="G104" s="10" t="s">
        <v>70</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1"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90">
      <c r="A105" s="12" t="s">
        <v>4644</v>
      </c>
      <c r="B105" s="11" t="s">
        <v>4645</v>
      </c>
      <c r="C105" s="13" t="s">
        <v>4763</v>
      </c>
      <c r="D105" s="16" t="s">
        <v>4647</v>
      </c>
      <c r="E105" s="19" t="s">
        <v>4652</v>
      </c>
      <c r="F105" s="85"/>
      <c r="G105" s="10" t="s">
        <v>70</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1"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1880</v>
      </c>
      <c r="B106" s="11" t="s">
        <v>6674</v>
      </c>
      <c r="C106" s="13" t="s">
        <v>1881</v>
      </c>
      <c r="D106" s="16" t="s">
        <v>1882</v>
      </c>
      <c r="E106" s="19" t="s">
        <v>4643</v>
      </c>
      <c r="F106" s="85"/>
      <c r="G106" s="10" t="s">
        <v>70</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1"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5245</v>
      </c>
      <c r="B107" s="11" t="s">
        <v>1883</v>
      </c>
      <c r="C107" s="13" t="s">
        <v>1884</v>
      </c>
      <c r="D107" s="16" t="s">
        <v>1885</v>
      </c>
      <c r="E107" s="19" t="s">
        <v>4762</v>
      </c>
      <c r="F107" s="85"/>
      <c r="G107" s="10" t="s">
        <v>70</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1"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1873</v>
      </c>
      <c r="B108" s="11" t="s">
        <v>1873</v>
      </c>
      <c r="C108" s="13" t="s">
        <v>4650</v>
      </c>
      <c r="D108" s="16" t="s">
        <v>1889</v>
      </c>
      <c r="E108" s="19" t="s">
        <v>1888</v>
      </c>
      <c r="F108" s="85"/>
      <c r="G108" s="10" t="s">
        <v>70</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1"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1874</v>
      </c>
      <c r="B109" s="11" t="s">
        <v>1875</v>
      </c>
      <c r="C109" s="13" t="s">
        <v>1876</v>
      </c>
      <c r="D109" s="16" t="s">
        <v>1890</v>
      </c>
      <c r="E109" s="19" t="s">
        <v>1887</v>
      </c>
      <c r="F109" s="85"/>
      <c r="G109" s="10" t="s">
        <v>70</v>
      </c>
      <c r="H109" s="10" t="str">
        <f>party!$A$10</f>
        <v>George Hurtt</v>
      </c>
      <c r="I109" s="10" t="str">
        <f>party!$A$67</f>
        <v>David Lawrence</v>
      </c>
      <c r="J109" s="10"/>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51" t="str">
        <f>references!D$14</f>
        <v>Overview CMIP6-Endorsed MIPs</v>
      </c>
      <c r="M109" s="7" t="str">
        <f>references!$D$96</f>
        <v>Hurtt, G., L. Chini,  S. Frolking, R. Sahajpal, Land Use Harmonisation (LUH2 v1.0h) land use forcing data (850-2100), (2016).</v>
      </c>
      <c r="N109" s="30"/>
      <c r="O109" s="16" t="str">
        <f>party!$A$6</f>
        <v>Charlotte Pascoe</v>
      </c>
      <c r="P109" s="20" t="b">
        <v>1</v>
      </c>
      <c r="Q109" s="20"/>
      <c r="AB109"/>
    </row>
    <row r="110" spans="1:28" ht="75">
      <c r="A110" s="12" t="s">
        <v>1878</v>
      </c>
      <c r="B110" s="11" t="s">
        <v>1877</v>
      </c>
      <c r="C110" s="13" t="s">
        <v>1879</v>
      </c>
      <c r="D110" s="16" t="s">
        <v>1891</v>
      </c>
      <c r="E110" s="19" t="s">
        <v>1886</v>
      </c>
      <c r="F110" s="85"/>
      <c r="G110" s="10" t="s">
        <v>70</v>
      </c>
      <c r="H110" s="10" t="str">
        <f>party!$A$10</f>
        <v>George Hurtt</v>
      </c>
      <c r="I110" s="10" t="str">
        <f>party!$A$67</f>
        <v>David Lawrence</v>
      </c>
      <c r="J110" s="10"/>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151" t="str">
        <f>references!D$14</f>
        <v>Overview CMIP6-Endorsed MIPs</v>
      </c>
      <c r="M110" s="7" t="str">
        <f>references!$D$96</f>
        <v>Hurtt, G., L. Chini,  S. Frolking, R. Sahajpal, Land Use Harmonisation (LUH2 v1.0h) land use forcing data (850-2100), (2016).</v>
      </c>
      <c r="N110" s="30"/>
      <c r="O110" s="16" t="str">
        <f>party!$A$6</f>
        <v>Charlotte Pascoe</v>
      </c>
      <c r="P110" s="20" t="b">
        <v>1</v>
      </c>
      <c r="Q110" s="20"/>
      <c r="AB110"/>
    </row>
    <row r="111" spans="1:28" ht="75">
      <c r="A111" s="12" t="s">
        <v>4756</v>
      </c>
      <c r="B111" s="11" t="s">
        <v>4756</v>
      </c>
      <c r="C111" s="13" t="s">
        <v>4757</v>
      </c>
      <c r="D111" s="16" t="s">
        <v>1892</v>
      </c>
      <c r="E111" s="19" t="s">
        <v>4662</v>
      </c>
      <c r="F111" s="85"/>
      <c r="G111" s="10" t="s">
        <v>70</v>
      </c>
      <c r="H111" s="10" t="str">
        <f>party!$A$10</f>
        <v>George Hurtt</v>
      </c>
      <c r="I111" s="10" t="str">
        <f>party!$A$67</f>
        <v>David Lawrence</v>
      </c>
      <c r="J111" s="10"/>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51" t="str">
        <f>references!D$14</f>
        <v>Overview CMIP6-Endorsed MIPs</v>
      </c>
      <c r="M111" s="7" t="str">
        <f>references!$D$96</f>
        <v>Hurtt, G., L. Chini,  S. Frolking, R. Sahajpal, Land Use Harmonisation (LUH2 v1.0h) land use forcing data (850-2100), (2016).</v>
      </c>
      <c r="N111" s="30"/>
      <c r="O111" s="16" t="str">
        <f>party!$A$6</f>
        <v>Charlotte Pascoe</v>
      </c>
      <c r="P111" s="20" t="b">
        <v>1</v>
      </c>
      <c r="Q111" s="20"/>
      <c r="AB111"/>
    </row>
    <row r="112" spans="1:28" ht="75">
      <c r="A112" s="12" t="s">
        <v>4758</v>
      </c>
      <c r="B112" s="11" t="s">
        <v>4758</v>
      </c>
      <c r="C112" s="13" t="s">
        <v>4759</v>
      </c>
      <c r="D112" s="16" t="s">
        <v>4760</v>
      </c>
      <c r="E112" s="19" t="s">
        <v>4761</v>
      </c>
      <c r="F112" s="128"/>
      <c r="G112" s="10" t="s">
        <v>70</v>
      </c>
      <c r="H112" s="10" t="str">
        <f>party!$A$10</f>
        <v>George Hurtt</v>
      </c>
      <c r="I112" s="10" t="str">
        <f>party!$A$67</f>
        <v>David Lawrence</v>
      </c>
      <c r="J112" s="125"/>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28"/>
      <c r="M112" s="7"/>
      <c r="N112" s="30"/>
      <c r="O112" s="16" t="str">
        <f>party!$A$6</f>
        <v>Charlotte Pascoe</v>
      </c>
      <c r="P112" s="20" t="b">
        <v>1</v>
      </c>
      <c r="Q112" s="20"/>
      <c r="AB112"/>
    </row>
    <row r="113" spans="1:28" ht="75">
      <c r="A113" s="13" t="s">
        <v>4550</v>
      </c>
      <c r="B113" s="16" t="s">
        <v>4551</v>
      </c>
      <c r="C113" s="13" t="s">
        <v>4548</v>
      </c>
      <c r="D113" s="16" t="s">
        <v>4549</v>
      </c>
      <c r="E113" s="13" t="s">
        <v>5802</v>
      </c>
      <c r="G113" s="10" t="s">
        <v>70</v>
      </c>
      <c r="H113" s="10" t="str">
        <f>party!$A$10</f>
        <v>George Hurtt</v>
      </c>
      <c r="I113" s="10" t="str">
        <f>party!$A$67</f>
        <v>David Lawrence</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references!$D$96</f>
        <v>Hurtt, G., L. Chini,  S. Frolking, R. Sahajpal, Land Use Harmonisation (LUH2 v1.0h) land use forcing data (850-2100), (2016).</v>
      </c>
      <c r="O113" s="16" t="str">
        <f>party!$A$6</f>
        <v>Charlotte Pascoe</v>
      </c>
      <c r="P113" s="20" t="b">
        <v>1</v>
      </c>
      <c r="Q113" s="20"/>
    </row>
    <row r="114" spans="1:28" s="124" customFormat="1" ht="150">
      <c r="A114" s="177" t="s">
        <v>4578</v>
      </c>
      <c r="B114" s="120" t="s">
        <v>4580</v>
      </c>
      <c r="C114" s="177" t="s">
        <v>4582</v>
      </c>
      <c r="D114" s="120" t="s">
        <v>4584</v>
      </c>
      <c r="E114" s="177" t="s">
        <v>4586</v>
      </c>
      <c r="F114" s="177"/>
      <c r="G114" s="190" t="s">
        <v>70</v>
      </c>
      <c r="H114" s="190" t="str">
        <f>party!$A$10</f>
        <v>George Hurtt</v>
      </c>
      <c r="I114" s="190" t="str">
        <f>party!$A$67</f>
        <v>David Lawrence</v>
      </c>
      <c r="J114" s="84"/>
      <c r="K114"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4" s="119" t="str">
        <f>references!$D$94</f>
        <v>Global Soil Wetness Project Phase 3 Website</v>
      </c>
      <c r="N114" s="119" t="str">
        <f>references!$D$96</f>
        <v>Hurtt, G., L. Chini,  S. Frolking, R. Sahajpal, Land Use Harmonisation (LUH2 v1.0h) land use forcing data (850-2100), (2016).</v>
      </c>
      <c r="O114" s="120" t="str">
        <f>party!$A$6</f>
        <v>Charlotte Pascoe</v>
      </c>
      <c r="P114" s="193" t="b">
        <v>1</v>
      </c>
      <c r="Q114" s="193"/>
      <c r="R114" s="120" t="str">
        <f>ForcingConstraint!$A$239</f>
        <v>Historical GSWP3 Meteorological Forcing</v>
      </c>
      <c r="S114" s="120" t="e">
        <f>ForcingConstraint!#REF!</f>
        <v>#REF!</v>
      </c>
      <c r="T114" s="120" t="e">
        <f>ForcingConstraint!#REF!</f>
        <v>#REF!</v>
      </c>
      <c r="U114" s="120" t="e">
        <f>ForcingConstraint!#REF!</f>
        <v>#REF!</v>
      </c>
      <c r="V114" s="120"/>
      <c r="W114" s="120"/>
      <c r="X114" s="120"/>
      <c r="Y114" s="120"/>
      <c r="Z114" s="120"/>
      <c r="AA114" s="120"/>
      <c r="AB114" s="194"/>
    </row>
    <row r="115" spans="1:28" s="124" customFormat="1" ht="150">
      <c r="A115" s="177" t="s">
        <v>4577</v>
      </c>
      <c r="B115" s="120" t="s">
        <v>4579</v>
      </c>
      <c r="C115" s="177" t="s">
        <v>4581</v>
      </c>
      <c r="D115" s="120" t="s">
        <v>4583</v>
      </c>
      <c r="E115" s="177" t="s">
        <v>4585</v>
      </c>
      <c r="F115" s="177"/>
      <c r="G115" s="190" t="s">
        <v>70</v>
      </c>
      <c r="H115" s="190" t="str">
        <f>party!$A$10</f>
        <v>George Hurtt</v>
      </c>
      <c r="I115" s="190" t="str">
        <f>party!$A$67</f>
        <v>David Lawrence</v>
      </c>
      <c r="J115" s="84"/>
      <c r="K115"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5" s="119" t="str">
        <f>references!$D$94</f>
        <v>Global Soil Wetness Project Phase 3 Website</v>
      </c>
      <c r="N115" s="119" t="str">
        <f>references!$D$96</f>
        <v>Hurtt, G., L. Chini,  S. Frolking, R. Sahajpal, Land Use Harmonisation (LUH2 v1.0h) land use forcing data (850-2100), (2016).</v>
      </c>
      <c r="O115" s="120" t="str">
        <f>party!$A$6</f>
        <v>Charlotte Pascoe</v>
      </c>
      <c r="P115" s="193" t="b">
        <v>1</v>
      </c>
      <c r="Q115" s="193"/>
      <c r="R115" s="120" t="str">
        <f>ForcingConstraint!$A$239</f>
        <v>Historical GSWP3 Meteorological Forcing</v>
      </c>
      <c r="S115" s="120" t="e">
        <f>ForcingConstraint!#REF!</f>
        <v>#REF!</v>
      </c>
      <c r="T115" s="120" t="e">
        <f>ForcingConstraint!#REF!</f>
        <v>#REF!</v>
      </c>
      <c r="U115" s="120" t="e">
        <f>ForcingConstraint!#REF!</f>
        <v>#REF!</v>
      </c>
      <c r="V115" s="120"/>
      <c r="W115" s="120"/>
      <c r="X115" s="120"/>
      <c r="Y115" s="120"/>
      <c r="Z115" s="120"/>
      <c r="AA115" s="120"/>
      <c r="AB115" s="194"/>
    </row>
    <row r="116" spans="1:28" ht="150">
      <c r="A116" s="13" t="s">
        <v>4589</v>
      </c>
      <c r="B116" s="16" t="s">
        <v>4590</v>
      </c>
      <c r="C116" s="13" t="s">
        <v>4600</v>
      </c>
      <c r="D116" s="16" t="s">
        <v>4591</v>
      </c>
      <c r="E116" s="13" t="s">
        <v>6696</v>
      </c>
      <c r="G116" s="21" t="s">
        <v>70</v>
      </c>
      <c r="H116" s="21" t="str">
        <f>party!$A$60</f>
        <v>Bart van den Hurk</v>
      </c>
      <c r="I116" s="21" t="str">
        <f>party!$A$61</f>
        <v>Gerhard Krinner</v>
      </c>
      <c r="J116" s="21" t="str">
        <f>party!$A$62</f>
        <v>Sonia Seneviratne</v>
      </c>
      <c r="K1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6" s="7" t="str">
        <f>references!$D$92</f>
        <v>Sitch, S., P. Friedlingstein, Trends in net land-atmosphere carbon exchange over the period 1980-2010</v>
      </c>
      <c r="M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6" s="7" t="str">
        <f>references!$D$94</f>
        <v>Global Soil Wetness Project Phase 3 Website</v>
      </c>
      <c r="O116" s="21" t="str">
        <f>party!$A$6</f>
        <v>Charlotte Pascoe</v>
      </c>
      <c r="P116" s="13" t="b">
        <v>1</v>
      </c>
      <c r="Q116" s="13" t="b">
        <v>1</v>
      </c>
      <c r="R116" s="16" t="str">
        <f>ForcingConstraint!$A$373</f>
        <v>GSWP3 recycling of climate mean and variability</v>
      </c>
      <c r="S116" s="16" t="str">
        <f>ForcingConstraint!$A$384</f>
        <v>Pre-Industrial Land Use High</v>
      </c>
      <c r="T116" s="16" t="str">
        <f>ForcingConstraint!$A$26</f>
        <v>Pre-Industrial CO2 Concentration</v>
      </c>
      <c r="U116" s="16" t="str">
        <f>ForcingConstraint!$A$25</f>
        <v>Pre-Industrial WMGHG Concentrations excluding CO2</v>
      </c>
      <c r="V116" s="16" t="str">
        <f>ForcingConstraint!$A$28</f>
        <v>Pre-Industrial Aerosols</v>
      </c>
      <c r="W116" s="16" t="str">
        <f>ForcingConstraint!$A$29</f>
        <v>Pre-Industrial Aerosol Precursors</v>
      </c>
      <c r="X116" s="21" t="str">
        <f>ForcingConstraint!$A$32</f>
        <v>Pre-Industrial Ozone Concentrations</v>
      </c>
      <c r="Y116" s="21" t="str">
        <f>ForcingConstraint!$A$33</f>
        <v>Pre-Industrial Stratospheric H2O Concentrations</v>
      </c>
      <c r="Z116" s="16" t="str">
        <f>ForcingConstraint!$A$31</f>
        <v>Pre-Industrial Stratospheric Aerosol</v>
      </c>
      <c r="AA116" s="16" t="str">
        <f>ForcingConstraint!$A$30</f>
        <v>Pre-Industrial Solar Forcing</v>
      </c>
    </row>
    <row r="117" spans="1:28" ht="105">
      <c r="A117" s="13" t="s">
        <v>4597</v>
      </c>
      <c r="B117" s="16" t="s">
        <v>4598</v>
      </c>
      <c r="C117" s="13" t="s">
        <v>4599</v>
      </c>
      <c r="D117" s="16" t="s">
        <v>4601</v>
      </c>
      <c r="E117" s="13" t="s">
        <v>4602</v>
      </c>
      <c r="G117" s="21" t="s">
        <v>70</v>
      </c>
      <c r="H117" s="21" t="str">
        <f>party!$A$10</f>
        <v>George Hurtt</v>
      </c>
      <c r="I117" s="21" t="str">
        <f>party!$A$67</f>
        <v>David Lawrence</v>
      </c>
      <c r="J117" s="21" t="str">
        <f>party!$A$60</f>
        <v>Bart van den Hurk</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references!$D$92</f>
        <v>Sitch, S., P. Friedlingstein, Trends in net land-atmosphere carbon exchange over the period 1980-2010</v>
      </c>
      <c r="M117" s="7" t="str">
        <f>references!$D$94</f>
        <v>Global Soil Wetness Project Phase 3 Website</v>
      </c>
      <c r="N117" s="7"/>
      <c r="O117" s="21" t="str">
        <f>party!$A$6</f>
        <v>Charlotte Pascoe</v>
      </c>
      <c r="P117" s="13" t="b">
        <v>1</v>
      </c>
      <c r="Q117" s="13" t="b">
        <v>1</v>
      </c>
      <c r="R117" s="16" t="str">
        <f>ForcingConstraint!$A$373</f>
        <v>GSWP3 recycling of climate mean and variability</v>
      </c>
      <c r="S117" s="16" t="str">
        <f>ForcingConstraint!$A$384</f>
        <v>Pre-Industrial Land Use High</v>
      </c>
      <c r="T117" s="16" t="str">
        <f>ForcingConstraint!$A$26</f>
        <v>Pre-Industrial CO2 Concentration</v>
      </c>
      <c r="U117" s="16" t="str">
        <f>ForcingConstraint!$A$25</f>
        <v>Pre-Industrial WMGHG Concentrations excluding CO2</v>
      </c>
      <c r="V117" s="16" t="str">
        <f>ForcingConstraint!$A$28</f>
        <v>Pre-Industrial Aerosols</v>
      </c>
      <c r="W117" s="16" t="str">
        <f>ForcingConstraint!$A$29</f>
        <v>Pre-Industrial Aerosol Precursors</v>
      </c>
      <c r="X117" s="21" t="str">
        <f>ForcingConstraint!$A$32</f>
        <v>Pre-Industrial Ozone Concentrations</v>
      </c>
      <c r="Y117" s="21" t="str">
        <f>ForcingConstraint!$A$33</f>
        <v>Pre-Industrial Stratospheric H2O Concentrations</v>
      </c>
      <c r="Z117" s="16" t="str">
        <f>ForcingConstraint!$A$31</f>
        <v>Pre-Industrial Stratospheric Aerosol</v>
      </c>
      <c r="AA117" s="16" t="str">
        <f>ForcingConstraint!$A$30</f>
        <v>Pre-Industrial Solar Forcing</v>
      </c>
    </row>
    <row r="118" spans="1:28" ht="150">
      <c r="A118" s="13" t="s">
        <v>4603</v>
      </c>
      <c r="B118" s="16" t="s">
        <v>4604</v>
      </c>
      <c r="C118" s="13" t="s">
        <v>4605</v>
      </c>
      <c r="D118" s="16" t="s">
        <v>4606</v>
      </c>
      <c r="E118" s="13" t="s">
        <v>6697</v>
      </c>
      <c r="G118" s="21" t="s">
        <v>70</v>
      </c>
      <c r="H118" s="21" t="str">
        <f>party!$A$60</f>
        <v>Bart van den Hurk</v>
      </c>
      <c r="I118" s="21" t="str">
        <f>party!$A$61</f>
        <v>Gerhard Krinner</v>
      </c>
      <c r="J118" s="21" t="str">
        <f>party!$A$62</f>
        <v>Sonia Seneviratne</v>
      </c>
      <c r="K1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8" s="7" t="str">
        <f>references!$D$92</f>
        <v>Sitch, S., P. Friedlingstein, Trends in net land-atmosphere carbon exchange over the period 1980-2010</v>
      </c>
      <c r="M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8" s="7" t="str">
        <f>references!$D$94</f>
        <v>Global Soil Wetness Project Phase 3 Website</v>
      </c>
      <c r="O118" s="21" t="str">
        <f>party!$A$6</f>
        <v>Charlotte Pascoe</v>
      </c>
      <c r="P118" s="13" t="b">
        <v>1</v>
      </c>
      <c r="Q118" s="13" t="b">
        <v>1</v>
      </c>
      <c r="R118" s="16" t="str">
        <f>ForcingConstraint!$A$373</f>
        <v>GSWP3 recycling of climate mean and variability</v>
      </c>
      <c r="S118" s="16" t="str">
        <f>ForcingConstraint!$A$384</f>
        <v>Pre-Industrial Land Use High</v>
      </c>
      <c r="T118" s="16" t="str">
        <f>ForcingConstraint!$A$26</f>
        <v>Pre-Industrial CO2 Concentration</v>
      </c>
      <c r="U118" s="16" t="str">
        <f>ForcingConstraint!$A$25</f>
        <v>Pre-Industrial WMGHG Concentrations excluding CO2</v>
      </c>
      <c r="V118" s="16" t="str">
        <f>ForcingConstraint!$A$28</f>
        <v>Pre-Industrial Aerosols</v>
      </c>
      <c r="W118" s="16" t="str">
        <f>ForcingConstraint!$A$29</f>
        <v>Pre-Industrial Aerosol Precursors</v>
      </c>
      <c r="X118" s="21" t="str">
        <f>ForcingConstraint!$A$32</f>
        <v>Pre-Industrial Ozone Concentrations</v>
      </c>
      <c r="Y118" s="21" t="str">
        <f>ForcingConstraint!$A$33</f>
        <v>Pre-Industrial Stratospheric H2O Concentrations</v>
      </c>
      <c r="Z118" s="16" t="str">
        <f>ForcingConstraint!$A$31</f>
        <v>Pre-Industrial Stratospheric Aerosol</v>
      </c>
      <c r="AA118" s="16" t="str">
        <f>ForcingConstraint!$A$30</f>
        <v>Pre-Industrial Solar Forcing</v>
      </c>
    </row>
    <row r="119" spans="1:28" ht="105">
      <c r="A119" s="13" t="s">
        <v>4607</v>
      </c>
      <c r="B119" s="16" t="s">
        <v>4608</v>
      </c>
      <c r="C119" s="13" t="s">
        <v>4609</v>
      </c>
      <c r="D119" s="16" t="s">
        <v>4610</v>
      </c>
      <c r="E119" s="13" t="s">
        <v>4602</v>
      </c>
      <c r="G119" s="21" t="s">
        <v>70</v>
      </c>
      <c r="H119" s="21" t="str">
        <f>party!$A$10</f>
        <v>George Hurtt</v>
      </c>
      <c r="I119" s="21" t="str">
        <f>party!$A$67</f>
        <v>David Lawrence</v>
      </c>
      <c r="J119" s="21" t="str">
        <f>party!$A$60</f>
        <v>Bart van den Hurk</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references!$D$92</f>
        <v>Sitch, S., P. Friedlingstein, Trends in net land-atmosphere carbon exchange over the period 1980-2010</v>
      </c>
      <c r="M119" s="7" t="str">
        <f>references!$D$94</f>
        <v>Global Soil Wetness Project Phase 3 Website</v>
      </c>
      <c r="N119" s="7"/>
      <c r="O119" s="21" t="str">
        <f>party!$A$6</f>
        <v>Charlotte Pascoe</v>
      </c>
      <c r="P119" s="13" t="b">
        <v>1</v>
      </c>
      <c r="Q119" s="13" t="b">
        <v>1</v>
      </c>
      <c r="R119" s="16" t="str">
        <f>ForcingConstraint!$A$373</f>
        <v>GSWP3 recycling of climate mean and variability</v>
      </c>
      <c r="S119" s="16" t="str">
        <f>ForcingConstraint!$A$384</f>
        <v>Pre-Industrial Land Use High</v>
      </c>
      <c r="T119" s="16" t="str">
        <f>ForcingConstraint!$A$26</f>
        <v>Pre-Industrial CO2 Concentration</v>
      </c>
      <c r="U119" s="16" t="str">
        <f>ForcingConstraint!$A$25</f>
        <v>Pre-Industrial WMGHG Concentrations excluding CO2</v>
      </c>
      <c r="V119" s="16" t="str">
        <f>ForcingConstraint!$A$28</f>
        <v>Pre-Industrial Aerosols</v>
      </c>
      <c r="W119" s="16" t="str">
        <f>ForcingConstraint!$A$29</f>
        <v>Pre-Industrial Aerosol Precursors</v>
      </c>
      <c r="X119" s="21" t="str">
        <f>ForcingConstraint!$A$32</f>
        <v>Pre-Industrial Ozone Concentrations</v>
      </c>
      <c r="Y119" s="21" t="str">
        <f>ForcingConstraint!$A$33</f>
        <v>Pre-Industrial Stratospheric H2O Concentrations</v>
      </c>
      <c r="Z119" s="16" t="str">
        <f>ForcingConstraint!$A$31</f>
        <v>Pre-Industrial Stratospheric Aerosol</v>
      </c>
      <c r="AA119" s="16" t="str">
        <f>ForcingConstraint!$A$30</f>
        <v>Pre-Industrial Solar Forcing</v>
      </c>
    </row>
    <row r="120" spans="1:28" ht="105">
      <c r="A120" s="13" t="s">
        <v>4640</v>
      </c>
      <c r="B120" s="16" t="s">
        <v>4642</v>
      </c>
      <c r="C120" s="13" t="s">
        <v>4641</v>
      </c>
      <c r="D120" s="16" t="s">
        <v>4677</v>
      </c>
      <c r="E120" s="13" t="s">
        <v>5829</v>
      </c>
      <c r="G120" s="10" t="s">
        <v>70</v>
      </c>
      <c r="H120" s="10" t="str">
        <f>party!$A$10</f>
        <v>George Hurtt</v>
      </c>
      <c r="I120" s="10" t="str">
        <f>party!$A$67</f>
        <v>David Lawrence</v>
      </c>
      <c r="K1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0" s="7" t="str">
        <f>references!$D$96</f>
        <v>Hurtt, G., L. Chini,  S. Frolking, R. Sahajpal, Land Use Harmonisation (LUH2 v1.0h) land use forcing data (850-2100), (2016).</v>
      </c>
      <c r="O120" s="16" t="str">
        <f>party!$A$6</f>
        <v>Charlotte Pascoe</v>
      </c>
      <c r="P120" s="20" t="b">
        <v>1</v>
      </c>
      <c r="Q120" s="20"/>
    </row>
    <row r="121" spans="1:28" ht="90">
      <c r="A121" s="13" t="s">
        <v>4673</v>
      </c>
      <c r="B121" s="16" t="s">
        <v>4674</v>
      </c>
      <c r="C121" s="13" t="s">
        <v>4675</v>
      </c>
      <c r="D121" s="16" t="s">
        <v>4676</v>
      </c>
      <c r="E121" s="13" t="s">
        <v>5803</v>
      </c>
      <c r="G121" s="10" t="s">
        <v>70</v>
      </c>
      <c r="H121" s="10" t="str">
        <f>party!$A$10</f>
        <v>George Hurtt</v>
      </c>
      <c r="I121" s="10" t="str">
        <f>party!$A$67</f>
        <v>David Lawrence</v>
      </c>
      <c r="K1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1" s="7" t="str">
        <f>references!$D$96</f>
        <v>Hurtt, G., L. Chini,  S. Frolking, R. Sahajpal, Land Use Harmonisation (LUH2 v1.0h) land use forcing data (850-2100), (2016).</v>
      </c>
      <c r="O121" s="16" t="str">
        <f>party!$A$6</f>
        <v>Charlotte Pascoe</v>
      </c>
      <c r="P121" s="20" t="b">
        <v>1</v>
      </c>
      <c r="Q121" s="20"/>
    </row>
    <row r="122" spans="1:28" ht="105">
      <c r="A122" s="13" t="s">
        <v>4734</v>
      </c>
      <c r="B122" s="16" t="s">
        <v>4735</v>
      </c>
      <c r="C122" s="13" t="s">
        <v>4736</v>
      </c>
      <c r="D122" s="16" t="s">
        <v>4737</v>
      </c>
      <c r="E122" s="13" t="s">
        <v>5804</v>
      </c>
      <c r="G122" s="10" t="s">
        <v>70</v>
      </c>
      <c r="H122" s="10" t="str">
        <f>party!$A$10</f>
        <v>George Hurtt</v>
      </c>
      <c r="I122" s="10" t="str">
        <f>party!$A$67</f>
        <v>David Lawrence</v>
      </c>
      <c r="K1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2" s="7" t="str">
        <f>references!$D$96</f>
        <v>Hurtt, G., L. Chini,  S. Frolking, R. Sahajpal, Land Use Harmonisation (LUH2 v1.0h) land use forcing data (850-2100), (2016).</v>
      </c>
      <c r="O122" s="16" t="str">
        <f>party!$A$6</f>
        <v>Charlotte Pascoe</v>
      </c>
      <c r="P122" s="20" t="b">
        <v>1</v>
      </c>
      <c r="Q122" s="20"/>
    </row>
    <row r="123" spans="1:28" ht="45">
      <c r="A123" s="12" t="s">
        <v>5246</v>
      </c>
      <c r="B123" s="11" t="s">
        <v>1994</v>
      </c>
      <c r="C123" s="13" t="s">
        <v>1987</v>
      </c>
      <c r="D123" s="16" t="s">
        <v>1996</v>
      </c>
      <c r="E123" s="19" t="s">
        <v>1998</v>
      </c>
      <c r="F123" s="85" t="s">
        <v>2012</v>
      </c>
      <c r="G123" s="35" t="s">
        <v>70</v>
      </c>
      <c r="H123" s="10" t="str">
        <f>party!$A$68</f>
        <v>Gokhan Danabasoglu</v>
      </c>
      <c r="I123" s="10" t="str">
        <f>party!$A$49</f>
        <v>Stephen Griffies</v>
      </c>
      <c r="J123" s="10" t="str">
        <f>party!$A$69</f>
        <v>James Orr</v>
      </c>
      <c r="K123" s="151" t="str">
        <f>references!D$14</f>
        <v>Overview CMIP6-Endorsed MIPs</v>
      </c>
      <c r="L123" s="7" t="str">
        <f>references!$D$48</f>
        <v>OCMIP2 CFC tracer web guide</v>
      </c>
      <c r="M123" s="30"/>
      <c r="N123" s="30"/>
      <c r="O123" s="16" t="str">
        <f>party!$A$6</f>
        <v>Charlotte Pascoe</v>
      </c>
      <c r="P123" s="20" t="b">
        <v>1</v>
      </c>
      <c r="Q123" s="20"/>
      <c r="AB123"/>
    </row>
    <row r="124" spans="1:28" ht="45">
      <c r="A124" s="12" t="s">
        <v>5247</v>
      </c>
      <c r="B124" s="11" t="s">
        <v>1995</v>
      </c>
      <c r="C124" s="13" t="s">
        <v>1988</v>
      </c>
      <c r="D124" s="16" t="s">
        <v>1997</v>
      </c>
      <c r="E124" s="19" t="s">
        <v>1999</v>
      </c>
      <c r="F124" s="85" t="s">
        <v>2012</v>
      </c>
      <c r="G124" s="35" t="s">
        <v>70</v>
      </c>
      <c r="H124" s="10" t="str">
        <f>party!$A$68</f>
        <v>Gokhan Danabasoglu</v>
      </c>
      <c r="I124" s="10" t="str">
        <f>party!$A$49</f>
        <v>Stephen Griffies</v>
      </c>
      <c r="J124" s="10" t="str">
        <f>party!$A$69</f>
        <v>James Orr</v>
      </c>
      <c r="K124" s="151" t="str">
        <f>references!D$14</f>
        <v>Overview CMIP6-Endorsed MIPs</v>
      </c>
      <c r="L124" s="7" t="str">
        <f>references!$D$48</f>
        <v>OCMIP2 CFC tracer web guide</v>
      </c>
      <c r="M124" s="30"/>
      <c r="N124" s="30"/>
      <c r="O124" s="16" t="str">
        <f>party!$A$6</f>
        <v>Charlotte Pascoe</v>
      </c>
      <c r="P124" s="20" t="b">
        <v>1</v>
      </c>
      <c r="Q124" s="20"/>
      <c r="AB124"/>
    </row>
    <row r="125" spans="1:28" ht="45">
      <c r="A125" s="12" t="s">
        <v>5248</v>
      </c>
      <c r="B125" s="11" t="s">
        <v>1989</v>
      </c>
      <c r="C125" s="13" t="s">
        <v>1990</v>
      </c>
      <c r="D125" s="16" t="s">
        <v>1991</v>
      </c>
      <c r="E125" s="19" t="s">
        <v>1992</v>
      </c>
      <c r="F125" s="85" t="s">
        <v>2012</v>
      </c>
      <c r="G125" s="35" t="s">
        <v>70</v>
      </c>
      <c r="H125" s="10" t="str">
        <f>party!$A$68</f>
        <v>Gokhan Danabasoglu</v>
      </c>
      <c r="I125" s="10" t="str">
        <f>party!$A$49</f>
        <v>Stephen Griffies</v>
      </c>
      <c r="J125" s="10" t="str">
        <f>party!$A$69</f>
        <v>James Orr</v>
      </c>
      <c r="K125" s="151" t="str">
        <f>references!D$14</f>
        <v>Overview CMIP6-Endorsed MIPs</v>
      </c>
      <c r="L125" s="7" t="str">
        <f>references!$D$48</f>
        <v>OCMIP2 CFC tracer web guide</v>
      </c>
      <c r="M125" s="30"/>
      <c r="N125" s="30"/>
      <c r="O125" s="16" t="str">
        <f>party!$A$6</f>
        <v>Charlotte Pascoe</v>
      </c>
      <c r="P125" s="20" t="b">
        <v>1</v>
      </c>
      <c r="Q125" s="20"/>
      <c r="AB125"/>
    </row>
    <row r="126" spans="1:28" ht="60">
      <c r="A126" s="12" t="s">
        <v>5249</v>
      </c>
      <c r="B126" s="11" t="s">
        <v>6675</v>
      </c>
      <c r="C126" s="13" t="s">
        <v>2013</v>
      </c>
      <c r="D126" s="16" t="s">
        <v>2014</v>
      </c>
      <c r="E126" s="19" t="s">
        <v>2019</v>
      </c>
      <c r="F126" s="85" t="s">
        <v>2015</v>
      </c>
      <c r="G126" s="35" t="s">
        <v>70</v>
      </c>
      <c r="H126" s="10" t="str">
        <f>party!$A$68</f>
        <v>Gokhan Danabasoglu</v>
      </c>
      <c r="I126" s="10" t="str">
        <f>party!$A$49</f>
        <v>Stephen Griffies</v>
      </c>
      <c r="J126" s="10" t="str">
        <f>party!$A$69</f>
        <v>James Orr</v>
      </c>
      <c r="K126" s="151" t="str">
        <f>references!D$14</f>
        <v>Overview CMIP6-Endorsed MIPs</v>
      </c>
      <c r="L126" s="7" t="str">
        <f>references!$D$49</f>
        <v>OCMIP3 biogeochemical web guide</v>
      </c>
      <c r="M126" s="30"/>
      <c r="N126" s="30"/>
      <c r="O126" s="16" t="str">
        <f>party!$A$6</f>
        <v>Charlotte Pascoe</v>
      </c>
      <c r="P126" s="20" t="b">
        <v>1</v>
      </c>
      <c r="Q126" s="20"/>
      <c r="AB126"/>
    </row>
    <row r="127" spans="1:28" ht="45">
      <c r="A127" s="12" t="s">
        <v>5250</v>
      </c>
      <c r="B127" s="11" t="s">
        <v>2017</v>
      </c>
      <c r="C127" s="13" t="s">
        <v>2016</v>
      </c>
      <c r="D127" s="16" t="s">
        <v>2018</v>
      </c>
      <c r="E127" s="19" t="s">
        <v>2020</v>
      </c>
      <c r="F127" s="85" t="s">
        <v>2021</v>
      </c>
      <c r="G127" s="35" t="s">
        <v>70</v>
      </c>
      <c r="H127" s="10" t="str">
        <f>party!$A$68</f>
        <v>Gokhan Danabasoglu</v>
      </c>
      <c r="I127" s="10" t="str">
        <f>party!$A$49</f>
        <v>Stephen Griffies</v>
      </c>
      <c r="J127" s="10" t="str">
        <f>party!$A$69</f>
        <v>James Orr</v>
      </c>
      <c r="K127" s="151" t="str">
        <f>references!D$14</f>
        <v>Overview CMIP6-Endorsed MIPs</v>
      </c>
      <c r="L127" s="7" t="str">
        <f>references!$D$49</f>
        <v>OCMIP3 biogeochemical web guide</v>
      </c>
      <c r="M127" s="30"/>
      <c r="N127" s="30"/>
      <c r="O127" s="16" t="str">
        <f>party!$A$6</f>
        <v>Charlotte Pascoe</v>
      </c>
      <c r="P127" s="20" t="b">
        <v>1</v>
      </c>
      <c r="Q127" s="20"/>
      <c r="AB127"/>
    </row>
    <row r="128" spans="1:28" ht="60">
      <c r="A128" s="12" t="s">
        <v>5251</v>
      </c>
      <c r="B128" s="11" t="s">
        <v>2089</v>
      </c>
      <c r="C128" s="13" t="s">
        <v>2088</v>
      </c>
      <c r="D128" s="16" t="s">
        <v>2090</v>
      </c>
      <c r="E128" s="19" t="s">
        <v>2091</v>
      </c>
      <c r="F128" s="85" t="s">
        <v>2096</v>
      </c>
      <c r="G128" s="35" t="s">
        <v>70</v>
      </c>
      <c r="H128" s="10" t="str">
        <f>party!$A$68</f>
        <v>Gokhan Danabasoglu</v>
      </c>
      <c r="I128" s="10" t="str">
        <f>party!$A$49</f>
        <v>Stephen Griffies</v>
      </c>
      <c r="J128" s="10" t="str">
        <f>party!$A$69</f>
        <v>James Orr</v>
      </c>
      <c r="K128" s="151" t="str">
        <f>references!D$14</f>
        <v>Overview CMIP6-Endorsed MIPs</v>
      </c>
      <c r="L128" s="7" t="str">
        <f>references!$D$49</f>
        <v>OCMIP3 biogeochemical web guide</v>
      </c>
      <c r="M128" s="7" t="str">
        <f>references!$D$54</f>
        <v>OCMIP2 abiotic tracer web guide</v>
      </c>
      <c r="N128" s="30"/>
      <c r="O128" s="16" t="str">
        <f>party!$A$6</f>
        <v>Charlotte Pascoe</v>
      </c>
      <c r="P128" s="20" t="b">
        <v>1</v>
      </c>
      <c r="Q128" s="20"/>
      <c r="AB128"/>
    </row>
    <row r="129" spans="1:28" ht="255">
      <c r="A129" s="13" t="s">
        <v>8070</v>
      </c>
      <c r="B129" s="16" t="s">
        <v>8071</v>
      </c>
      <c r="C129" s="13" t="s">
        <v>4797</v>
      </c>
      <c r="D129" s="16" t="s">
        <v>2072</v>
      </c>
      <c r="E129" s="19" t="s">
        <v>8072</v>
      </c>
      <c r="G129" s="16" t="s">
        <v>70</v>
      </c>
      <c r="H129" s="21" t="str">
        <f>party!$A$68</f>
        <v>Gokhan Danabasoglu</v>
      </c>
      <c r="I129" s="21" t="str">
        <f>party!$A$49</f>
        <v>Stephen Griffies</v>
      </c>
      <c r="J129" s="21" t="str">
        <f>party!$A$69</f>
        <v>James Orr</v>
      </c>
      <c r="K129" s="13"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L129" s="13" t="str">
        <f>references!$D$98</f>
        <v>Kobayashi, S., Y. Ota, Y. Harada, A. Ebita, M. Moriya, H. Onoda, K. Onogi, H. Kamahori, C. Kobayashi, H. Endo, K. Miyaoka, K. Takahashi (2015), The JRA-55 Reanalysis: General Specifications and Basic Characteristics, J. Meteorol. Soc. Jpn., 93, 5-48</v>
      </c>
      <c r="M129" s="13" t="str">
        <f>references!$D$46</f>
        <v>Griffies, S.M., M. Winton, B. Samuels, G. Danabasoglu, S. Yeager, S. Marsland, H. Drange, M. Bentsen (2012), Datasets and protocol for the CLIVAR WGOMD Coordinated Ocean-ice Reference Experiments (COREs), WCRP Report No. 21/2012, pp.21.</v>
      </c>
      <c r="N12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9" s="21" t="str">
        <f>party!$A$6</f>
        <v>Charlotte Pascoe</v>
      </c>
      <c r="P129" s="13" t="b">
        <v>1</v>
      </c>
      <c r="Q129" s="13" t="b">
        <v>1</v>
      </c>
      <c r="R129" s="16" t="str">
        <f>ForcingConstraint!$A$409</f>
        <v>JRA55-do Momentum Flux</v>
      </c>
      <c r="S129" s="16" t="str">
        <f>ForcingConstraint!$A$410</f>
        <v>JRA55-do Heat Flux</v>
      </c>
      <c r="T129" s="16" t="str">
        <f>ForcingConstraint!$A$411</f>
        <v>JRA55-do Freshwater Flux</v>
      </c>
    </row>
    <row r="130" spans="1:28" ht="150">
      <c r="A130" s="12" t="s">
        <v>4836</v>
      </c>
      <c r="B130" s="11" t="s">
        <v>2420</v>
      </c>
      <c r="C130" s="12" t="s">
        <v>5333</v>
      </c>
      <c r="D130" s="16" t="s">
        <v>2421</v>
      </c>
      <c r="E130" s="22" t="s">
        <v>2422</v>
      </c>
      <c r="F130" s="85" t="s">
        <v>2457</v>
      </c>
      <c r="G130" s="10" t="s">
        <v>70</v>
      </c>
      <c r="H130" s="10" t="str">
        <f>party!$A$70</f>
        <v>Pascale Braconnot</v>
      </c>
      <c r="I130" s="10" t="str">
        <f>party!$A$71</f>
        <v>Sandy Harrison</v>
      </c>
      <c r="J130" s="10"/>
      <c r="K130" s="12" t="str">
        <f>references!D$14</f>
        <v>Overview CMIP6-Endorsed MIPs</v>
      </c>
      <c r="L130"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0" s="30"/>
      <c r="N130" s="30"/>
      <c r="O130" s="16" t="str">
        <f>party!$A$6</f>
        <v>Charlotte Pascoe</v>
      </c>
      <c r="P130" s="20" t="b">
        <v>1</v>
      </c>
      <c r="Q130" s="20"/>
      <c r="R130" s="16" t="str">
        <f>ForcingConstraint!$A$396</f>
        <v>Mid-Holocene CO2</v>
      </c>
      <c r="S130" s="16" t="str">
        <f>ForcingConstraint!$A$397</f>
        <v>Mid-Holocene CH4</v>
      </c>
      <c r="T130" s="16" t="str">
        <f>ForcingConstraint!$A$398</f>
        <v>Mid-Holocene N2O</v>
      </c>
      <c r="AB130"/>
    </row>
    <row r="131" spans="1:28" ht="150">
      <c r="A131" s="12" t="s">
        <v>4837</v>
      </c>
      <c r="B131" s="11" t="s">
        <v>2428</v>
      </c>
      <c r="C131" s="12" t="s">
        <v>5334</v>
      </c>
      <c r="D131" s="16" t="s">
        <v>2429</v>
      </c>
      <c r="E131" s="19" t="s">
        <v>2431</v>
      </c>
      <c r="F131" s="85" t="s">
        <v>2458</v>
      </c>
      <c r="G131" s="10" t="s">
        <v>70</v>
      </c>
      <c r="H131" s="10" t="str">
        <f>party!$A$70</f>
        <v>Pascale Braconnot</v>
      </c>
      <c r="I131" s="10" t="str">
        <f>party!$A$71</f>
        <v>Sandy Harrison</v>
      </c>
      <c r="J131" s="10"/>
      <c r="K131" s="12" t="str">
        <f>references!D$14</f>
        <v>Overview CMIP6-Endorsed MIPs</v>
      </c>
      <c r="L131"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1" s="30"/>
      <c r="N131" s="30"/>
      <c r="O131" s="16" t="str">
        <f>party!$A$6</f>
        <v>Charlotte Pascoe</v>
      </c>
      <c r="P131" s="20" t="b">
        <v>1</v>
      </c>
      <c r="Q131" s="20"/>
      <c r="R131" s="16" t="str">
        <f>ForcingConstraint!$A$399</f>
        <v>LGM CO2</v>
      </c>
      <c r="S131" s="16" t="str">
        <f>ForcingConstraint!$A$400</f>
        <v>LGM CH4</v>
      </c>
      <c r="T131" s="16" t="str">
        <f>ForcingConstraint!$A$401</f>
        <v>LGM N2O</v>
      </c>
      <c r="AB131"/>
    </row>
    <row r="132" spans="1:28" ht="150">
      <c r="A132" s="12" t="s">
        <v>4838</v>
      </c>
      <c r="B132" s="11" t="s">
        <v>2432</v>
      </c>
      <c r="C132" s="12" t="s">
        <v>5335</v>
      </c>
      <c r="D132" s="16" t="s">
        <v>2433</v>
      </c>
      <c r="E132" s="22" t="s">
        <v>2434</v>
      </c>
      <c r="F132" s="85" t="s">
        <v>2459</v>
      </c>
      <c r="G132" s="10" t="s">
        <v>70</v>
      </c>
      <c r="H132" s="10" t="str">
        <f>party!$A$70</f>
        <v>Pascale Braconnot</v>
      </c>
      <c r="I132" s="10" t="str">
        <f>party!$A$71</f>
        <v>Sandy Harrison</v>
      </c>
      <c r="J132" s="10"/>
      <c r="K132" s="12" t="str">
        <f>references!D$14</f>
        <v>Overview CMIP6-Endorsed MIPs</v>
      </c>
      <c r="L132"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2" s="30"/>
      <c r="N132" s="30"/>
      <c r="O132" s="16" t="str">
        <f>party!$A$6</f>
        <v>Charlotte Pascoe</v>
      </c>
      <c r="P132" s="20" t="b">
        <v>1</v>
      </c>
      <c r="Q132" s="20"/>
      <c r="R132" s="16" t="str">
        <f>ForcingConstraint!$A$402</f>
        <v>LIG CO2</v>
      </c>
      <c r="S132" s="16" t="str">
        <f>ForcingConstraint!$A$403</f>
        <v>LIG CH4</v>
      </c>
      <c r="T132" s="16" t="str">
        <f>ForcingConstraint!$A$404</f>
        <v>LIG N2O</v>
      </c>
      <c r="AB132"/>
    </row>
    <row r="133" spans="1:28" ht="135">
      <c r="A133" s="22" t="s">
        <v>2451</v>
      </c>
      <c r="B133" s="21" t="s">
        <v>3142</v>
      </c>
      <c r="C133" s="22" t="s">
        <v>2451</v>
      </c>
      <c r="D133" s="21" t="s">
        <v>5042</v>
      </c>
      <c r="E133" s="22" t="s">
        <v>2452</v>
      </c>
      <c r="F133" s="22" t="s">
        <v>5061</v>
      </c>
      <c r="G133" s="21" t="s">
        <v>70</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B. Stevens (2016), The Radiative Forcing Model Intercomparison Project (RFMIP): experimental protocol for CMIP6, Geosci. Model Dev., 9, 3447-3460</v>
      </c>
      <c r="N133" s="22"/>
      <c r="O133" s="21" t="str">
        <f>party!$A$6</f>
        <v>Charlotte Pascoe</v>
      </c>
      <c r="P133" s="20" t="b">
        <v>1</v>
      </c>
      <c r="Q133" s="13" t="b">
        <v>1</v>
      </c>
      <c r="R133" s="21" t="str">
        <f>ForcingConstraint!$A$309</f>
        <v>Present Day Atmospheric States</v>
      </c>
      <c r="S133" s="21" t="str">
        <f>ForcingConstraint!$A$310</f>
        <v>Present Day Surface Properties</v>
      </c>
      <c r="T133" s="21" t="str">
        <f>ForcingConstraint!$A$307</f>
        <v>2014 GHG</v>
      </c>
      <c r="U133" s="21"/>
      <c r="V133" s="21"/>
      <c r="AA133" s="21"/>
      <c r="AB133"/>
    </row>
    <row r="134" spans="1:28" ht="135">
      <c r="A134" s="22" t="s">
        <v>2465</v>
      </c>
      <c r="B134" s="21" t="s">
        <v>3143</v>
      </c>
      <c r="C134" s="22" t="s">
        <v>2465</v>
      </c>
      <c r="D134" s="21" t="s">
        <v>5043</v>
      </c>
      <c r="E134" s="22" t="s">
        <v>2466</v>
      </c>
      <c r="F134" s="22" t="s">
        <v>5039</v>
      </c>
      <c r="G134" s="21" t="s">
        <v>70</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B. Stevens (2016), The Radiative Forcing Model Intercomparison Project (RFMIP): experimental protocol for CMIP6, Geosci. Model Dev., 9, 3447-3460</v>
      </c>
      <c r="N134" s="22"/>
      <c r="O134" s="21" t="str">
        <f>party!$A$6</f>
        <v>Charlotte Pascoe</v>
      </c>
      <c r="P134" s="20" t="b">
        <v>1</v>
      </c>
      <c r="Q134" s="13" t="b">
        <v>1</v>
      </c>
      <c r="R134" s="21" t="str">
        <f>ForcingConstraint!$A$309</f>
        <v>Present Day Atmospheric States</v>
      </c>
      <c r="S134" s="21" t="str">
        <f>ForcingConstraint!$A$310</f>
        <v>Present Day Surface Properties</v>
      </c>
      <c r="T134" s="21" t="str">
        <f>ForcingConstraint!$A$311</f>
        <v>1850 GHG</v>
      </c>
      <c r="U134" s="21"/>
      <c r="V134" s="21"/>
      <c r="AA134" s="21"/>
      <c r="AB134"/>
    </row>
    <row r="135" spans="1:28" ht="150">
      <c r="A135" s="22" t="s">
        <v>2471</v>
      </c>
      <c r="B135" s="21" t="s">
        <v>3143</v>
      </c>
      <c r="C135" s="22" t="s">
        <v>2471</v>
      </c>
      <c r="D135" s="21" t="s">
        <v>5044</v>
      </c>
      <c r="E135" s="22" t="s">
        <v>2472</v>
      </c>
      <c r="F135" s="22" t="s">
        <v>5031</v>
      </c>
      <c r="G135" s="21" t="s">
        <v>70</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B. Stevens (2016), The Radiative Forcing Model Intercomparison Project (RFMIP): experimental protocol for CMIP6, Geosci. Model Dev., 9, 3447-3460</v>
      </c>
      <c r="N135" s="22"/>
      <c r="O135" s="21" t="str">
        <f>party!$A$6</f>
        <v>Charlotte Pascoe</v>
      </c>
      <c r="P135" s="20" t="b">
        <v>1</v>
      </c>
      <c r="Q135" s="13" t="b">
        <v>1</v>
      </c>
      <c r="R135" s="21" t="str">
        <f>ForcingConstraint!$A$309</f>
        <v>Present Day Atmospheric States</v>
      </c>
      <c r="S135" s="21" t="str">
        <f>ForcingConstraint!$A$310</f>
        <v>Present Day Surface Properties</v>
      </c>
      <c r="T135" s="21" t="str">
        <f>ForcingConstraint!$A$312</f>
        <v>4xPICO2</v>
      </c>
      <c r="U135" s="21" t="str">
        <f>ForcingConstraint!$A$313</f>
        <v>2014 GHG no CO2</v>
      </c>
      <c r="V135" s="21"/>
      <c r="AA135" s="21"/>
      <c r="AB135"/>
    </row>
    <row r="136" spans="1:28" ht="135">
      <c r="A136" s="22" t="s">
        <v>2475</v>
      </c>
      <c r="B136" s="21" t="s">
        <v>3143</v>
      </c>
      <c r="C136" s="22" t="s">
        <v>2475</v>
      </c>
      <c r="D136" s="21" t="s">
        <v>5045</v>
      </c>
      <c r="E136" s="22" t="s">
        <v>2476</v>
      </c>
      <c r="F136" s="2" t="s">
        <v>5040</v>
      </c>
      <c r="G136" s="21" t="s">
        <v>70</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B. Stevens (2016), The Radiative Forcing Model Intercomparison Project (RFMIP): experimental protocol for CMIP6, Geosci. Model Dev., 9, 3447-3460</v>
      </c>
      <c r="N136" s="22"/>
      <c r="O136" s="21" t="str">
        <f>party!$A$6</f>
        <v>Charlotte Pascoe</v>
      </c>
      <c r="P136" s="20" t="b">
        <v>1</v>
      </c>
      <c r="Q136" s="13" t="b">
        <v>1</v>
      </c>
      <c r="R136" s="21" t="str">
        <f>ForcingConstraint!$A$314</f>
        <v>PD+4K Atmospheric States</v>
      </c>
      <c r="S136" s="21" t="str">
        <f>ForcingConstraint!$A$315</f>
        <v>PD+4K Surface Properties</v>
      </c>
      <c r="T136" s="21" t="str">
        <f>ForcingConstraint!$A$307</f>
        <v>2014 GHG</v>
      </c>
      <c r="U136" s="21"/>
      <c r="V136" s="21"/>
      <c r="AA136" s="21"/>
      <c r="AB136"/>
    </row>
    <row r="137" spans="1:28" ht="150">
      <c r="A137" s="22" t="s">
        <v>5041</v>
      </c>
      <c r="B137" s="21" t="s">
        <v>3143</v>
      </c>
      <c r="C137" s="22" t="s">
        <v>5041</v>
      </c>
      <c r="D137" s="21" t="s">
        <v>5045</v>
      </c>
      <c r="E137" s="22" t="s">
        <v>5055</v>
      </c>
      <c r="F137" s="2" t="s">
        <v>5058</v>
      </c>
      <c r="G137" s="21" t="s">
        <v>70</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B. Stevens (2016), The Radiative Forcing Model Intercomparison Project (RFMIP): experimental protocol for CMIP6, Geosci. Model Dev., 9, 3447-3460</v>
      </c>
      <c r="N137" s="22"/>
      <c r="O137" s="21" t="str">
        <f>party!$A$6</f>
        <v>Charlotte Pascoe</v>
      </c>
      <c r="P137" s="20" t="b">
        <v>1</v>
      </c>
      <c r="Q137" s="13" t="b">
        <v>1</v>
      </c>
      <c r="R137" s="21" t="str">
        <f>ForcingConstraint!$A$314</f>
        <v>PD+4K Atmospheric States</v>
      </c>
      <c r="S137" s="21" t="str">
        <f>ForcingConstraint!$A$315</f>
        <v>PD+4K Surface Properties</v>
      </c>
      <c r="T137" s="21" t="str">
        <f>ForcingConstraint!$A$307</f>
        <v>2014 GHG</v>
      </c>
      <c r="U137" s="21" t="str">
        <f>ForcingConstraint!$A$308</f>
        <v>2014 Water Vapour</v>
      </c>
      <c r="V137" s="21"/>
      <c r="AA137" s="21"/>
      <c r="AB137"/>
    </row>
    <row r="138" spans="1:28" ht="135">
      <c r="A138" s="22" t="s">
        <v>2499</v>
      </c>
      <c r="B138" s="21" t="s">
        <v>3143</v>
      </c>
      <c r="C138" s="22" t="s">
        <v>2499</v>
      </c>
      <c r="D138" s="21" t="s">
        <v>5070</v>
      </c>
      <c r="E138" s="22" t="s">
        <v>5069</v>
      </c>
      <c r="F138" s="22" t="s">
        <v>5039</v>
      </c>
      <c r="G138" s="21" t="s">
        <v>70</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B. Stevens (2016), The Radiative Forcing Model Intercomparison Project (RFMIP): experimental protocol for CMIP6, Geosci. Model Dev., 9, 3447-3460</v>
      </c>
      <c r="N138" s="22"/>
      <c r="O138" s="21" t="str">
        <f>party!$A$6</f>
        <v>Charlotte Pascoe</v>
      </c>
      <c r="P138" s="20" t="b">
        <v>1</v>
      </c>
      <c r="Q138" s="13" t="b">
        <v>1</v>
      </c>
      <c r="R138" s="21" t="str">
        <f>ForcingConstraint!$A$316</f>
        <v>Future Atmospheric States</v>
      </c>
      <c r="S138" s="21" t="str">
        <f>ForcingConstraint!$A$317</f>
        <v>Future Surface Properties</v>
      </c>
      <c r="T138" s="21" t="str">
        <f>ForcingConstraint!$A$318</f>
        <v>Future GHG</v>
      </c>
      <c r="U138" s="21"/>
      <c r="V138" s="21"/>
      <c r="AA138" s="21"/>
      <c r="AB138"/>
    </row>
    <row r="139" spans="1:28" ht="120">
      <c r="A139" s="22" t="s">
        <v>2526</v>
      </c>
      <c r="B139" s="21" t="s">
        <v>3143</v>
      </c>
      <c r="C139" s="22" t="s">
        <v>2526</v>
      </c>
      <c r="D139" s="21" t="s">
        <v>5046</v>
      </c>
      <c r="E139" s="22" t="s">
        <v>2523</v>
      </c>
      <c r="F139" s="2" t="s">
        <v>5031</v>
      </c>
      <c r="G139" s="21" t="s">
        <v>70</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B. Stevens (2016), The Radiative Forcing Model Intercomparison Project (RFMIP): experimental protocol for CMIP6, Geosci. Model Dev., 9, 3447-3460</v>
      </c>
      <c r="N139" s="22"/>
      <c r="O139" s="21" t="str">
        <f>party!$A$6</f>
        <v>Charlotte Pascoe</v>
      </c>
      <c r="P139" s="20" t="b">
        <v>1</v>
      </c>
      <c r="Q139" s="13" t="b">
        <v>1</v>
      </c>
      <c r="R139" s="21" t="str">
        <f>ForcingConstraint!$A$309</f>
        <v>Present Day Atmospheric States</v>
      </c>
      <c r="S139" s="21" t="str">
        <f>ForcingConstraint!$A$310</f>
        <v>Present Day Surface Properties</v>
      </c>
      <c r="T139" s="21" t="str">
        <f>ForcingConstraint!$A$319</f>
        <v>0.5xPICO2</v>
      </c>
      <c r="U139" s="21"/>
      <c r="V139" s="21"/>
      <c r="AA139" s="21"/>
      <c r="AB139"/>
    </row>
    <row r="140" spans="1:28" ht="135">
      <c r="A140" s="22" t="s">
        <v>2527</v>
      </c>
      <c r="B140" s="21" t="s">
        <v>3143</v>
      </c>
      <c r="C140" s="22" t="s">
        <v>2527</v>
      </c>
      <c r="D140" s="21" t="s">
        <v>5047</v>
      </c>
      <c r="E140" s="22" t="s">
        <v>2522</v>
      </c>
      <c r="F140" s="2" t="s">
        <v>5031</v>
      </c>
      <c r="G140" s="21" t="s">
        <v>70</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B. Stevens (2016), The Radiative Forcing Model Intercomparison Project (RFMIP): experimental protocol for CMIP6, Geosci. Model Dev., 9, 3447-3460</v>
      </c>
      <c r="N140" s="22"/>
      <c r="O140" s="21" t="str">
        <f>party!$A$6</f>
        <v>Charlotte Pascoe</v>
      </c>
      <c r="P140" s="20" t="b">
        <v>1</v>
      </c>
      <c r="Q140" s="13" t="b">
        <v>1</v>
      </c>
      <c r="R140" s="21" t="str">
        <f>ForcingConstraint!$A$309</f>
        <v>Present Day Atmospheric States</v>
      </c>
      <c r="S140" s="21" t="str">
        <f>ForcingConstraint!$A$310</f>
        <v>Present Day Surface Properties</v>
      </c>
      <c r="T140" s="21" t="str">
        <f>ForcingConstraint!$A$320</f>
        <v>2xPICO2</v>
      </c>
      <c r="U140" s="21"/>
      <c r="V140" s="21"/>
      <c r="AA140" s="21"/>
      <c r="AB140"/>
    </row>
    <row r="141" spans="1:28" ht="135">
      <c r="A141" s="22" t="s">
        <v>2528</v>
      </c>
      <c r="B141" s="21" t="s">
        <v>3143</v>
      </c>
      <c r="C141" s="22" t="s">
        <v>2528</v>
      </c>
      <c r="D141" s="21" t="s">
        <v>5048</v>
      </c>
      <c r="E141" s="22" t="s">
        <v>2524</v>
      </c>
      <c r="F141" s="2" t="s">
        <v>5031</v>
      </c>
      <c r="G141" s="21" t="s">
        <v>70</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B. Stevens (2016), The Radiative Forcing Model Intercomparison Project (RFMIP): experimental protocol for CMIP6, Geosci. Model Dev., 9, 3447-3460</v>
      </c>
      <c r="N141" s="22"/>
      <c r="O141" s="21" t="str">
        <f>party!$A$6</f>
        <v>Charlotte Pascoe</v>
      </c>
      <c r="P141" s="20" t="b">
        <v>1</v>
      </c>
      <c r="Q141" s="13" t="b">
        <v>1</v>
      </c>
      <c r="R141" s="21" t="str">
        <f>ForcingConstraint!$A$309</f>
        <v>Present Day Atmospheric States</v>
      </c>
      <c r="S141" s="21" t="str">
        <f>ForcingConstraint!$A$310</f>
        <v>Present Day Surface Properties</v>
      </c>
      <c r="T141" s="21" t="str">
        <f>ForcingConstraint!$A$321</f>
        <v>3xPICO2</v>
      </c>
      <c r="U141" s="21"/>
      <c r="V141" s="21"/>
      <c r="AA141" s="21"/>
      <c r="AB141"/>
    </row>
    <row r="142" spans="1:28" ht="135">
      <c r="A142" s="22" t="s">
        <v>2529</v>
      </c>
      <c r="B142" s="21" t="s">
        <v>3143</v>
      </c>
      <c r="C142" s="22" t="s">
        <v>2529</v>
      </c>
      <c r="D142" s="21" t="s">
        <v>5049</v>
      </c>
      <c r="E142" s="22" t="s">
        <v>2525</v>
      </c>
      <c r="F142" s="2" t="s">
        <v>5031</v>
      </c>
      <c r="G142" s="21" t="s">
        <v>70</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B. Stevens (2016), The Radiative Forcing Model Intercomparison Project (RFMIP): experimental protocol for CMIP6, Geosci. Model Dev., 9, 3447-3460</v>
      </c>
      <c r="N142" s="22"/>
      <c r="O142" s="21" t="str">
        <f>party!$A$6</f>
        <v>Charlotte Pascoe</v>
      </c>
      <c r="P142" s="20" t="b">
        <v>1</v>
      </c>
      <c r="Q142" s="13" t="b">
        <v>1</v>
      </c>
      <c r="R142" s="21" t="str">
        <f>ForcingConstraint!$A$309</f>
        <v>Present Day Atmospheric States</v>
      </c>
      <c r="S142" s="21" t="str">
        <f>ForcingConstraint!$A$310</f>
        <v>Present Day Surface Properties</v>
      </c>
      <c r="T142" s="21" t="str">
        <f>ForcingConstraint!$A$322</f>
        <v>8xPICO2</v>
      </c>
      <c r="U142" s="21"/>
      <c r="V142" s="21"/>
      <c r="AA142" s="21"/>
      <c r="AB142"/>
    </row>
    <row r="143" spans="1:28" ht="135">
      <c r="A143" s="22" t="s">
        <v>2533</v>
      </c>
      <c r="B143" s="21" t="s">
        <v>3143</v>
      </c>
      <c r="C143" s="22" t="s">
        <v>2533</v>
      </c>
      <c r="D143" s="21" t="s">
        <v>5050</v>
      </c>
      <c r="E143" s="22" t="s">
        <v>2544</v>
      </c>
      <c r="F143" s="2" t="s">
        <v>5032</v>
      </c>
      <c r="G143" s="21" t="s">
        <v>70</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B. Stevens (2016), The Radiative Forcing Model Intercomparison Project (RFMIP): experimental protocol for CMIP6, Geosci. Model Dev., 9, 3447-3460</v>
      </c>
      <c r="N143" s="22"/>
      <c r="O143" s="21" t="str">
        <f>party!$A$6</f>
        <v>Charlotte Pascoe</v>
      </c>
      <c r="P143" s="20" t="b">
        <v>1</v>
      </c>
      <c r="Q143" s="13" t="b">
        <v>1</v>
      </c>
      <c r="R143" s="21" t="str">
        <f>ForcingConstraint!$A$309</f>
        <v>Present Day Atmospheric States</v>
      </c>
      <c r="S143" s="21" t="str">
        <f>ForcingConstraint!$A$310</f>
        <v>Present Day Surface Properties</v>
      </c>
      <c r="T143" s="21" t="str">
        <f>ForcingConstraint!$A$323</f>
        <v>2014 GHG pi CH4</v>
      </c>
      <c r="U143" s="21"/>
      <c r="V143" s="21"/>
      <c r="AA143" s="21"/>
      <c r="AB143"/>
    </row>
    <row r="144" spans="1:28" ht="150">
      <c r="A144" s="22" t="s">
        <v>2542</v>
      </c>
      <c r="B144" s="21" t="s">
        <v>3143</v>
      </c>
      <c r="C144" s="22" t="s">
        <v>2542</v>
      </c>
      <c r="D144" s="21" t="s">
        <v>5051</v>
      </c>
      <c r="E144" s="22" t="s">
        <v>2545</v>
      </c>
      <c r="F144" s="2" t="s">
        <v>5033</v>
      </c>
      <c r="G144" s="21" t="s">
        <v>70</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B. Stevens (2016), The Radiative Forcing Model Intercomparison Project (RFMIP): experimental protocol for CMIP6, Geosci. Model Dev., 9, 3447-3460</v>
      </c>
      <c r="N144" s="22"/>
      <c r="O144" s="21" t="str">
        <f>party!$A$6</f>
        <v>Charlotte Pascoe</v>
      </c>
      <c r="P144" s="20" t="b">
        <v>1</v>
      </c>
      <c r="Q144" s="13" t="b">
        <v>1</v>
      </c>
      <c r="R144" s="21" t="str">
        <f>ForcingConstraint!$A$309</f>
        <v>Present Day Atmospheric States</v>
      </c>
      <c r="S144" s="21" t="str">
        <f>ForcingConstraint!$A$310</f>
        <v>Present Day Surface Properties</v>
      </c>
      <c r="T144" s="21" t="str">
        <f>ForcingConstraint!$A$324</f>
        <v>2014 GHG pi N2O</v>
      </c>
      <c r="U144" s="21"/>
      <c r="V144" s="21"/>
      <c r="AA144" s="21"/>
      <c r="AB144"/>
    </row>
    <row r="145" spans="1:28" ht="150">
      <c r="A145" s="22" t="s">
        <v>5034</v>
      </c>
      <c r="B145" s="21" t="s">
        <v>3143</v>
      </c>
      <c r="C145" s="22" t="s">
        <v>5034</v>
      </c>
      <c r="D145" s="21" t="s">
        <v>5052</v>
      </c>
      <c r="E145" s="22" t="s">
        <v>5035</v>
      </c>
      <c r="F145" s="2" t="s">
        <v>5036</v>
      </c>
      <c r="G145" s="21" t="s">
        <v>70</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B. Stevens (2016), The Radiative Forcing Model Intercomparison Project (RFMIP): experimental protocol for CMIP6, Geosci. Model Dev., 9, 3447-3460</v>
      </c>
      <c r="N145" s="22"/>
      <c r="O145" s="21" t="str">
        <f>party!$A$6</f>
        <v>Charlotte Pascoe</v>
      </c>
      <c r="P145" s="20" t="b">
        <v>1</v>
      </c>
      <c r="Q145" s="13" t="b">
        <v>1</v>
      </c>
      <c r="R145" s="21" t="str">
        <f>ForcingConstraint!$A$309</f>
        <v>Present Day Atmospheric States</v>
      </c>
      <c r="S145" s="21" t="str">
        <f>ForcingConstraint!$A$310</f>
        <v>Present Day Surface Properties</v>
      </c>
      <c r="T145" s="21" t="str">
        <f>ForcingConstraint!$A$325</f>
        <v>2014 GHG pi CO2</v>
      </c>
      <c r="U145" s="21"/>
      <c r="V145" s="21"/>
      <c r="AA145" s="21"/>
      <c r="AB145"/>
    </row>
    <row r="146" spans="1:28" ht="150">
      <c r="A146" s="22" t="s">
        <v>5029</v>
      </c>
      <c r="B146" s="21" t="s">
        <v>3143</v>
      </c>
      <c r="C146" s="22" t="s">
        <v>5029</v>
      </c>
      <c r="D146" s="21" t="s">
        <v>6698</v>
      </c>
      <c r="E146" s="22" t="s">
        <v>5030</v>
      </c>
      <c r="F146" s="2" t="s">
        <v>5037</v>
      </c>
      <c r="G146" s="21" t="s">
        <v>70</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B. Stevens (2016), The Radiative Forcing Model Intercomparison Project (RFMIP): experimental protocol for CMIP6, Geosci. Model Dev., 9, 3447-3460</v>
      </c>
      <c r="N146" s="22"/>
      <c r="O146" s="21" t="str">
        <f>party!$A$6</f>
        <v>Charlotte Pascoe</v>
      </c>
      <c r="P146" s="20" t="b">
        <v>1</v>
      </c>
      <c r="Q146" s="13" t="b">
        <v>1</v>
      </c>
      <c r="R146" s="21" t="str">
        <f>ForcingConstraint!$A$309</f>
        <v>Present Day Atmospheric States</v>
      </c>
      <c r="S146" s="21" t="str">
        <f>ForcingConstraint!$A$310</f>
        <v>Present Day Surface Properties</v>
      </c>
      <c r="T146" s="21" t="str">
        <f>ForcingConstraint!$A$326</f>
        <v>2014 GHG pi HFC</v>
      </c>
      <c r="U146" s="21"/>
      <c r="V146" s="21"/>
      <c r="AA146" s="21"/>
      <c r="AB146"/>
    </row>
    <row r="147" spans="1:28" ht="135">
      <c r="A147" s="22" t="s">
        <v>2543</v>
      </c>
      <c r="B147" s="21" t="s">
        <v>3143</v>
      </c>
      <c r="C147" s="22" t="s">
        <v>2543</v>
      </c>
      <c r="D147" s="21" t="s">
        <v>5065</v>
      </c>
      <c r="E147" s="22" t="s">
        <v>2546</v>
      </c>
      <c r="F147" s="2" t="s">
        <v>5038</v>
      </c>
      <c r="G147" s="21" t="s">
        <v>70</v>
      </c>
      <c r="H147" s="21" t="str">
        <f>party!$A$72</f>
        <v xml:space="preserve">Robert Pincus </v>
      </c>
      <c r="I147" s="21" t="str">
        <f>party!$A$73</f>
        <v>Piers Forster</v>
      </c>
      <c r="J147" s="21" t="str">
        <f>party!$A$4</f>
        <v>Bjorn Stevens</v>
      </c>
      <c r="K147" s="22" t="str">
        <f>references!D$14</f>
        <v>Overview CMIP6-Endorsed MIPs</v>
      </c>
      <c r="L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7" s="22" t="str">
        <f>references!$D$64</f>
        <v>Pincus, R., P. M. Forster, B. Stevens (2016), The Radiative Forcing Model Intercomparison Project (RFMIP): experimental protocol for CMIP6, Geosci. Model Dev., 9, 3447-3460</v>
      </c>
      <c r="N147" s="22"/>
      <c r="O147" s="21" t="str">
        <f>party!$A$6</f>
        <v>Charlotte Pascoe</v>
      </c>
      <c r="P147" s="20" t="b">
        <v>1</v>
      </c>
      <c r="Q147" s="13" t="b">
        <v>1</v>
      </c>
      <c r="R147" s="21" t="str">
        <f>ForcingConstraint!$A$309</f>
        <v>Present Day Atmospheric States</v>
      </c>
      <c r="S147" s="21" t="str">
        <f>ForcingConstraint!$A$310</f>
        <v>Present Day Surface Properties</v>
      </c>
      <c r="T147" s="21" t="str">
        <f>ForcingConstraint!$A$327</f>
        <v>2014 GHG pi O3</v>
      </c>
      <c r="U147" s="21"/>
      <c r="V147" s="21"/>
      <c r="AA147" s="21"/>
      <c r="AB147"/>
    </row>
    <row r="148" spans="1:28" ht="135">
      <c r="A148" s="22" t="s">
        <v>2548</v>
      </c>
      <c r="B148" s="21" t="s">
        <v>3143</v>
      </c>
      <c r="C148" s="22" t="s">
        <v>2548</v>
      </c>
      <c r="D148" s="21" t="s">
        <v>5064</v>
      </c>
      <c r="E148" s="22" t="s">
        <v>2549</v>
      </c>
      <c r="F148" s="22" t="s">
        <v>5062</v>
      </c>
      <c r="G148" s="21" t="s">
        <v>70</v>
      </c>
      <c r="H148" s="21" t="str">
        <f>party!$A$72</f>
        <v xml:space="preserve">Robert Pincus </v>
      </c>
      <c r="I148" s="21" t="str">
        <f>party!$A$73</f>
        <v>Piers Forster</v>
      </c>
      <c r="J148" s="21" t="str">
        <f>party!$A$4</f>
        <v>Bjorn Stevens</v>
      </c>
      <c r="K148" s="22" t="str">
        <f>references!D$14</f>
        <v>Overview CMIP6-Endorsed MIPs</v>
      </c>
      <c r="L14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8" s="22" t="str">
        <f>references!$D$64</f>
        <v>Pincus, R., P. M. Forster, B. Stevens (2016), The Radiative Forcing Model Intercomparison Project (RFMIP): experimental protocol for CMIP6, Geosci. Model Dev., 9, 3447-3460</v>
      </c>
      <c r="N148" s="22"/>
      <c r="O148" s="21" t="str">
        <f>party!$A$6</f>
        <v>Charlotte Pascoe</v>
      </c>
      <c r="P148" s="20" t="b">
        <v>1</v>
      </c>
      <c r="Q148" s="13" t="b">
        <v>1</v>
      </c>
      <c r="R148" s="21" t="str">
        <f>ForcingConstraint!$A$309</f>
        <v>Present Day Atmospheric States</v>
      </c>
      <c r="S148" s="21" t="str">
        <f>ForcingConstraint!$A$310</f>
        <v>Present Day Surface Properties</v>
      </c>
      <c r="T148" s="21" t="str">
        <f>ForcingConstraint!$A$101</f>
        <v>1850 WMGHG</v>
      </c>
      <c r="U148" s="21"/>
      <c r="V148" s="21"/>
      <c r="AA148" s="21"/>
      <c r="AB148"/>
    </row>
    <row r="149" spans="1:28" ht="135">
      <c r="A149" s="22" t="s">
        <v>5063</v>
      </c>
      <c r="B149" s="21" t="s">
        <v>3143</v>
      </c>
      <c r="C149" s="22" t="s">
        <v>5063</v>
      </c>
      <c r="D149" s="21" t="s">
        <v>5066</v>
      </c>
      <c r="E149" s="22" t="s">
        <v>5067</v>
      </c>
      <c r="F149" s="22" t="s">
        <v>5068</v>
      </c>
      <c r="G149" s="21" t="s">
        <v>70</v>
      </c>
      <c r="H149" s="21" t="str">
        <f>party!$A$72</f>
        <v xml:space="preserve">Robert Pincus </v>
      </c>
      <c r="I149" s="21" t="str">
        <f>party!$A$73</f>
        <v>Piers Forster</v>
      </c>
      <c r="J149" s="21" t="str">
        <f>party!$A$4</f>
        <v>Bjorn Stevens</v>
      </c>
      <c r="K149" s="22" t="str">
        <f>references!D$14</f>
        <v>Overview CMIP6-Endorsed MIPs</v>
      </c>
      <c r="L14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9" s="22" t="str">
        <f>references!$D$64</f>
        <v>Pincus, R., P. M. Forster, B. Stevens (2016), The Radiative Forcing Model Intercomparison Project (RFMIP): experimental protocol for CMIP6, Geosci. Model Dev., 9, 3447-3460</v>
      </c>
      <c r="N149" s="22"/>
      <c r="O149" s="21" t="str">
        <f>party!$A$6</f>
        <v>Charlotte Pascoe</v>
      </c>
      <c r="P149" s="20" t="b">
        <v>1</v>
      </c>
      <c r="Q149" s="13" t="b">
        <v>1</v>
      </c>
      <c r="R149" s="21" t="str">
        <f>ForcingConstraint!$A$309</f>
        <v>Present Day Atmospheric States</v>
      </c>
      <c r="S149" s="21" t="str">
        <f>ForcingConstraint!$A$310</f>
        <v>Present Day Surface Properties</v>
      </c>
      <c r="T149" s="21" t="str">
        <f>ForcingConstraint!$A$318</f>
        <v>Future GHG</v>
      </c>
      <c r="U149" s="21"/>
      <c r="V149" s="21"/>
      <c r="AA149" s="21"/>
      <c r="AB149"/>
    </row>
    <row r="150" spans="1:28" ht="180">
      <c r="A150" s="13" t="s">
        <v>5081</v>
      </c>
      <c r="B150" s="16" t="s">
        <v>3143</v>
      </c>
      <c r="C150" s="13" t="s">
        <v>5081</v>
      </c>
      <c r="D150" s="16" t="s">
        <v>5082</v>
      </c>
      <c r="E150" s="22" t="s">
        <v>5083</v>
      </c>
      <c r="F150" s="3" t="s">
        <v>7723</v>
      </c>
      <c r="G150" s="21" t="s">
        <v>70</v>
      </c>
      <c r="H150" s="21" t="str">
        <f>party!$A$72</f>
        <v xml:space="preserve">Robert Pincus </v>
      </c>
      <c r="I150" s="21" t="str">
        <f>party!$A$73</f>
        <v>Piers Forster</v>
      </c>
      <c r="J150" s="21" t="str">
        <f>party!$A$4</f>
        <v>Bjorn Stevens</v>
      </c>
      <c r="K15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50" s="22" t="str">
        <f>references!$D$64</f>
        <v>Pincus, R., P. M. Forster, B. Stevens (2016), The Radiative Forcing Model Intercomparison Project (RFMIP): experimental protocol for CMIP6, Geosci. Model Dev., 9, 3447-3460</v>
      </c>
      <c r="M150" s="22"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O150" s="21" t="str">
        <f>party!$A$6</f>
        <v>Charlotte Pascoe</v>
      </c>
      <c r="P150" s="20" t="b">
        <v>1</v>
      </c>
      <c r="Q150" s="13" t="b">
        <v>1</v>
      </c>
      <c r="R150" s="21" t="str">
        <f>ForcingConstraint!$A$309</f>
        <v>Present Day Atmospheric States</v>
      </c>
      <c r="S150" s="21" t="str">
        <f>ForcingConstraint!$A$310</f>
        <v>Present Day Surface Properties</v>
      </c>
      <c r="T150" s="16" t="str">
        <f>ForcingConstraint!$A$399</f>
        <v>LGM CO2</v>
      </c>
      <c r="U150" s="16" t="str">
        <f>ForcingConstraint!$A$400</f>
        <v>LGM CH4</v>
      </c>
      <c r="V150" s="16" t="str">
        <f>ForcingConstraint!$A$401</f>
        <v>LGM N2O</v>
      </c>
    </row>
    <row r="151" spans="1:28" ht="165">
      <c r="A151" s="13" t="s">
        <v>5169</v>
      </c>
      <c r="B151" s="16" t="s">
        <v>5170</v>
      </c>
      <c r="C151" s="13" t="s">
        <v>5171</v>
      </c>
      <c r="D151" s="16" t="s">
        <v>5170</v>
      </c>
      <c r="E151" s="13" t="s">
        <v>5179</v>
      </c>
      <c r="F151" s="13" t="s">
        <v>2743</v>
      </c>
      <c r="G151" s="21" t="s">
        <v>70</v>
      </c>
      <c r="H151" s="21" t="str">
        <f>party!$A$74</f>
        <v>Davide Zanchettin</v>
      </c>
      <c r="I151" s="21" t="str">
        <f>party!$A$75</f>
        <v>Claudia Timmreck</v>
      </c>
      <c r="J151" s="21" t="str">
        <f>party!$A$76</f>
        <v>Myriam Khodri</v>
      </c>
      <c r="K1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51"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1" s="21" t="str">
        <f>party!$A$6</f>
        <v>Charlotte Pascoe</v>
      </c>
      <c r="P151" s="13" t="b">
        <v>1</v>
      </c>
      <c r="R151" s="21" t="str">
        <f>ForcingConstraint!$A$293</f>
        <v>past1000 WMGHG</v>
      </c>
      <c r="S151" s="21" t="str">
        <f>ForcingConstraint!$A$295</f>
        <v>past1000 Astronomical Parameters</v>
      </c>
      <c r="T151" s="21" t="str">
        <f>ForcingConstraint!$A$405</f>
        <v>Pre-Industrial Ice sheets</v>
      </c>
      <c r="U151" s="21" t="str">
        <f>ForcingConstraint!$A$406</f>
        <v>Pre-Industrial Land-Sea mask</v>
      </c>
      <c r="V151" s="21" t="str">
        <f>ForcingConstraint!$A$292</f>
        <v>past1000 Land Use</v>
      </c>
      <c r="W151" s="21" t="str">
        <f>ForcingConstraint!$A$291</f>
        <v>past1000 Solar Variability</v>
      </c>
      <c r="X151" s="21"/>
    </row>
    <row r="152" spans="1:28" ht="135">
      <c r="A152" s="13" t="s">
        <v>5189</v>
      </c>
      <c r="B152" s="16" t="s">
        <v>6676</v>
      </c>
      <c r="C152" s="13" t="s">
        <v>5187</v>
      </c>
      <c r="D152" s="16" t="s">
        <v>6699</v>
      </c>
      <c r="E152" s="19" t="s">
        <v>5188</v>
      </c>
      <c r="F152" s="86" t="s">
        <v>2743</v>
      </c>
      <c r="G152" s="21" t="s">
        <v>70</v>
      </c>
      <c r="H152" s="21" t="str">
        <f>party!$A$74</f>
        <v>Davide Zanchettin</v>
      </c>
      <c r="I152" s="21" t="str">
        <f>party!$A$75</f>
        <v>Claudia Timmreck</v>
      </c>
      <c r="J152" s="21" t="str">
        <f>party!$A$76</f>
        <v>Myriam Khodri</v>
      </c>
      <c r="K15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M152" s="13" t="str">
        <f>references!$D$66</f>
        <v>O’Neill, B. C., C. Tebaldi, D. van Vuuren, V. Eyring, P. Fridelingstein, G. Hurtt, R. Knutti, E. Kriegler, J.-F. Lamarque, J. Lowe, J. Meehl, R. Moss, K. Riahi, B. M. Sanderson (2016),  The Scenario Model Intercomparison Project (ScenarioMIP) for CMIP6, Geosci. Model Dev., 9, 3461-3482</v>
      </c>
      <c r="O152" s="21" t="str">
        <f>party!$A$6</f>
        <v>Charlotte Pascoe</v>
      </c>
      <c r="P152" s="13" t="b">
        <v>1</v>
      </c>
      <c r="R152" s="16" t="str">
        <f>ForcingConstraint!$A$38</f>
        <v>RCP45 Well Mixed GHG</v>
      </c>
      <c r="S152" s="16" t="str">
        <f>ForcingConstraint!$A$50</f>
        <v>RCP45 Short Lived Gas Species</v>
      </c>
      <c r="T152" s="16" t="str">
        <f>ForcingConstraint!$A$62</f>
        <v>RCP45 Aerosols</v>
      </c>
      <c r="U152" s="16" t="str">
        <f>ForcingConstraint!$A$86</f>
        <v>SSP2 RCP45 Land Use</v>
      </c>
    </row>
    <row r="153" spans="1:28" ht="165">
      <c r="A153" s="22" t="s">
        <v>6179</v>
      </c>
      <c r="B153" s="11" t="s">
        <v>6180</v>
      </c>
      <c r="C153" s="13" t="s">
        <v>6181</v>
      </c>
      <c r="D153" s="16" t="s">
        <v>6182</v>
      </c>
      <c r="E153" s="19" t="s">
        <v>6700</v>
      </c>
      <c r="F153" s="85" t="s">
        <v>5980</v>
      </c>
      <c r="G153" s="21" t="s">
        <v>70</v>
      </c>
      <c r="H153" s="21" t="str">
        <f>party!$A$15</f>
        <v>Katja Matthes</v>
      </c>
      <c r="I153" s="21" t="str">
        <f>party!$A$3</f>
        <v>Bernd Funke</v>
      </c>
      <c r="J153" s="10" t="str">
        <f>party!$A$66</f>
        <v>Charles Jackman</v>
      </c>
      <c r="K153" s="22" t="str">
        <f>references!$D$110</f>
        <v>SOLARIS-HEPPA  Recommendations for CMIP6 solar forcing data</v>
      </c>
      <c r="L153" s="22"/>
      <c r="N153" s="22"/>
      <c r="O153" s="21" t="str">
        <f>party!$A$6</f>
        <v>Charlotte Pascoe</v>
      </c>
      <c r="P153" s="22" t="b">
        <v>1</v>
      </c>
      <c r="Q153" s="22"/>
      <c r="R153" s="21" t="str">
        <f>ForcingConstraint!$A$433</f>
        <v>Present Day 2014 Cosmic Ray Forcing</v>
      </c>
      <c r="S153" s="21" t="str">
        <f>ForcingConstraint!$A$434</f>
        <v>Present Day 2014 Electron Forcing</v>
      </c>
      <c r="T153" s="21" t="str">
        <f>ForcingConstraint!$A$435</f>
        <v>Present Day 2014 Proton Forcing</v>
      </c>
      <c r="U153" s="21" t="str">
        <f>ForcingConstraint!$A$516</f>
        <v>Present day 2014 stratospheric Ozone as a substitute for solar particle forcing</v>
      </c>
      <c r="V153" s="21"/>
      <c r="W153" s="21"/>
      <c r="X153" s="21"/>
      <c r="Y153" s="21"/>
      <c r="Z153" s="21"/>
      <c r="AA153" s="21"/>
    </row>
    <row r="154" spans="1:28" ht="60">
      <c r="A154" s="12" t="s">
        <v>6513</v>
      </c>
      <c r="B154" s="11" t="s">
        <v>6514</v>
      </c>
      <c r="C154" s="13" t="s">
        <v>6510</v>
      </c>
      <c r="D154" s="16" t="s">
        <v>6515</v>
      </c>
      <c r="E154" s="13" t="s">
        <v>6517</v>
      </c>
      <c r="F154" s="13" t="s">
        <v>6516</v>
      </c>
      <c r="G154" s="21" t="s">
        <v>70</v>
      </c>
      <c r="H154" s="21" t="str">
        <f>party!$A$77</f>
        <v>ISMIP6 email</v>
      </c>
      <c r="I154" s="21" t="str">
        <f>party!$A$78</f>
        <v>ISMIP6 leads</v>
      </c>
      <c r="K154" s="13" t="str">
        <f>references!$D$85</f>
        <v>Nowicki, S. M. J., T. Payne, E. Larour, H. Seroussi, H. Goelzer, W. Lipscomb, J. Gregory, A. Abe-Ouchi, A. Shepherd (2016), Ice Sheet Model Intercomparison Project (ISMIP6) contribution to CMIP6, Geosci. Model Dev., 9, 4521-4545</v>
      </c>
      <c r="L154" s="13" t="str">
        <f>references!$D$124</f>
        <v>InitMIP web page</v>
      </c>
      <c r="O154" s="21" t="str">
        <f>party!$A$6</f>
        <v>Charlotte Pascoe</v>
      </c>
      <c r="P154" s="13" t="b">
        <v>1</v>
      </c>
    </row>
    <row r="155" spans="1:28" ht="135">
      <c r="A155" s="13" t="s">
        <v>7353</v>
      </c>
      <c r="B155" s="16" t="s">
        <v>7354</v>
      </c>
      <c r="C155" s="13" t="s">
        <v>7355</v>
      </c>
      <c r="D155" s="16" t="s">
        <v>7356</v>
      </c>
      <c r="E155" s="19" t="s">
        <v>7357</v>
      </c>
      <c r="F155" s="85" t="s">
        <v>3200</v>
      </c>
      <c r="G155" s="16" t="s">
        <v>70</v>
      </c>
      <c r="H155" s="21" t="str">
        <f>party!$A$84</f>
        <v>David P Keller</v>
      </c>
      <c r="I155" s="21" t="str">
        <f>party!$A$85</f>
        <v>Andrew Lenton</v>
      </c>
      <c r="J155" s="21" t="str">
        <f>party!$A$86</f>
        <v>Vivian Scott</v>
      </c>
      <c r="K155" s="13" t="str">
        <f>references!$D$128</f>
        <v>Keller, D. P., A. Lenton, V. Scott, N. E. Vaughan, N. Bauer, D. Ji, C. D. Jones, B. Kravitz, H. Muri, K. Zickfeld (2018), The Carbon Dioxide Removal Model Intercomparison Project (CDR-MIP): Rationale and experimental protocol for CMIP6, Geosci. Model Dev., 11, 1133-1160</v>
      </c>
      <c r="L155" s="13" t="str">
        <f>references!$D$66</f>
        <v>O’Neill, B. C., C. Tebaldi, D. van Vuuren, V. Eyring, P. Fridelingstein, G. Hurtt, R. Knutti, E. Kriegler, J.-F. Lamarque, J. Lowe, J. Meehl, R. Moss, K. Riahi, B. M. Sanderson (2016),  The Scenario Model Intercomparison Project (ScenarioMIP) for CMIP6, Geosci. Model Dev., 9, 3461-3482</v>
      </c>
      <c r="O155" s="21" t="str">
        <f>party!$A$6</f>
        <v>Charlotte Pascoe</v>
      </c>
      <c r="P155" s="13" t="b">
        <v>1</v>
      </c>
      <c r="R155" s="16" t="str">
        <f>ForcingConstraint!$A$488</f>
        <v>ssp534-over Well Mixed GHG Emissions</v>
      </c>
      <c r="S155" s="16" t="str">
        <f>ForcingConstraint!$A$58</f>
        <v>RCP34-overshoot Short Lived Gas Species</v>
      </c>
      <c r="T155" s="16" t="str">
        <f>ForcingConstraint!$A$70</f>
        <v>RCP34-overshoot Aerosols</v>
      </c>
      <c r="U155" s="16" t="str">
        <f>ForcingConstraint!$A$82</f>
        <v>RCP34-overshoot Aerosol Precursors</v>
      </c>
    </row>
    <row r="156" spans="1:28" ht="105">
      <c r="A156" s="13" t="s">
        <v>7358</v>
      </c>
      <c r="B156" s="16" t="s">
        <v>7359</v>
      </c>
      <c r="C156" s="13" t="s">
        <v>7360</v>
      </c>
      <c r="D156" s="16" t="s">
        <v>7361</v>
      </c>
      <c r="E156" s="13" t="s">
        <v>7362</v>
      </c>
      <c r="F156" s="86" t="s">
        <v>1729</v>
      </c>
      <c r="G156" s="171" t="s">
        <v>70</v>
      </c>
      <c r="H156" s="21" t="str">
        <f>party!$A$84</f>
        <v>David P Keller</v>
      </c>
      <c r="I156" s="21" t="str">
        <f>party!$A$85</f>
        <v>Andrew Lenton</v>
      </c>
      <c r="J156" s="21" t="str">
        <f>party!$A$86</f>
        <v>Vivian Scott</v>
      </c>
      <c r="K156" s="13" t="str">
        <f>references!$D$128</f>
        <v>Keller, D. P., A. Lenton, V. Scott, N. E. Vaughan, N. Bauer, D. Ji, C. D. Jones, B. Kravitz, H. Muri, K. Zickfeld (2018), The Carbon Dioxide Removal Model Intercomparison Project (CDR-MIP): Rationale and experimental protocol for CMIP6, Geosci. Model Dev., 11, 1133-1160</v>
      </c>
      <c r="L156" s="13" t="str">
        <f>references!$D$66</f>
        <v>O’Neill, B. C., C. Tebaldi, D. van Vuuren, V. Eyring, P. Fridelingstein, G. Hurtt, R. Knutti, E. Kriegler, J.-F. Lamarque, J. Lowe, J. Meehl, R. Moss, K. Riahi, B. M. Sanderson (2016),  The Scenario Model Intercomparison Project (ScenarioMIP) for CMIP6, Geosci. Model Dev., 9, 3461-3482</v>
      </c>
      <c r="O156" s="21" t="str">
        <f>party!$A$6</f>
        <v>Charlotte Pascoe</v>
      </c>
      <c r="P156" s="13" t="b">
        <v>1</v>
      </c>
      <c r="R156" s="16" t="str">
        <f>ForcingConstraint!$A$159</f>
        <v>RCP85 Well Mixed GHG Emissions</v>
      </c>
      <c r="S156" s="16" t="str">
        <f>ForcingConstraint!$A$48</f>
        <v>RCP85 Short Lived Gas Species</v>
      </c>
      <c r="T156" s="16" t="str">
        <f>ForcingConstraint!$A$60</f>
        <v>RCP85 Aerosols</v>
      </c>
      <c r="U156" s="16" t="str">
        <f>ForcingConstraint!$A$72</f>
        <v>RCP85 Aerosol Precursors</v>
      </c>
    </row>
    <row r="157" spans="1:28" ht="135">
      <c r="A157" s="13" t="s">
        <v>7422</v>
      </c>
      <c r="B157" s="16" t="s">
        <v>7421</v>
      </c>
      <c r="C157" s="13" t="s">
        <v>7420</v>
      </c>
      <c r="D157" s="16" t="s">
        <v>7423</v>
      </c>
      <c r="E157" s="13" t="s">
        <v>3245</v>
      </c>
      <c r="F157" s="13" t="s">
        <v>1736</v>
      </c>
      <c r="G157" s="16" t="s">
        <v>70</v>
      </c>
      <c r="H157" s="21" t="str">
        <f>party!$A$27</f>
        <v>Brian O'Neill</v>
      </c>
      <c r="I157" s="21" t="str">
        <f>party!$A$28</f>
        <v>Claudia Tebaldi</v>
      </c>
      <c r="J157" s="21" t="str">
        <f>party!$A$29</f>
        <v>Detlef van Vuuren</v>
      </c>
      <c r="K15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7" s="13" t="str">
        <f>references!$D$66</f>
        <v>O’Neill, B. C., C. Tebaldi, D. van Vuuren, V. Eyring, P. Fridelingstein, G. Hurtt, R. Knutti, E. Kriegler, J.-F. Lamarque, J. Lowe, J. Meehl, R. Moss, K. Riahi, B. M. Sanderson (2016),  The Scenario Model Intercomparison Project (ScenarioMIP) for CMIP6, Geosci. Model Dev., 9, 3461-3482</v>
      </c>
      <c r="O157" s="21" t="str">
        <f>party!$A$6</f>
        <v>Charlotte Pascoe</v>
      </c>
      <c r="P157" s="13" t="b">
        <v>1</v>
      </c>
      <c r="R157" s="16" t="str">
        <f>ForcingConstraint!$A$491</f>
        <v>RCP85-extension Well Mixed GHG Emissions</v>
      </c>
      <c r="S157" s="16" t="str">
        <f>ForcingConstraint!$A$55</f>
        <v>RCP85-extension Short Lived Gas Species</v>
      </c>
      <c r="T157" s="16" t="str">
        <f>ForcingConstraint!$A$67</f>
        <v>RCP85-extension Aerosols</v>
      </c>
      <c r="U157" s="16" t="str">
        <f>ForcingConstraint!$A$79</f>
        <v>RCP85-extension Aerosol Precursors</v>
      </c>
    </row>
    <row r="158" spans="1:28" ht="105">
      <c r="A158" s="22" t="s">
        <v>7461</v>
      </c>
      <c r="B158" s="21" t="s">
        <v>7462</v>
      </c>
      <c r="C158" s="22" t="s">
        <v>7463</v>
      </c>
      <c r="D158" s="21" t="s">
        <v>7464</v>
      </c>
      <c r="E158" s="22" t="s">
        <v>7465</v>
      </c>
      <c r="F158" s="22" t="s">
        <v>1801</v>
      </c>
      <c r="G158" s="16" t="s">
        <v>70</v>
      </c>
      <c r="H158" s="21" t="str">
        <f>party!$A$27</f>
        <v>Brian O'Neill</v>
      </c>
      <c r="I158" s="21" t="str">
        <f>party!$A$28</f>
        <v>Claudia Tebaldi</v>
      </c>
      <c r="J158" s="21" t="str">
        <f>party!$A$29</f>
        <v>Detlef van Vuuren</v>
      </c>
      <c r="K15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8" s="22" t="str">
        <f>references!$D$7</f>
        <v>Ozone and stratospheric water vapour concentration databases for CMIP6</v>
      </c>
      <c r="M158" s="22"/>
      <c r="N158" s="22"/>
      <c r="O158" s="21" t="str">
        <f>party!$A$6</f>
        <v>Charlotte Pascoe</v>
      </c>
      <c r="P158" s="22" t="b">
        <v>1</v>
      </c>
      <c r="R158" s="21" t="str">
        <f>ForcingConstraint!$A$497</f>
        <v>2010 Ozone Concentrations</v>
      </c>
      <c r="S158" s="21" t="str">
        <f>ForcingConstraint!$A$498</f>
        <v>2010 Stratospheric H2O Concentrations</v>
      </c>
      <c r="T158" s="21"/>
      <c r="U158" s="21"/>
      <c r="V158" s="21"/>
      <c r="W158" s="21"/>
      <c r="X158" s="21"/>
      <c r="Y158" s="21"/>
      <c r="Z158" s="21"/>
      <c r="AA158" s="21"/>
    </row>
    <row r="159" spans="1:28" ht="165">
      <c r="A159" s="22" t="s">
        <v>7480</v>
      </c>
      <c r="B159" s="11" t="s">
        <v>7481</v>
      </c>
      <c r="C159" s="13" t="s">
        <v>7482</v>
      </c>
      <c r="D159" s="16" t="s">
        <v>7483</v>
      </c>
      <c r="E159" s="19" t="s">
        <v>7484</v>
      </c>
      <c r="F159" s="85" t="s">
        <v>5980</v>
      </c>
      <c r="G159" s="21" t="s">
        <v>70</v>
      </c>
      <c r="H159" s="21" t="str">
        <f>party!$A$15</f>
        <v>Katja Matthes</v>
      </c>
      <c r="I159" s="21" t="str">
        <f>party!$A$3</f>
        <v>Bernd Funke</v>
      </c>
      <c r="J159" s="10" t="str">
        <f>party!$A$66</f>
        <v>Charles Jackman</v>
      </c>
      <c r="K159" s="13" t="str">
        <f>references!$D$128</f>
        <v>Keller, D. P., A. Lenton, V. Scott, N. E. Vaughan, N. Bauer, D. Ji, C. D. Jones, B. Kravitz, H. Muri, K. Zickfeld (2018), The Carbon Dioxide Removal Model Intercomparison Project (CDR-MIP): Rationale and experimental protocol for CMIP6, Geosci. Model Dev., 11, 1133-1160</v>
      </c>
      <c r="L159" s="22" t="str">
        <f>references!$D$110</f>
        <v>SOLARIS-HEPPA  Recommendations for CMIP6 solar forcing data</v>
      </c>
      <c r="N159" s="22"/>
      <c r="O159" s="21" t="str">
        <f>party!$A$6</f>
        <v>Charlotte Pascoe</v>
      </c>
      <c r="P159" s="22" t="b">
        <v>1</v>
      </c>
      <c r="Q159" s="22" t="b">
        <v>1</v>
      </c>
      <c r="R159" s="21" t="str">
        <f>ForcingConstraint!$A$501</f>
        <v>2010 Proton Forcing</v>
      </c>
      <c r="S159" s="21" t="str">
        <f>ForcingConstraint!$A$502</f>
        <v>2010 Cosmic Ray Forcing</v>
      </c>
      <c r="T159" s="21" t="str">
        <f>ForcingConstraint!$A$503</f>
        <v>2010 Electron Forcing</v>
      </c>
      <c r="U159" s="21" t="str">
        <f>ForcingConstraint!$A$497</f>
        <v>2010 Ozone Concentrations</v>
      </c>
      <c r="V159" s="21"/>
      <c r="W159" s="21"/>
      <c r="X159" s="21"/>
      <c r="Y159" s="21"/>
      <c r="Z159" s="21"/>
      <c r="AA159" s="21"/>
    </row>
    <row r="160" spans="1:28" ht="105" customHeight="1">
      <c r="A160" s="22" t="s">
        <v>7504</v>
      </c>
      <c r="B160" s="21" t="s">
        <v>7504</v>
      </c>
      <c r="C160" s="22" t="s">
        <v>7505</v>
      </c>
      <c r="D160" s="21" t="s">
        <v>7506</v>
      </c>
      <c r="E160" s="22" t="s">
        <v>7446</v>
      </c>
      <c r="F160" s="22" t="s">
        <v>1797</v>
      </c>
      <c r="G160" s="21" t="s">
        <v>70</v>
      </c>
      <c r="H160" s="21" t="str">
        <f>party!$A$4</f>
        <v>Bjorn Stevens</v>
      </c>
      <c r="I160" s="21" t="str">
        <f>party!$A$11</f>
        <v>Gunnar Myhre</v>
      </c>
      <c r="J160" s="21" t="str">
        <f>party!$A$19</f>
        <v>Michael Schulz</v>
      </c>
      <c r="K160" s="13" t="str">
        <f>references!$D$128</f>
        <v>Keller, D. P., A. Lenton, V. Scott, N. E. Vaughan, N. Bauer, D. Ji, C. D. Jones, B. Kravitz, H. Muri, K. Zickfeld (2018), The Carbon Dioxide Removal Model Intercomparison Project (CDR-MIP): Rationale and experimental protocol for CMIP6, Geosci. Model Dev., 11, 1133-1160</v>
      </c>
      <c r="L160" s="22" t="str">
        <f>references!$D$2</f>
        <v>Aerosol forcing fields for CMIP6</v>
      </c>
      <c r="M160" s="22"/>
      <c r="N160" s="22"/>
      <c r="O160" s="21" t="str">
        <f>party!$A$6</f>
        <v>Charlotte Pascoe</v>
      </c>
      <c r="P160" s="22" t="b">
        <v>1</v>
      </c>
      <c r="Q160" s="22" t="b">
        <v>1</v>
      </c>
      <c r="R160" s="21" t="str">
        <f>ForcingConstraint!$A$505</f>
        <v>2010 Aerosol Plume Climatology</v>
      </c>
      <c r="S160" s="21" t="str">
        <f>ForcingConstraint!$A$494</f>
        <v>2010 Aerosol Emissions</v>
      </c>
      <c r="T160" s="21"/>
      <c r="U160" s="21"/>
      <c r="V160" s="21"/>
      <c r="W160" s="21"/>
      <c r="X160" s="21"/>
      <c r="Y160" s="21"/>
      <c r="Z160" s="21"/>
      <c r="AA160" s="21"/>
    </row>
    <row r="161" spans="1:20" ht="135">
      <c r="A161" s="13" t="s">
        <v>7838</v>
      </c>
      <c r="B161" s="16" t="s">
        <v>7839</v>
      </c>
      <c r="C161" s="13" t="s">
        <v>7837</v>
      </c>
      <c r="D161" s="16" t="s">
        <v>7840</v>
      </c>
      <c r="E161" s="13" t="s">
        <v>7841</v>
      </c>
      <c r="F161" s="13" t="s">
        <v>7849</v>
      </c>
      <c r="G161" s="21" t="s">
        <v>70</v>
      </c>
      <c r="H161" s="21" t="str">
        <f>party!$A$34</f>
        <v>Chris Jones</v>
      </c>
      <c r="I161" s="21" t="str">
        <f>party!$A$88</f>
        <v>Martin Claussen</v>
      </c>
      <c r="K161" s="13" t="str">
        <f>references!$D$134</f>
        <v>Jones, C., T. Frölicher, C. Koven, A. MacDougall, D. Matthews, K. Zickfeld, J. Rogelj, K. Tokarska (2019), ZEC-MIP: Quantifying the Zero Emissions Commitment</v>
      </c>
      <c r="L161" s="13" t="str">
        <f>references!$D$135</f>
        <v>Earth sytem Models of Intermediate Complexity (EMICs)</v>
      </c>
    </row>
    <row r="162" spans="1:20" ht="75">
      <c r="A162" s="13" t="s">
        <v>8321</v>
      </c>
      <c r="B162" s="16" t="s">
        <v>8325</v>
      </c>
      <c r="C162" s="13" t="s">
        <v>8322</v>
      </c>
      <c r="D162" s="16" t="s">
        <v>8323</v>
      </c>
      <c r="E162" s="13" t="s">
        <v>8333</v>
      </c>
      <c r="F162" s="85" t="s">
        <v>8324</v>
      </c>
      <c r="G162" s="35" t="s">
        <v>70</v>
      </c>
      <c r="H162" s="10" t="str">
        <f>party!$A$89</f>
        <v>Jean-Yves Peterschmitt</v>
      </c>
      <c r="O162" s="21" t="str">
        <f>party!$A$6</f>
        <v>Charlotte Pascoe</v>
      </c>
      <c r="P162" s="22" t="b">
        <v>1</v>
      </c>
      <c r="Q162" s="22"/>
      <c r="R162" s="21" t="str">
        <f>ForcingConstraint!$A$535</f>
        <v>First millennium WMGHG</v>
      </c>
      <c r="S162" s="21" t="str">
        <f>ForcingConstraint!$A$293</f>
        <v>past1000 WMGHG</v>
      </c>
      <c r="T162" s="21"/>
    </row>
    <row r="163" spans="1:20" ht="60">
      <c r="A163" s="13" t="s">
        <v>8339</v>
      </c>
      <c r="B163" s="11" t="s">
        <v>8326</v>
      </c>
      <c r="C163" s="12" t="s">
        <v>8306</v>
      </c>
      <c r="D163" s="16" t="s">
        <v>8332</v>
      </c>
      <c r="E163" s="13" t="s">
        <v>8334</v>
      </c>
      <c r="F163" s="85" t="s">
        <v>8324</v>
      </c>
      <c r="G163" s="35" t="s">
        <v>70</v>
      </c>
      <c r="H163" s="10" t="str">
        <f>party!$A$89</f>
        <v>Jean-Yves Peterschmitt</v>
      </c>
      <c r="O163" s="21" t="str">
        <f>party!$A$6</f>
        <v>Charlotte Pascoe</v>
      </c>
      <c r="P163" s="22" t="b">
        <v>1</v>
      </c>
      <c r="R163" s="21" t="str">
        <f>ForcingConstraint!$A$536</f>
        <v>First Millennium Astronomical Parameters</v>
      </c>
      <c r="S163" s="21" t="str">
        <f>ForcingConstraint!$A$295</f>
        <v>past1000 Astronomical Parameters</v>
      </c>
    </row>
    <row r="164" spans="1:20" ht="60">
      <c r="A164" s="13" t="s">
        <v>8340</v>
      </c>
      <c r="B164" s="16" t="s">
        <v>8335</v>
      </c>
      <c r="C164" s="13" t="s">
        <v>8336</v>
      </c>
      <c r="D164" s="16" t="s">
        <v>8337</v>
      </c>
      <c r="E164" s="13" t="s">
        <v>8338</v>
      </c>
      <c r="F164" s="85" t="s">
        <v>8324</v>
      </c>
      <c r="G164" s="35" t="s">
        <v>70</v>
      </c>
      <c r="H164" s="10" t="str">
        <f>party!$A$89</f>
        <v>Jean-Yves Peterschmitt</v>
      </c>
      <c r="O164" s="21" t="str">
        <f>party!$A$6</f>
        <v>Charlotte Pascoe</v>
      </c>
      <c r="P164" s="22" t="b">
        <v>1</v>
      </c>
      <c r="R164" s="21" t="str">
        <f>ForcingConstraint!$A$534</f>
        <v>First millennium land use</v>
      </c>
      <c r="S164" s="21" t="str">
        <f>ForcingConstraint!$A$292</f>
        <v>past1000 Land Use</v>
      </c>
    </row>
    <row r="165" spans="1:20" ht="60">
      <c r="A165" s="13" t="s">
        <v>8348</v>
      </c>
      <c r="B165" s="16" t="s">
        <v>8341</v>
      </c>
      <c r="C165" s="13" t="s">
        <v>8342</v>
      </c>
      <c r="D165" s="16" t="s">
        <v>8343</v>
      </c>
      <c r="E165" s="13" t="s">
        <v>8344</v>
      </c>
      <c r="F165" s="85" t="s">
        <v>8324</v>
      </c>
      <c r="G165" s="35" t="s">
        <v>70</v>
      </c>
      <c r="H165" s="10" t="str">
        <f>party!$A$89</f>
        <v>Jean-Yves Peterschmitt</v>
      </c>
      <c r="O165" s="21" t="str">
        <f>party!$A$6</f>
        <v>Charlotte Pascoe</v>
      </c>
      <c r="P165" s="13" t="b">
        <v>1</v>
      </c>
      <c r="R165" s="21" t="str">
        <f>ForcingConstraint!$A$537</f>
        <v>First Millennium Solar Variability</v>
      </c>
      <c r="S165" s="21" t="str">
        <f>ForcingConstraint!$A$291</f>
        <v>past1000 Solar Variability</v>
      </c>
    </row>
    <row r="166" spans="1:20" ht="60">
      <c r="A166" s="13" t="s">
        <v>8347</v>
      </c>
      <c r="B166" s="16" t="s">
        <v>8346</v>
      </c>
      <c r="C166" s="13" t="s">
        <v>8342</v>
      </c>
      <c r="D166" s="16" t="s">
        <v>8343</v>
      </c>
      <c r="E166" s="13" t="s">
        <v>8345</v>
      </c>
      <c r="F166" s="85" t="s">
        <v>8324</v>
      </c>
      <c r="G166" s="35" t="s">
        <v>70</v>
      </c>
      <c r="H166" s="10" t="str">
        <f>party!$A$89</f>
        <v>Jean-Yves Peterschmitt</v>
      </c>
      <c r="O166" s="21" t="str">
        <f>party!$A$6</f>
        <v>Charlotte Pascoe</v>
      </c>
      <c r="P166" s="13" t="b">
        <v>1</v>
      </c>
      <c r="R166" s="21" t="str">
        <f>ForcingConstraint!$A$538</f>
        <v>First Millennium Volcanic Aerosols</v>
      </c>
      <c r="S166" s="21" t="str">
        <f>ForcingConstraint!$A$294</f>
        <v>past1000 Volcanic Aerosols</v>
      </c>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ignoredErrors>
    <ignoredError sqref="K129" 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50"/>
  <sheetViews>
    <sheetView topLeftCell="A536" workbookViewId="0">
      <selection activeCell="A539" sqref="A539"/>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11.83203125" style="13" bestFit="1" customWidth="1"/>
    <col min="6" max="6" width="25" style="16" customWidth="1"/>
    <col min="7" max="7" width="77.33203125" style="19" customWidth="1"/>
    <col min="8" max="8" width="60.83203125" style="85" customWidth="1"/>
    <col min="9" max="9" width="8.6640625" style="14" customWidth="1"/>
    <col min="10" max="10" width="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86" t="s">
        <v>38</v>
      </c>
      <c r="B1" s="415" t="s">
        <v>17</v>
      </c>
      <c r="C1" s="439" t="s">
        <v>18</v>
      </c>
      <c r="D1" s="435" t="s">
        <v>5821</v>
      </c>
      <c r="E1" s="441" t="s">
        <v>5214</v>
      </c>
      <c r="F1" s="415" t="s">
        <v>19</v>
      </c>
      <c r="G1" s="384" t="s">
        <v>20</v>
      </c>
      <c r="H1" s="385" t="s">
        <v>1703</v>
      </c>
      <c r="I1" s="444" t="s">
        <v>21</v>
      </c>
      <c r="J1" s="444"/>
      <c r="K1" s="444"/>
      <c r="L1" s="444"/>
      <c r="M1" s="445" t="s">
        <v>22</v>
      </c>
      <c r="N1" s="385"/>
      <c r="O1" s="385"/>
      <c r="P1" s="385"/>
      <c r="Q1" s="386"/>
      <c r="R1" s="362" t="s">
        <v>48</v>
      </c>
      <c r="S1" s="415" t="s">
        <v>290</v>
      </c>
      <c r="T1" s="439" t="s">
        <v>23</v>
      </c>
      <c r="U1" s="439" t="s">
        <v>39</v>
      </c>
      <c r="V1" s="433" t="s">
        <v>43</v>
      </c>
      <c r="W1" s="443" t="s">
        <v>44</v>
      </c>
      <c r="X1" s="443" t="s">
        <v>45</v>
      </c>
      <c r="Y1" s="443" t="s">
        <v>46</v>
      </c>
      <c r="Z1" s="443" t="s">
        <v>47</v>
      </c>
      <c r="AA1" s="443" t="s">
        <v>297</v>
      </c>
    </row>
    <row r="2" spans="1:27" s="4" customFormat="1">
      <c r="A2" s="374"/>
      <c r="B2" s="416"/>
      <c r="C2" s="440"/>
      <c r="D2" s="436"/>
      <c r="E2" s="442"/>
      <c r="F2" s="416"/>
      <c r="G2" s="437"/>
      <c r="H2" s="438"/>
      <c r="I2" s="153" t="s">
        <v>71</v>
      </c>
      <c r="J2" s="399" t="s">
        <v>72</v>
      </c>
      <c r="K2" s="399"/>
      <c r="L2" s="399"/>
      <c r="M2" s="445"/>
      <c r="N2" s="385"/>
      <c r="O2" s="385"/>
      <c r="P2" s="385"/>
      <c r="Q2" s="386"/>
      <c r="R2" s="362"/>
      <c r="S2" s="416"/>
      <c r="T2" s="440"/>
      <c r="U2" s="440"/>
      <c r="V2" s="433"/>
      <c r="W2" s="443"/>
      <c r="X2" s="443"/>
      <c r="Y2" s="443"/>
      <c r="Z2" s="443"/>
      <c r="AA2" s="443"/>
    </row>
    <row r="3" spans="1:27" s="2" customFormat="1" ht="45">
      <c r="A3" s="12" t="s">
        <v>4973</v>
      </c>
      <c r="B3" s="11" t="s">
        <v>40</v>
      </c>
      <c r="C3" s="13" t="s">
        <v>587</v>
      </c>
      <c r="D3" s="16"/>
      <c r="E3" s="13">
        <v>1</v>
      </c>
      <c r="F3" s="16" t="s">
        <v>41</v>
      </c>
      <c r="G3" s="19" t="s">
        <v>3587</v>
      </c>
      <c r="H3" s="85" t="s">
        <v>1704</v>
      </c>
      <c r="I3" s="35"/>
      <c r="J3" s="10"/>
      <c r="K3" s="10"/>
      <c r="L3" s="10"/>
      <c r="M3" s="151"/>
      <c r="N3" s="30"/>
      <c r="O3" s="30"/>
      <c r="P3" s="30"/>
      <c r="Q3" s="30"/>
      <c r="R3" s="3"/>
      <c r="S3" s="16" t="str">
        <f>party!A6</f>
        <v>Charlotte Pascoe</v>
      </c>
      <c r="T3" s="20" t="b">
        <v>1</v>
      </c>
      <c r="U3" s="20" t="s">
        <v>42</v>
      </c>
    </row>
    <row r="4" spans="1:27" s="2" customFormat="1" ht="45">
      <c r="A4" s="12" t="s">
        <v>4974</v>
      </c>
      <c r="B4" s="11" t="s">
        <v>164</v>
      </c>
      <c r="C4" s="13" t="s">
        <v>165</v>
      </c>
      <c r="D4" s="16"/>
      <c r="E4" s="13">
        <v>1</v>
      </c>
      <c r="F4" s="16" t="s">
        <v>166</v>
      </c>
      <c r="G4" s="19" t="s">
        <v>1705</v>
      </c>
      <c r="H4" s="85"/>
      <c r="I4" s="35"/>
      <c r="J4" s="10"/>
      <c r="K4" s="10"/>
      <c r="L4" s="10"/>
      <c r="M4" s="151" t="str">
        <f>references!D10</f>
        <v>Hansen, J., D. Johnson, A. Lacis, S. Lebedeff, P. Lee, D. Rind, G. Russell (1981), Climate impact of increasing atmospheric carbon dioxide. Science, 213, 957-96.</v>
      </c>
      <c r="N4" s="30"/>
      <c r="O4" s="30"/>
      <c r="P4" s="30"/>
      <c r="Q4" s="30"/>
      <c r="R4" s="3"/>
      <c r="S4" s="16" t="str">
        <f>party!A6</f>
        <v>Charlotte Pascoe</v>
      </c>
      <c r="T4" s="20" t="b">
        <v>1</v>
      </c>
      <c r="U4" s="20" t="s">
        <v>42</v>
      </c>
    </row>
    <row r="5" spans="1:27" ht="75">
      <c r="A5" s="12" t="s">
        <v>73</v>
      </c>
      <c r="B5" s="11" t="s">
        <v>74</v>
      </c>
      <c r="C5" s="13" t="s">
        <v>75</v>
      </c>
      <c r="E5" s="13">
        <v>1</v>
      </c>
      <c r="F5" s="16" t="s">
        <v>76</v>
      </c>
      <c r="G5" s="19" t="s">
        <v>3586</v>
      </c>
      <c r="I5" s="35" t="s">
        <v>70</v>
      </c>
      <c r="J5" s="10" t="str">
        <f>party!$A$23</f>
        <v>Stefan Kinne</v>
      </c>
      <c r="K5" s="10" t="str">
        <f>party!$A$4</f>
        <v>Bjorn Stevens</v>
      </c>
      <c r="L5" s="10" t="str">
        <f>party!$A$14</f>
        <v>Karsten Peters</v>
      </c>
      <c r="M5" s="151" t="str">
        <f>references!$D$2</f>
        <v>Aerosol forcing fields for CMIP6</v>
      </c>
      <c r="R5" s="3" t="str">
        <f>url!$A$2</f>
        <v>Aerosol forcing fields for CMIP6</v>
      </c>
      <c r="S5" s="16" t="str">
        <f>party!A6</f>
        <v>Charlotte Pascoe</v>
      </c>
      <c r="T5" s="20" t="b">
        <v>1</v>
      </c>
      <c r="U5" s="20" t="s">
        <v>1361</v>
      </c>
    </row>
    <row r="6" spans="1:27" s="2" customFormat="1" ht="60">
      <c r="A6" s="12" t="s">
        <v>78</v>
      </c>
      <c r="B6" s="11" t="s">
        <v>78</v>
      </c>
      <c r="C6" s="13" t="s">
        <v>79</v>
      </c>
      <c r="D6" s="16"/>
      <c r="E6" s="13">
        <v>1</v>
      </c>
      <c r="F6" s="16" t="s">
        <v>80</v>
      </c>
      <c r="G6" s="19" t="s">
        <v>3585</v>
      </c>
      <c r="H6" s="85" t="s">
        <v>1797</v>
      </c>
      <c r="I6" s="35" t="s">
        <v>70</v>
      </c>
      <c r="J6" s="10" t="str">
        <f>party!$A$11</f>
        <v>Gunnar Myhre</v>
      </c>
      <c r="K6" s="10" t="str">
        <f>party!$A$19</f>
        <v>Michael Schulz</v>
      </c>
      <c r="L6" s="10"/>
      <c r="M6" s="151" t="str">
        <f>references!$D$2</f>
        <v>Aerosol forcing fields for CMIP6</v>
      </c>
      <c r="N6" s="30"/>
      <c r="O6" s="30"/>
      <c r="P6" s="30"/>
      <c r="Q6" s="30"/>
      <c r="R6" s="3" t="str">
        <f>url!$A$2</f>
        <v>Aerosol forcing fields for CMIP6</v>
      </c>
      <c r="S6" s="16" t="str">
        <f>party!A6</f>
        <v>Charlotte Pascoe</v>
      </c>
      <c r="T6" s="20" t="b">
        <v>1</v>
      </c>
      <c r="U6" s="20" t="s">
        <v>1361</v>
      </c>
    </row>
    <row r="7" spans="1:27" s="2" customFormat="1" ht="60">
      <c r="A7" s="12" t="s">
        <v>7038</v>
      </c>
      <c r="B7" s="11" t="s">
        <v>93</v>
      </c>
      <c r="C7" s="13" t="s">
        <v>94</v>
      </c>
      <c r="D7" s="16"/>
      <c r="E7" s="13">
        <v>1</v>
      </c>
      <c r="F7" s="16" t="s">
        <v>95</v>
      </c>
      <c r="G7" s="19" t="s">
        <v>3588</v>
      </c>
      <c r="H7" s="85" t="s">
        <v>1706</v>
      </c>
      <c r="I7" s="35" t="s">
        <v>70</v>
      </c>
      <c r="J7" s="10" t="str">
        <f>party!$A$24</f>
        <v>Steve Smith</v>
      </c>
      <c r="K7" s="10"/>
      <c r="L7" s="10"/>
      <c r="M7" s="151" t="str">
        <f>references!$D$3</f>
        <v>Historical Emissions for CMIP6 (v1.0)</v>
      </c>
      <c r="N7" s="30"/>
      <c r="O7" s="30"/>
      <c r="P7" s="30"/>
      <c r="Q7" s="30"/>
      <c r="R7" s="3" t="str">
        <f>url!$A$3</f>
        <v>Historical Emissions for CMIP6 (v1.0)</v>
      </c>
      <c r="S7" s="16" t="str">
        <f>party!A6</f>
        <v>Charlotte Pascoe</v>
      </c>
      <c r="T7" s="20" t="b">
        <v>1</v>
      </c>
      <c r="U7" s="20" t="s">
        <v>1361</v>
      </c>
    </row>
    <row r="8" spans="1:27" s="2" customFormat="1" ht="135">
      <c r="A8" s="12" t="s">
        <v>101</v>
      </c>
      <c r="B8" s="11" t="s">
        <v>101</v>
      </c>
      <c r="C8" s="13" t="s">
        <v>102</v>
      </c>
      <c r="D8" s="16" t="b">
        <v>1</v>
      </c>
      <c r="E8" s="13">
        <v>1</v>
      </c>
      <c r="F8" s="16" t="s">
        <v>103</v>
      </c>
      <c r="G8" s="19" t="s">
        <v>5904</v>
      </c>
      <c r="H8" s="85" t="s">
        <v>1707</v>
      </c>
      <c r="I8" s="35" t="s">
        <v>70</v>
      </c>
      <c r="J8" s="10" t="str">
        <f>party!$A$3</f>
        <v>Bernd Funke</v>
      </c>
      <c r="K8" s="10" t="str">
        <f>party!$A$15</f>
        <v>Katja Matthes</v>
      </c>
      <c r="L8" s="10"/>
      <c r="M8" s="151" t="str">
        <f>references!$D$110</f>
        <v>SOLARIS-HEPPA  Recommendations for CMIP6 solar forcing data</v>
      </c>
      <c r="N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8" s="30"/>
      <c r="P8" s="30"/>
      <c r="Q8" s="30"/>
      <c r="R8" s="3" t="str">
        <f>url!$A$178</f>
        <v>SOLARIS-HEPPA Solar Forcing Data for CMIP6</v>
      </c>
      <c r="S8" s="16" t="str">
        <f>party!A6</f>
        <v>Charlotte Pascoe</v>
      </c>
      <c r="T8" s="20" t="b">
        <v>1</v>
      </c>
      <c r="U8" s="20" t="s">
        <v>1361</v>
      </c>
    </row>
    <row r="9" spans="1:27" s="2" customFormat="1" ht="180">
      <c r="A9" s="12" t="s">
        <v>109</v>
      </c>
      <c r="B9" s="11" t="s">
        <v>109</v>
      </c>
      <c r="C9" s="13" t="s">
        <v>110</v>
      </c>
      <c r="D9" s="16" t="b">
        <v>1</v>
      </c>
      <c r="E9" s="13">
        <v>1</v>
      </c>
      <c r="F9" s="16" t="s">
        <v>111</v>
      </c>
      <c r="G9" s="19" t="s">
        <v>5905</v>
      </c>
      <c r="H9" s="85" t="s">
        <v>1708</v>
      </c>
      <c r="I9" s="35" t="s">
        <v>70</v>
      </c>
      <c r="J9" s="10" t="str">
        <f>party!A3</f>
        <v>Bernd Funke</v>
      </c>
      <c r="K9" s="10" t="str">
        <f>party!A15</f>
        <v>Katja Matthes</v>
      </c>
      <c r="L9" s="10"/>
      <c r="M9" s="151" t="str">
        <f>references!$D$110</f>
        <v>SOLARIS-HEPPA  Recommendations for CMIP6 solar forcing data</v>
      </c>
      <c r="N9" s="151" t="str">
        <f>references!$D$105</f>
        <v>Funke, B., M. López-Puertas, G. P. Stiller, T. von Clarmann (2014), Mesospheric and stratospheric NOy produced by energetic particle precipitation during 2002–2012, J. Geophys. Res. Atmos., 119, 4429-4446</v>
      </c>
      <c r="O9" s="151" t="str">
        <f>references!$D$106</f>
        <v>Funke, B., M. López-Puertas, L. Holt, C. E. Randall, G. P. Stiller, T. von Clarmann (2014), Hemispheric distributions and interannual variability of NOy produced by energetic particle precipitation in 2002–2012, J. Geophys. Res. Atmos., 119, 13,565–13,582</v>
      </c>
      <c r="P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9" s="30"/>
      <c r="R9" s="3" t="str">
        <f>url!$A$178</f>
        <v>SOLARIS-HEPPA Solar Forcing Data for CMIP6</v>
      </c>
      <c r="S9" s="16" t="str">
        <f>party!A6</f>
        <v>Charlotte Pascoe</v>
      </c>
      <c r="T9" s="20" t="b">
        <v>1</v>
      </c>
      <c r="U9" s="20" t="s">
        <v>1361</v>
      </c>
    </row>
    <row r="10" spans="1:27" s="2" customFormat="1" ht="45">
      <c r="A10" s="12" t="s">
        <v>115</v>
      </c>
      <c r="B10" s="11" t="s">
        <v>115</v>
      </c>
      <c r="C10" s="13" t="s">
        <v>116</v>
      </c>
      <c r="D10" s="16"/>
      <c r="E10" s="13">
        <v>1</v>
      </c>
      <c r="F10" s="16" t="s">
        <v>117</v>
      </c>
      <c r="G10" s="19" t="s">
        <v>1710</v>
      </c>
      <c r="H10" s="85" t="s">
        <v>1709</v>
      </c>
      <c r="I10" s="35" t="s">
        <v>70</v>
      </c>
      <c r="J10" s="10" t="str">
        <f>party!$A$5</f>
        <v>Bob Andres</v>
      </c>
      <c r="K10" s="10"/>
      <c r="L10" s="10"/>
      <c r="M10" s="151" t="str">
        <f>references!$D$3</f>
        <v>Historical Emissions for CMIP6 (v1.0)</v>
      </c>
      <c r="N10" s="30"/>
      <c r="O10" s="30"/>
      <c r="P10" s="30"/>
      <c r="Q10" s="30"/>
      <c r="R10" s="3" t="str">
        <f>url!$A$3</f>
        <v>Historical Emissions for CMIP6 (v1.0)</v>
      </c>
      <c r="S10" s="16" t="str">
        <f>party!A6</f>
        <v>Charlotte Pascoe</v>
      </c>
      <c r="T10" s="20" t="b">
        <v>1</v>
      </c>
      <c r="U10" s="20" t="s">
        <v>1361</v>
      </c>
    </row>
    <row r="11" spans="1:27" s="2" customFormat="1" ht="60">
      <c r="A11" s="12" t="s">
        <v>118</v>
      </c>
      <c r="B11" s="11" t="s">
        <v>118</v>
      </c>
      <c r="C11" s="13" t="s">
        <v>119</v>
      </c>
      <c r="D11" s="16"/>
      <c r="E11" s="13">
        <v>1</v>
      </c>
      <c r="F11" s="16" t="s">
        <v>120</v>
      </c>
      <c r="G11" s="19" t="s">
        <v>1711</v>
      </c>
      <c r="H11" s="85" t="s">
        <v>6216</v>
      </c>
      <c r="I11" s="35" t="s">
        <v>70</v>
      </c>
      <c r="J11" s="10" t="str">
        <f>party!$A$12</f>
        <v>Johannes Kaiser</v>
      </c>
      <c r="K11" s="10" t="str">
        <f>party!$A$7</f>
        <v>Claire Granier</v>
      </c>
      <c r="L11" s="10"/>
      <c r="M11" s="151" t="str">
        <f>references!$D$3</f>
        <v>Historical Emissions for CMIP6 (v1.0)</v>
      </c>
      <c r="N11" s="30"/>
      <c r="O11" s="30"/>
      <c r="P11" s="30"/>
      <c r="Q11" s="30"/>
      <c r="R11" s="3" t="str">
        <f>url!$A$3</f>
        <v>Historical Emissions for CMIP6 (v1.0)</v>
      </c>
      <c r="S11" s="16" t="str">
        <f>party!A6</f>
        <v>Charlotte Pascoe</v>
      </c>
      <c r="T11" s="20" t="b">
        <v>1</v>
      </c>
      <c r="U11" s="20" t="s">
        <v>1361</v>
      </c>
    </row>
    <row r="12" spans="1:27" s="2" customFormat="1" ht="120">
      <c r="A12" s="12" t="s">
        <v>7044</v>
      </c>
      <c r="B12" s="11" t="s">
        <v>7045</v>
      </c>
      <c r="C12" s="13" t="s">
        <v>7046</v>
      </c>
      <c r="D12" s="16" t="b">
        <v>1</v>
      </c>
      <c r="E12" s="13">
        <v>1</v>
      </c>
      <c r="F12" s="16" t="s">
        <v>7047</v>
      </c>
      <c r="G12" s="13" t="s">
        <v>7048</v>
      </c>
      <c r="H12" s="85"/>
      <c r="I12" s="35" t="s">
        <v>70</v>
      </c>
      <c r="J12" s="10" t="str">
        <f>party!$A$25</f>
        <v>Veronika Eyring</v>
      </c>
      <c r="K12" s="10" t="str">
        <f>party!$A$5</f>
        <v>Bob Andres</v>
      </c>
      <c r="L12" s="10"/>
      <c r="M1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N12" s="151" t="str">
        <f>references!$D$42</f>
        <v>Eyring, V., S. Bony, G. A. Meehl, C. Senior, B. Stevens, R. J. Stouffer, K. E. Taylor (2016), Overview of the Coupled Model Intercomparison Project Phase 6 (CMIP6) experimental design and organization, Geosci. Model Dev., 9, 1937-1958</v>
      </c>
      <c r="O12" s="151" t="str">
        <f>references!$D$3</f>
        <v>Historical Emissions for CMIP6 (v1.0)</v>
      </c>
      <c r="P12" s="30"/>
      <c r="Q12" s="30"/>
      <c r="R12" s="3" t="str">
        <f>url!$A$3</f>
        <v>Historical Emissions for CMIP6 (v1.0)</v>
      </c>
      <c r="S12" s="16"/>
      <c r="T12" s="20"/>
      <c r="U12" s="20"/>
    </row>
    <row r="13" spans="1:27" s="2" customFormat="1" ht="120">
      <c r="A13" s="12" t="s">
        <v>7039</v>
      </c>
      <c r="B13" s="11" t="s">
        <v>7040</v>
      </c>
      <c r="C13" s="13" t="s">
        <v>7041</v>
      </c>
      <c r="D13" s="16"/>
      <c r="E13" s="13">
        <v>1</v>
      </c>
      <c r="F13" s="16" t="s">
        <v>7042</v>
      </c>
      <c r="G13" s="19" t="s">
        <v>7714</v>
      </c>
      <c r="H13" s="85" t="s">
        <v>7043</v>
      </c>
      <c r="I13" s="35" t="s">
        <v>70</v>
      </c>
      <c r="J13" s="10" t="str">
        <f>party!$A$18</f>
        <v>Malte Meinshausen</v>
      </c>
      <c r="K13" s="10" t="str">
        <f>party!$A$2</f>
        <v>Alexander Nauels</v>
      </c>
      <c r="L13" s="10"/>
      <c r="M13" s="151" t="str">
        <f>references!$D$5</f>
        <v>Historical GHG concentrations for CMIP6 Historical Runs</v>
      </c>
      <c r="N1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3" s="30"/>
      <c r="P13" s="30"/>
      <c r="Q13" s="30"/>
      <c r="R13" s="3" t="str">
        <f>url!$A$169</f>
        <v>Historical greenhouse gas concentrations for climate modelling (CMIP6)</v>
      </c>
      <c r="S13" s="16" t="str">
        <f>party!A6</f>
        <v>Charlotte Pascoe</v>
      </c>
      <c r="T13" s="20" t="b">
        <v>1</v>
      </c>
      <c r="U13" s="20" t="s">
        <v>1361</v>
      </c>
    </row>
    <row r="14" spans="1:27" s="2" customFormat="1" ht="120">
      <c r="A14" s="12" t="s">
        <v>728</v>
      </c>
      <c r="B14" s="11" t="s">
        <v>731</v>
      </c>
      <c r="C14" s="13" t="s">
        <v>729</v>
      </c>
      <c r="D14" s="16"/>
      <c r="E14" s="13">
        <v>1</v>
      </c>
      <c r="F14" s="16" t="s">
        <v>730</v>
      </c>
      <c r="G14" s="19" t="s">
        <v>7054</v>
      </c>
      <c r="H14" s="85" t="s">
        <v>1712</v>
      </c>
      <c r="I14" s="35" t="s">
        <v>70</v>
      </c>
      <c r="J14" s="10" t="str">
        <f>party!$A$18</f>
        <v>Malte Meinshausen</v>
      </c>
      <c r="K14" s="10" t="str">
        <f>party!$A$2</f>
        <v>Alexander Nauels</v>
      </c>
      <c r="L14" s="10"/>
      <c r="M14" s="151" t="str">
        <f>references!$D$5</f>
        <v>Historical GHG concentrations for CMIP6 Historical Runs</v>
      </c>
      <c r="N1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4" s="30"/>
      <c r="P14" s="30"/>
      <c r="Q14" s="30"/>
      <c r="R14" s="3" t="str">
        <f>url!$A$169</f>
        <v>Historical greenhouse gas concentrations for climate modelling (CMIP6)</v>
      </c>
      <c r="S14" s="16" t="str">
        <f>party!A6</f>
        <v>Charlotte Pascoe</v>
      </c>
      <c r="T14" s="20" t="b">
        <v>1</v>
      </c>
      <c r="U14" s="20" t="s">
        <v>1361</v>
      </c>
    </row>
    <row r="15" spans="1:27" s="2" customFormat="1" ht="120">
      <c r="A15" s="12" t="s">
        <v>7711</v>
      </c>
      <c r="B15" s="11" t="s">
        <v>2008</v>
      </c>
      <c r="C15" s="13" t="s">
        <v>7712</v>
      </c>
      <c r="D15" s="16"/>
      <c r="E15" s="13">
        <v>1</v>
      </c>
      <c r="F15" s="16" t="s">
        <v>7713</v>
      </c>
      <c r="G15" s="19" t="s">
        <v>7715</v>
      </c>
      <c r="H15" s="85"/>
      <c r="I15" s="35" t="s">
        <v>70</v>
      </c>
      <c r="J15" s="10" t="str">
        <f>party!$A$18</f>
        <v>Malte Meinshausen</v>
      </c>
      <c r="K15" s="10" t="str">
        <f>party!$A$2</f>
        <v>Alexander Nauels</v>
      </c>
      <c r="L15" s="10"/>
      <c r="M15" s="151" t="str">
        <f>references!$D$5</f>
        <v>Historical GHG concentrations for CMIP6 Historical Runs</v>
      </c>
      <c r="N1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 s="30"/>
      <c r="P15" s="30"/>
      <c r="Q15" s="30"/>
      <c r="R15" s="3" t="str">
        <f>url!$A$169</f>
        <v>Historical greenhouse gas concentrations for climate modelling (CMIP6)</v>
      </c>
      <c r="S15" s="16" t="str">
        <f>party!A6</f>
        <v>Charlotte Pascoe</v>
      </c>
      <c r="T15" s="20" t="b">
        <v>1</v>
      </c>
      <c r="U15" s="20" t="s">
        <v>1361</v>
      </c>
    </row>
    <row r="16" spans="1:27" s="2" customFormat="1" ht="60">
      <c r="A16" s="12" t="s">
        <v>726</v>
      </c>
      <c r="B16" s="11" t="s">
        <v>726</v>
      </c>
      <c r="C16" s="13" t="s">
        <v>727</v>
      </c>
      <c r="D16" s="16" t="b">
        <v>1</v>
      </c>
      <c r="E16" s="13">
        <v>1</v>
      </c>
      <c r="F16" s="16" t="s">
        <v>125</v>
      </c>
      <c r="G16" s="19" t="s">
        <v>5820</v>
      </c>
      <c r="H16" s="85" t="s">
        <v>1713</v>
      </c>
      <c r="I16" s="35" t="s">
        <v>70</v>
      </c>
      <c r="J16" s="10" t="str">
        <f>party!$A$10</f>
        <v>George Hurtt</v>
      </c>
      <c r="K16" s="10" t="str">
        <f>party!$A$16</f>
        <v>Louise Chini</v>
      </c>
      <c r="L16" s="10"/>
      <c r="M16" s="151" t="str">
        <f>references!$D$6</f>
        <v>Global Gridded Land Use Forcing Datasets (LUH2 v0.1)</v>
      </c>
      <c r="N16" s="151" t="str">
        <f>references!$D$96</f>
        <v>Hurtt, G., L. Chini,  S. Frolking, R. Sahajpal, Land Use Harmonisation (LUH2 v1.0h) land use forcing data (850-2100), (2016).</v>
      </c>
      <c r="O16" s="30"/>
      <c r="P16" s="30"/>
      <c r="Q16" s="30"/>
      <c r="R16" s="3" t="str">
        <f>url!$A$164</f>
        <v>Land Use Harmonisation (LUH2 v1.0h) land use forcing data (850-2100)</v>
      </c>
      <c r="S16" s="16" t="str">
        <f>party!A6</f>
        <v>Charlotte Pascoe</v>
      </c>
      <c r="T16" s="20" t="b">
        <v>1</v>
      </c>
      <c r="U16" s="20" t="s">
        <v>1361</v>
      </c>
    </row>
    <row r="17" spans="1:21" s="2" customFormat="1" ht="75">
      <c r="A17" s="12" t="s">
        <v>137</v>
      </c>
      <c r="B17" s="11" t="s">
        <v>138</v>
      </c>
      <c r="C17" s="13" t="s">
        <v>139</v>
      </c>
      <c r="D17" s="16"/>
      <c r="E17" s="13">
        <v>1</v>
      </c>
      <c r="F17" s="16" t="s">
        <v>140</v>
      </c>
      <c r="G17" s="19" t="s">
        <v>3768</v>
      </c>
      <c r="H17" s="85" t="s">
        <v>5981</v>
      </c>
      <c r="I17" s="35" t="s">
        <v>70</v>
      </c>
      <c r="J17" s="10" t="str">
        <f>party!$A$20</f>
        <v>Michaela I Hegglin</v>
      </c>
      <c r="K17" s="10"/>
      <c r="L17" s="10"/>
      <c r="M17" s="151" t="str">
        <f>references!$D$116</f>
        <v>IGAC/SPARC Chemistry-Climate Model Initiative (CCMI) Forcing Databases in Support of CMIP6</v>
      </c>
      <c r="N17" s="151" t="str">
        <f>references!$D$7</f>
        <v>Ozone and stratospheric water vapour concentration databases for CMIP6</v>
      </c>
      <c r="P17" s="30"/>
      <c r="Q17" s="30"/>
      <c r="R17" s="3" t="str">
        <f>url!$A$187</f>
        <v>IGAC/SPARC Chemistry-Climate Model Initiative (CCMI) Forcing Databases in Support of CMIP6</v>
      </c>
      <c r="S17" s="16" t="str">
        <f>party!A6</f>
        <v>Charlotte Pascoe</v>
      </c>
      <c r="T17" s="20" t="b">
        <v>1</v>
      </c>
      <c r="U17" s="20" t="s">
        <v>1361</v>
      </c>
    </row>
    <row r="18" spans="1:21" s="2" customFormat="1" ht="60">
      <c r="A18" s="12" t="s">
        <v>141</v>
      </c>
      <c r="B18" s="11" t="s">
        <v>142</v>
      </c>
      <c r="C18" s="13" t="s">
        <v>742</v>
      </c>
      <c r="D18" s="16"/>
      <c r="E18" s="13">
        <v>1</v>
      </c>
      <c r="F18" s="16" t="s">
        <v>143</v>
      </c>
      <c r="G18" s="19" t="s">
        <v>3769</v>
      </c>
      <c r="H18" s="85" t="s">
        <v>1715</v>
      </c>
      <c r="I18" s="35" t="s">
        <v>70</v>
      </c>
      <c r="J18" s="10" t="str">
        <f>party!$A$20</f>
        <v>Michaela I Hegglin</v>
      </c>
      <c r="K18" s="10"/>
      <c r="L18" s="10"/>
      <c r="M18" s="151" t="str">
        <f>references!$D$7</f>
        <v>Ozone and stratospheric water vapour concentration databases for CMIP6</v>
      </c>
      <c r="N18" s="30"/>
      <c r="O18" s="30"/>
      <c r="P18" s="30"/>
      <c r="Q18" s="30"/>
      <c r="R18" s="3" t="str">
        <f>url!$A$7</f>
        <v>Ozone and stratospheric water vapour concentration databases for CMIP6</v>
      </c>
      <c r="S18" s="16" t="str">
        <f>party!$A$6</f>
        <v>Charlotte Pascoe</v>
      </c>
      <c r="T18" s="20" t="b">
        <v>1</v>
      </c>
      <c r="U18" s="20" t="s">
        <v>1361</v>
      </c>
    </row>
    <row r="19" spans="1:21" s="2" customFormat="1" ht="135">
      <c r="A19" s="12" t="s">
        <v>144</v>
      </c>
      <c r="B19" s="11" t="s">
        <v>144</v>
      </c>
      <c r="C19" s="13" t="s">
        <v>145</v>
      </c>
      <c r="D19" s="16" t="b">
        <v>1</v>
      </c>
      <c r="E19" s="13">
        <v>1</v>
      </c>
      <c r="F19" s="16" t="s">
        <v>146</v>
      </c>
      <c r="G19" s="19" t="s">
        <v>5906</v>
      </c>
      <c r="H19" s="85" t="s">
        <v>1708</v>
      </c>
      <c r="I19" s="35" t="s">
        <v>70</v>
      </c>
      <c r="J19" s="10" t="str">
        <f>party!$A$15</f>
        <v>Katja Matthes</v>
      </c>
      <c r="K19" s="10" t="str">
        <f>party!$A$3</f>
        <v>Bernd Funke</v>
      </c>
      <c r="L19" s="10" t="str">
        <f>party!$A$66</f>
        <v>Charles Jackman</v>
      </c>
      <c r="M19" s="151" t="str">
        <f>references!$D$110</f>
        <v>SOLARIS-HEPPA  Recommendations for CMIP6 solar forcing data</v>
      </c>
      <c r="N19" s="18" t="str">
        <f>references!$D$40</f>
        <v>SOLARIS-HEPPA  solar proton flux dataset home page</v>
      </c>
      <c r="O1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19" s="30"/>
      <c r="Q19" s="30"/>
      <c r="R19" s="3" t="str">
        <f>url!$A$178</f>
        <v>SOLARIS-HEPPA Solar Forcing Data for CMIP6</v>
      </c>
      <c r="S19" s="16" t="str">
        <f>party!$A$6</f>
        <v>Charlotte Pascoe</v>
      </c>
      <c r="T19" s="20" t="b">
        <v>1</v>
      </c>
      <c r="U19" s="20" t="s">
        <v>1361</v>
      </c>
    </row>
    <row r="20" spans="1:21" s="2" customFormat="1" ht="135">
      <c r="A20" s="12" t="s">
        <v>5973</v>
      </c>
      <c r="B20" s="11" t="s">
        <v>5973</v>
      </c>
      <c r="C20" s="13" t="s">
        <v>5974</v>
      </c>
      <c r="D20" s="16" t="b">
        <v>1</v>
      </c>
      <c r="E20" s="13">
        <v>1</v>
      </c>
      <c r="F20" s="16" t="s">
        <v>147</v>
      </c>
      <c r="G20" s="19" t="s">
        <v>5975</v>
      </c>
      <c r="H20" s="85" t="s">
        <v>5972</v>
      </c>
      <c r="I20" s="35" t="s">
        <v>70</v>
      </c>
      <c r="J20" s="10" t="str">
        <f>party!A15</f>
        <v>Katja Matthes</v>
      </c>
      <c r="K20" s="10" t="str">
        <f>party!$A$3</f>
        <v>Bernd Funke</v>
      </c>
      <c r="L20" s="10"/>
      <c r="M20" s="151" t="str">
        <f>references!$D$110</f>
        <v>SOLARIS-HEPPA  Recommendations for CMIP6 solar forcing data</v>
      </c>
      <c r="N2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20" s="30"/>
      <c r="P20" s="30"/>
      <c r="Q20" s="30"/>
      <c r="R20" s="3" t="str">
        <f>url!$A$178</f>
        <v>SOLARIS-HEPPA Solar Forcing Data for CMIP6</v>
      </c>
      <c r="S20" s="16" t="str">
        <f>party!$A$6</f>
        <v>Charlotte Pascoe</v>
      </c>
      <c r="T20" s="20" t="b">
        <v>1</v>
      </c>
      <c r="U20" s="20" t="s">
        <v>1361</v>
      </c>
    </row>
    <row r="21" spans="1:21" s="2" customFormat="1" ht="48" customHeight="1">
      <c r="A21" s="12" t="s">
        <v>151</v>
      </c>
      <c r="B21" s="11" t="s">
        <v>151</v>
      </c>
      <c r="C21" s="13" t="s">
        <v>152</v>
      </c>
      <c r="D21" s="16"/>
      <c r="E21" s="13">
        <v>1</v>
      </c>
      <c r="F21" s="16" t="s">
        <v>153</v>
      </c>
      <c r="G21" s="19" t="s">
        <v>3770</v>
      </c>
      <c r="H21" s="85"/>
      <c r="I21" s="35" t="s">
        <v>70</v>
      </c>
      <c r="J21" s="10" t="str">
        <f>party!$A$17</f>
        <v>Larry Thomason</v>
      </c>
      <c r="K21" s="10"/>
      <c r="L21" s="10"/>
      <c r="M21" s="151" t="str">
        <f>references!$D$8</f>
        <v>Thomason, L., J.P. Vernier, A. Bourassa, F. Arefeuille, C. Bingen, T. Peter, B. Luo (2015), Stratospheric Aerosol Data Set (SADS Version 2) Prospectus, In preparation for GMD</v>
      </c>
      <c r="N21" s="30"/>
      <c r="O21" s="30"/>
      <c r="P21" s="30"/>
      <c r="Q21" s="30"/>
      <c r="R21" s="3" t="str">
        <f>url!$A$8</f>
        <v>Stratospheric Aerosol Data Set (SADS Version 2) Prospectus</v>
      </c>
      <c r="S21" s="16" t="str">
        <f>party!$A$6</f>
        <v>Charlotte Pascoe</v>
      </c>
      <c r="T21" s="20" t="b">
        <v>1</v>
      </c>
      <c r="U21" s="20" t="s">
        <v>1361</v>
      </c>
    </row>
    <row r="22" spans="1:21" s="2" customFormat="1" ht="103" customHeight="1">
      <c r="A22" s="12" t="s">
        <v>753</v>
      </c>
      <c r="B22" s="11" t="s">
        <v>755</v>
      </c>
      <c r="C22" s="13" t="s">
        <v>757</v>
      </c>
      <c r="D22" s="16"/>
      <c r="E22" s="13">
        <v>1</v>
      </c>
      <c r="F22" s="16" t="s">
        <v>759</v>
      </c>
      <c r="G22" s="19" t="s">
        <v>3771</v>
      </c>
      <c r="H22" s="85" t="s">
        <v>1723</v>
      </c>
      <c r="I22" s="35" t="s">
        <v>162</v>
      </c>
      <c r="J22" s="10" t="str">
        <f>party!A21</f>
        <v>PCMDI</v>
      </c>
      <c r="K22" s="10"/>
      <c r="L22" s="10"/>
      <c r="M22" s="151" t="str">
        <f>references!D9</f>
        <v>AMIP Sea Surface Temperature and Sea Ice Concentration Boundary Conditions</v>
      </c>
      <c r="N22" s="30"/>
      <c r="O22" s="30"/>
      <c r="P22" s="30"/>
      <c r="Q22" s="30"/>
      <c r="R22" s="3" t="str">
        <f>url!$A$9</f>
        <v>AMIP Sea Surface Temperature and Sea Ice Concentration Boundary Conditions</v>
      </c>
      <c r="S22" s="16" t="str">
        <f>party!$A$6</f>
        <v>Charlotte Pascoe</v>
      </c>
      <c r="T22" s="20" t="b">
        <v>1</v>
      </c>
      <c r="U22" s="20" t="s">
        <v>1361</v>
      </c>
    </row>
    <row r="23" spans="1:21" s="2" customFormat="1" ht="60">
      <c r="A23" s="12" t="s">
        <v>754</v>
      </c>
      <c r="B23" s="11" t="s">
        <v>756</v>
      </c>
      <c r="C23" s="13" t="s">
        <v>758</v>
      </c>
      <c r="D23" s="16"/>
      <c r="E23" s="13">
        <v>1</v>
      </c>
      <c r="F23" s="16" t="s">
        <v>760</v>
      </c>
      <c r="G23" s="19" t="s">
        <v>3772</v>
      </c>
      <c r="H23" s="85" t="s">
        <v>1724</v>
      </c>
      <c r="I23" s="35" t="s">
        <v>70</v>
      </c>
      <c r="J23" s="10" t="str">
        <f>party!$A$21</f>
        <v>PCMDI</v>
      </c>
      <c r="K23" s="10"/>
      <c r="L23" s="10"/>
      <c r="M23" s="151" t="str">
        <f>references!$D$9</f>
        <v>AMIP Sea Surface Temperature and Sea Ice Concentration Boundary Conditions</v>
      </c>
      <c r="N23" s="30"/>
      <c r="O23" s="30"/>
      <c r="P23" s="30"/>
      <c r="Q23" s="30"/>
      <c r="R23" s="3" t="str">
        <f>url!$A$9</f>
        <v>AMIP Sea Surface Temperature and Sea Ice Concentration Boundary Conditions</v>
      </c>
      <c r="S23" s="16" t="str">
        <f>party!$A$6</f>
        <v>Charlotte Pascoe</v>
      </c>
      <c r="T23" s="20" t="b">
        <v>1</v>
      </c>
      <c r="U23" s="20" t="s">
        <v>1361</v>
      </c>
    </row>
    <row r="24" spans="1:21" s="2" customFormat="1" ht="30">
      <c r="A24" s="12" t="s">
        <v>172</v>
      </c>
      <c r="B24" s="11" t="s">
        <v>173</v>
      </c>
      <c r="C24" s="13" t="s">
        <v>174</v>
      </c>
      <c r="D24" s="16" t="b">
        <v>1</v>
      </c>
      <c r="E24" s="13">
        <v>1</v>
      </c>
      <c r="F24" s="16" t="s">
        <v>175</v>
      </c>
      <c r="G24" s="19" t="s">
        <v>1726</v>
      </c>
      <c r="H24" s="85" t="s">
        <v>1725</v>
      </c>
      <c r="I24" s="35"/>
      <c r="J24" s="10"/>
      <c r="K24" s="10"/>
      <c r="L24" s="10"/>
      <c r="M24" s="152" t="str">
        <f>references!$D$14</f>
        <v>Overview CMIP6-Endorsed MIPs</v>
      </c>
      <c r="N24" s="30"/>
      <c r="O24" s="30"/>
      <c r="P24" s="30"/>
      <c r="Q24" s="30"/>
      <c r="R24" s="3"/>
      <c r="S24" s="16" t="str">
        <f>party!$A$6</f>
        <v>Charlotte Pascoe</v>
      </c>
      <c r="T24" s="20" t="b">
        <v>1</v>
      </c>
      <c r="U24" s="20" t="s">
        <v>42</v>
      </c>
    </row>
    <row r="25" spans="1:21" s="2" customFormat="1" ht="120">
      <c r="A25" s="12" t="s">
        <v>764</v>
      </c>
      <c r="B25" s="11" t="s">
        <v>765</v>
      </c>
      <c r="C25" s="13" t="s">
        <v>733</v>
      </c>
      <c r="D25" s="16" t="b">
        <v>1</v>
      </c>
      <c r="E25" s="13">
        <v>1</v>
      </c>
      <c r="F25" s="16" t="s">
        <v>734</v>
      </c>
      <c r="G25" s="19" t="s">
        <v>7015</v>
      </c>
      <c r="H25" s="85" t="s">
        <v>1725</v>
      </c>
      <c r="I25" s="35" t="s">
        <v>70</v>
      </c>
      <c r="J25" s="10" t="str">
        <f>party!$A$18</f>
        <v>Malte Meinshausen</v>
      </c>
      <c r="K25" s="10" t="str">
        <f>party!$A$2</f>
        <v>Alexander Nauels</v>
      </c>
      <c r="L25" s="10"/>
      <c r="M25" s="151" t="str">
        <f>references!$D$5</f>
        <v>Historical GHG concentrations for CMIP6 Historical Runs</v>
      </c>
      <c r="N2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5" s="30"/>
      <c r="P25" s="30"/>
      <c r="Q25" s="30"/>
      <c r="R25" s="3" t="str">
        <f>url!$A$169</f>
        <v>Historical greenhouse gas concentrations for climate modelling (CMIP6)</v>
      </c>
      <c r="S25" s="16" t="str">
        <f>party!$A$6</f>
        <v>Charlotte Pascoe</v>
      </c>
      <c r="T25" s="20" t="b">
        <v>1</v>
      </c>
      <c r="U25" s="20" t="s">
        <v>42</v>
      </c>
    </row>
    <row r="26" spans="1:21" s="2" customFormat="1" ht="120">
      <c r="A26" s="12" t="s">
        <v>725</v>
      </c>
      <c r="B26" s="11" t="s">
        <v>735</v>
      </c>
      <c r="C26" s="13" t="s">
        <v>736</v>
      </c>
      <c r="D26" s="16" t="b">
        <v>1</v>
      </c>
      <c r="E26" s="13">
        <v>1</v>
      </c>
      <c r="F26" s="16" t="s">
        <v>737</v>
      </c>
      <c r="G26" s="19" t="s">
        <v>7016</v>
      </c>
      <c r="H26" s="85" t="s">
        <v>1725</v>
      </c>
      <c r="I26" s="35" t="s">
        <v>70</v>
      </c>
      <c r="J26" s="10" t="str">
        <f>party!$A$18</f>
        <v>Malte Meinshausen</v>
      </c>
      <c r="K26" s="10" t="str">
        <f>party!$A$2</f>
        <v>Alexander Nauels</v>
      </c>
      <c r="L26" s="10"/>
      <c r="M26" s="151" t="str">
        <f>references!$D$5</f>
        <v>Historical GHG concentrations for CMIP6 Historical Runs</v>
      </c>
      <c r="N2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6" s="30"/>
      <c r="P26" s="30"/>
      <c r="Q26" s="30"/>
      <c r="R26" s="3" t="str">
        <f>url!$A$169</f>
        <v>Historical greenhouse gas concentrations for climate modelling (CMIP6)</v>
      </c>
      <c r="S26" s="16" t="str">
        <f>party!$A$6</f>
        <v>Charlotte Pascoe</v>
      </c>
      <c r="T26" s="20" t="b">
        <v>1</v>
      </c>
      <c r="U26" s="20" t="s">
        <v>42</v>
      </c>
    </row>
    <row r="27" spans="1:21" s="2" customFormat="1" ht="120">
      <c r="A27" s="12" t="s">
        <v>7035</v>
      </c>
      <c r="B27" s="11" t="s">
        <v>7034</v>
      </c>
      <c r="C27" s="13" t="s">
        <v>7032</v>
      </c>
      <c r="D27" s="16" t="b">
        <v>1</v>
      </c>
      <c r="E27" s="13">
        <v>1</v>
      </c>
      <c r="F27" s="16" t="s">
        <v>7033</v>
      </c>
      <c r="G27" s="13" t="s">
        <v>7036</v>
      </c>
      <c r="H27" s="85" t="s">
        <v>1725</v>
      </c>
      <c r="I27" s="35" t="s">
        <v>70</v>
      </c>
      <c r="J27" s="10" t="str">
        <f>party!$A$25</f>
        <v>Veronika Eyring</v>
      </c>
      <c r="K27" s="10" t="str">
        <f>party!$A$5</f>
        <v>Bob Andres</v>
      </c>
      <c r="L27" s="10"/>
      <c r="M27" s="151" t="str">
        <f>references!$D$42</f>
        <v>Eyring, V., S. Bony, G. A. Meehl, C. Senior, B. Stevens, R. J. Stouffer, K. E. Taylor (2016), Overview of the Coupled Model Intercomparison Project Phase 6 (CMIP6) experimental design and organization, Geosci. Model Dev., 9, 1937-1958</v>
      </c>
      <c r="N2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7" s="151" t="str">
        <f>references!$D$3</f>
        <v>Historical Emissions for CMIP6 (v1.0)</v>
      </c>
      <c r="P27" s="30"/>
      <c r="Q27" s="30"/>
      <c r="R27" s="3" t="str">
        <f>url!$A$3</f>
        <v>Historical Emissions for CMIP6 (v1.0)</v>
      </c>
      <c r="S27" s="16" t="str">
        <f>party!$A$6</f>
        <v>Charlotte Pascoe</v>
      </c>
      <c r="T27" s="20" t="b">
        <v>1</v>
      </c>
      <c r="U27" s="20" t="s">
        <v>42</v>
      </c>
    </row>
    <row r="28" spans="1:21" ht="60">
      <c r="A28" s="12" t="s">
        <v>750</v>
      </c>
      <c r="B28" s="11" t="s">
        <v>750</v>
      </c>
      <c r="C28" s="13" t="s">
        <v>751</v>
      </c>
      <c r="E28" s="13">
        <v>1</v>
      </c>
      <c r="F28" s="16" t="s">
        <v>752</v>
      </c>
      <c r="G28" s="19" t="s">
        <v>7026</v>
      </c>
      <c r="H28" s="85" t="s">
        <v>1727</v>
      </c>
      <c r="I28" s="35" t="s">
        <v>70</v>
      </c>
      <c r="J28" s="10" t="str">
        <f>party!$A$23</f>
        <v>Stefan Kinne</v>
      </c>
      <c r="K28" s="10" t="str">
        <f>party!$A$4</f>
        <v>Bjorn Stevens</v>
      </c>
      <c r="L28" s="10" t="str">
        <f>party!$A$14</f>
        <v>Karsten Peters</v>
      </c>
      <c r="M28" s="151" t="str">
        <f>references!$D$2</f>
        <v>Aerosol forcing fields for CMIP6</v>
      </c>
      <c r="R28" s="3" t="str">
        <f>url!$A$2</f>
        <v>Aerosol forcing fields for CMIP6</v>
      </c>
      <c r="S28" s="16" t="str">
        <f>party!$A$6</f>
        <v>Charlotte Pascoe</v>
      </c>
      <c r="T28" s="20" t="b">
        <v>1</v>
      </c>
      <c r="U28" s="20" t="s">
        <v>42</v>
      </c>
    </row>
    <row r="29" spans="1:21" ht="45">
      <c r="A29" s="42" t="s">
        <v>761</v>
      </c>
      <c r="B29" s="11" t="s">
        <v>761</v>
      </c>
      <c r="C29" s="13" t="s">
        <v>762</v>
      </c>
      <c r="E29" s="13">
        <v>1</v>
      </c>
      <c r="F29" s="16" t="s">
        <v>763</v>
      </c>
      <c r="G29" s="19" t="s">
        <v>7025</v>
      </c>
      <c r="H29" s="85" t="s">
        <v>1727</v>
      </c>
      <c r="I29" s="35" t="s">
        <v>70</v>
      </c>
      <c r="J29" s="10" t="str">
        <f>party!$A$23</f>
        <v>Stefan Kinne</v>
      </c>
      <c r="K29" s="10" t="str">
        <f>party!$A$4</f>
        <v>Bjorn Stevens</v>
      </c>
      <c r="L29" s="10" t="str">
        <f>party!$A$14</f>
        <v>Karsten Peters</v>
      </c>
      <c r="M29" s="151" t="str">
        <f>references!$D$2</f>
        <v>Aerosol forcing fields for CMIP6</v>
      </c>
      <c r="R29" s="3" t="str">
        <f>url!$A$2</f>
        <v>Aerosol forcing fields for CMIP6</v>
      </c>
      <c r="S29" s="16" t="str">
        <f>party!$A$6</f>
        <v>Charlotte Pascoe</v>
      </c>
      <c r="T29" s="20" t="b">
        <v>1</v>
      </c>
      <c r="U29" s="20" t="s">
        <v>42</v>
      </c>
    </row>
    <row r="30" spans="1:21" s="2" customFormat="1" ht="135">
      <c r="A30" s="3" t="s">
        <v>732</v>
      </c>
      <c r="B30" s="11" t="s">
        <v>749</v>
      </c>
      <c r="C30" s="13" t="s">
        <v>748</v>
      </c>
      <c r="D30" s="16"/>
      <c r="E30" s="13">
        <v>1</v>
      </c>
      <c r="F30" s="16" t="s">
        <v>747</v>
      </c>
      <c r="G30" s="19" t="s">
        <v>5971</v>
      </c>
      <c r="H30" s="85" t="s">
        <v>1727</v>
      </c>
      <c r="I30" s="35" t="s">
        <v>70</v>
      </c>
      <c r="J30" s="10" t="str">
        <f>party!A26</f>
        <v>WGCM</v>
      </c>
      <c r="K30" s="10" t="str">
        <f>party!$A$3</f>
        <v>Bernd Funke</v>
      </c>
      <c r="L30" s="10"/>
      <c r="M30" s="151" t="str">
        <f>references!$D$110</f>
        <v>SOLARIS-HEPPA  Recommendations for CMIP6 solar forcing data</v>
      </c>
      <c r="N3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30" s="30"/>
      <c r="P30" s="30"/>
      <c r="Q30" s="30"/>
      <c r="R30" s="3" t="str">
        <f>url!$A$178</f>
        <v>SOLARIS-HEPPA Solar Forcing Data for CMIP6</v>
      </c>
      <c r="S30" s="16" t="str">
        <f>party!$A$6</f>
        <v>Charlotte Pascoe</v>
      </c>
      <c r="T30" s="20" t="b">
        <v>1</v>
      </c>
      <c r="U30" s="20" t="s">
        <v>42</v>
      </c>
    </row>
    <row r="31" spans="1:21" s="2" customFormat="1" ht="45">
      <c r="A31" s="3" t="s">
        <v>743</v>
      </c>
      <c r="B31" s="11" t="s">
        <v>743</v>
      </c>
      <c r="C31" s="13" t="s">
        <v>744</v>
      </c>
      <c r="D31" s="16"/>
      <c r="E31" s="13">
        <v>1</v>
      </c>
      <c r="F31" s="16" t="s">
        <v>7023</v>
      </c>
      <c r="G31" s="19" t="s">
        <v>7022</v>
      </c>
      <c r="H31" s="85" t="s">
        <v>1727</v>
      </c>
      <c r="I31" s="35" t="s">
        <v>70</v>
      </c>
      <c r="J31" s="10" t="str">
        <f>party!$A$17</f>
        <v>Larry Thomason</v>
      </c>
      <c r="K31" s="10"/>
      <c r="L31" s="10"/>
      <c r="M31" s="151" t="str">
        <f>references!$D$8</f>
        <v>Thomason, L., J.P. Vernier, A. Bourassa, F. Arefeuille, C. Bingen, T. Peter, B. Luo (2015), Stratospheric Aerosol Data Set (SADS Version 2) Prospectus, In preparation for GMD</v>
      </c>
      <c r="N31" s="30"/>
      <c r="O31" s="30"/>
      <c r="P31" s="30"/>
      <c r="Q31" s="30"/>
      <c r="R31" s="3" t="str">
        <f>url!$A$8</f>
        <v>Stratospheric Aerosol Data Set (SADS Version 2) Prospectus</v>
      </c>
      <c r="S31" s="16" t="str">
        <f>party!$A$6</f>
        <v>Charlotte Pascoe</v>
      </c>
      <c r="T31" s="20" t="b">
        <v>1</v>
      </c>
      <c r="U31" s="20" t="s">
        <v>42</v>
      </c>
    </row>
    <row r="32" spans="1:21" s="2" customFormat="1" ht="75">
      <c r="A32" s="3" t="s">
        <v>867</v>
      </c>
      <c r="B32" s="11" t="s">
        <v>868</v>
      </c>
      <c r="C32" s="13" t="s">
        <v>869</v>
      </c>
      <c r="D32" s="16"/>
      <c r="E32" s="13">
        <v>1</v>
      </c>
      <c r="F32" s="16" t="s">
        <v>870</v>
      </c>
      <c r="G32" s="19" t="s">
        <v>7024</v>
      </c>
      <c r="H32" s="85" t="s">
        <v>1727</v>
      </c>
      <c r="I32" s="35" t="s">
        <v>70</v>
      </c>
      <c r="J32" s="10" t="str">
        <f>party!$A$20</f>
        <v>Michaela I Hegglin</v>
      </c>
      <c r="K32" s="10"/>
      <c r="L32" s="10"/>
      <c r="M32" s="151" t="str">
        <f>references!$D$7</f>
        <v>Ozone and stratospheric water vapour concentration databases for CMIP6</v>
      </c>
      <c r="N32" s="30"/>
      <c r="O32" s="30"/>
      <c r="P32" s="30"/>
      <c r="Q32" s="30"/>
      <c r="R32" s="3" t="str">
        <f>url!$A$7</f>
        <v>Ozone and stratospheric water vapour concentration databases for CMIP6</v>
      </c>
      <c r="S32" s="16" t="str">
        <f>party!$A$6</f>
        <v>Charlotte Pascoe</v>
      </c>
      <c r="T32" s="20" t="b">
        <v>1</v>
      </c>
      <c r="U32" s="20" t="s">
        <v>42</v>
      </c>
    </row>
    <row r="33" spans="1:21" s="2" customFormat="1" ht="60">
      <c r="A33" s="3" t="s">
        <v>740</v>
      </c>
      <c r="B33" s="11" t="s">
        <v>739</v>
      </c>
      <c r="C33" s="13" t="s">
        <v>741</v>
      </c>
      <c r="D33" s="16"/>
      <c r="E33" s="13">
        <v>1</v>
      </c>
      <c r="F33" s="16" t="s">
        <v>745</v>
      </c>
      <c r="G33" s="19" t="s">
        <v>1728</v>
      </c>
      <c r="H33" s="85" t="s">
        <v>1727</v>
      </c>
      <c r="I33" s="35" t="s">
        <v>70</v>
      </c>
      <c r="J33" s="10" t="str">
        <f>party!$A$20</f>
        <v>Michaela I Hegglin</v>
      </c>
      <c r="K33" s="10"/>
      <c r="L33" s="10"/>
      <c r="M33" s="151" t="str">
        <f>references!$D$7</f>
        <v>Ozone and stratospheric water vapour concentration databases for CMIP6</v>
      </c>
      <c r="N33" s="30"/>
      <c r="O33" s="30"/>
      <c r="P33" s="30"/>
      <c r="Q33" s="30"/>
      <c r="R33" s="3" t="str">
        <f>url!$A$7</f>
        <v>Ozone and stratospheric water vapour concentration databases for CMIP6</v>
      </c>
      <c r="S33" s="16" t="str">
        <f>party!$A$6</f>
        <v>Charlotte Pascoe</v>
      </c>
      <c r="T33" s="20" t="b">
        <v>1</v>
      </c>
      <c r="U33" s="20" t="s">
        <v>42</v>
      </c>
    </row>
    <row r="34" spans="1:21" s="2" customFormat="1" ht="60">
      <c r="A34" s="12" t="s">
        <v>724</v>
      </c>
      <c r="B34" s="11" t="s">
        <v>724</v>
      </c>
      <c r="C34" s="3" t="s">
        <v>738</v>
      </c>
      <c r="D34" s="16"/>
      <c r="E34" s="3">
        <v>1</v>
      </c>
      <c r="F34" s="16" t="s">
        <v>746</v>
      </c>
      <c r="G34" s="19" t="s">
        <v>7021</v>
      </c>
      <c r="H34" s="85" t="s">
        <v>1727</v>
      </c>
      <c r="I34" s="35" t="s">
        <v>70</v>
      </c>
      <c r="J34" s="10" t="str">
        <f>party!$A$10</f>
        <v>George Hurtt</v>
      </c>
      <c r="K34" s="10" t="str">
        <f>party!$A$16</f>
        <v>Louise Chini</v>
      </c>
      <c r="L34" s="10"/>
      <c r="M34" s="151" t="str">
        <f>references!$D$6</f>
        <v>Global Gridded Land Use Forcing Datasets (LUH2 v0.1)</v>
      </c>
      <c r="N34" s="151" t="str">
        <f>references!$D$96</f>
        <v>Hurtt, G., L. Chini,  S. Frolking, R. Sahajpal, Land Use Harmonisation (LUH2 v1.0h) land use forcing data (850-2100), (2016).</v>
      </c>
      <c r="O34" s="30"/>
      <c r="P34" s="30"/>
      <c r="Q34" s="30"/>
      <c r="R34" s="3" t="str">
        <f>url!$A$164</f>
        <v>Land Use Harmonisation (LUH2 v1.0h) land use forcing data (850-2100)</v>
      </c>
      <c r="S34" s="16" t="str">
        <f>party!$A$6</f>
        <v>Charlotte Pascoe</v>
      </c>
      <c r="T34" s="20" t="b">
        <v>1</v>
      </c>
      <c r="U34" s="20" t="s">
        <v>42</v>
      </c>
    </row>
    <row r="35" spans="1:21" s="2" customFormat="1" ht="45">
      <c r="A35" s="12" t="s">
        <v>1905</v>
      </c>
      <c r="B35" s="11" t="s">
        <v>1905</v>
      </c>
      <c r="C35" s="3" t="s">
        <v>1906</v>
      </c>
      <c r="D35" s="16"/>
      <c r="E35" s="3">
        <v>1</v>
      </c>
      <c r="F35" s="16" t="s">
        <v>1907</v>
      </c>
      <c r="G35" s="19" t="s">
        <v>4699</v>
      </c>
      <c r="H35" s="85" t="s">
        <v>1727</v>
      </c>
      <c r="I35" s="35" t="s">
        <v>70</v>
      </c>
      <c r="J35" s="10" t="str">
        <f>party!$A$10</f>
        <v>George Hurtt</v>
      </c>
      <c r="K35" s="10" t="str">
        <f>party!$A$16</f>
        <v>Louise Chini</v>
      </c>
      <c r="L35" s="10"/>
      <c r="M35" s="151" t="str">
        <f>references!$D$6</f>
        <v>Global Gridded Land Use Forcing Datasets (LUH2 v0.1)</v>
      </c>
      <c r="N35" s="151" t="str">
        <f>references!$D$96</f>
        <v>Hurtt, G., L. Chini,  S. Frolking, R. Sahajpal, Land Use Harmonisation (LUH2 v1.0h) land use forcing data (850-2100), (2016).</v>
      </c>
      <c r="O35" s="30"/>
      <c r="P35" s="30"/>
      <c r="Q35" s="30"/>
      <c r="R35" s="3" t="str">
        <f>url!$A$164</f>
        <v>Land Use Harmonisation (LUH2 v1.0h) land use forcing data (850-2100)</v>
      </c>
      <c r="S35" s="16" t="str">
        <f>party!$A$6</f>
        <v>Charlotte Pascoe</v>
      </c>
      <c r="T35" s="20" t="b">
        <v>1</v>
      </c>
      <c r="U35" s="20" t="s">
        <v>42</v>
      </c>
    </row>
    <row r="36" spans="1:21" ht="105">
      <c r="A36" s="12" t="s">
        <v>5267</v>
      </c>
      <c r="B36" s="11" t="s">
        <v>3252</v>
      </c>
      <c r="C36" s="13" t="s">
        <v>3261</v>
      </c>
      <c r="E36" s="13">
        <v>1</v>
      </c>
      <c r="F36" s="16" t="s">
        <v>3280</v>
      </c>
      <c r="G36" s="19" t="s">
        <v>3283</v>
      </c>
      <c r="H36" s="85" t="s">
        <v>1729</v>
      </c>
      <c r="I36" s="35" t="s">
        <v>70</v>
      </c>
      <c r="J36" s="10" t="str">
        <f>party!A27</f>
        <v>Brian O'Neill</v>
      </c>
      <c r="K36" s="10" t="str">
        <f>party!A28</f>
        <v>Claudia Tebaldi</v>
      </c>
      <c r="L36" s="10" t="str">
        <f>party!A29</f>
        <v>Detlef van Vuuren</v>
      </c>
      <c r="M3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338</v>
      </c>
    </row>
    <row r="37" spans="1:21" ht="105">
      <c r="A37" s="12" t="s">
        <v>5268</v>
      </c>
      <c r="B37" s="11" t="s">
        <v>6654</v>
      </c>
      <c r="C37" s="13" t="s">
        <v>3262</v>
      </c>
      <c r="E37" s="13">
        <v>2</v>
      </c>
      <c r="F37" s="16" t="s">
        <v>3281</v>
      </c>
      <c r="G37" s="19" t="s">
        <v>3284</v>
      </c>
      <c r="H37" s="85" t="s">
        <v>1730</v>
      </c>
      <c r="I37" s="35" t="s">
        <v>70</v>
      </c>
      <c r="J37" s="10" t="str">
        <f>party!A27</f>
        <v>Brian O'Neill</v>
      </c>
      <c r="K37" s="10" t="str">
        <f>party!A28</f>
        <v>Claudia Tebaldi</v>
      </c>
      <c r="L37" s="10" t="str">
        <f>party!A29</f>
        <v>Detlef van Vuuren</v>
      </c>
      <c r="M3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7" s="30" t="str">
        <f>references!D14</f>
        <v>Overview CMIP6-Endorsed MIPs</v>
      </c>
      <c r="S37" s="16" t="str">
        <f>party!A6</f>
        <v>Charlotte Pascoe</v>
      </c>
      <c r="T37" s="20" t="b">
        <v>1</v>
      </c>
      <c r="U37" s="20" t="s">
        <v>338</v>
      </c>
    </row>
    <row r="38" spans="1:21" ht="105">
      <c r="A38" s="12" t="s">
        <v>5269</v>
      </c>
      <c r="B38" s="11" t="s">
        <v>3253</v>
      </c>
      <c r="C38" s="13" t="s">
        <v>3263</v>
      </c>
      <c r="E38" s="13">
        <v>1</v>
      </c>
      <c r="F38" s="16" t="s">
        <v>3282</v>
      </c>
      <c r="G38" s="19" t="s">
        <v>3285</v>
      </c>
      <c r="H38" s="85" t="s">
        <v>1731</v>
      </c>
      <c r="I38" s="35" t="s">
        <v>70</v>
      </c>
      <c r="J38" s="10" t="str">
        <f>party!A27</f>
        <v>Brian O'Neill</v>
      </c>
      <c r="K38" s="10" t="str">
        <f>party!A28</f>
        <v>Claudia Tebaldi</v>
      </c>
      <c r="L38" s="10" t="str">
        <f>party!A29</f>
        <v>Detlef van Vuuren</v>
      </c>
      <c r="M3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338</v>
      </c>
    </row>
    <row r="39" spans="1:21" ht="105">
      <c r="A39" s="12" t="s">
        <v>5270</v>
      </c>
      <c r="B39" s="11" t="s">
        <v>3254</v>
      </c>
      <c r="C39" s="13" t="s">
        <v>3264</v>
      </c>
      <c r="E39" s="13">
        <v>2</v>
      </c>
      <c r="F39" s="16" t="s">
        <v>3277</v>
      </c>
      <c r="G39" s="19" t="s">
        <v>3286</v>
      </c>
      <c r="H39" s="85" t="s">
        <v>1732</v>
      </c>
      <c r="I39" s="35" t="s">
        <v>70</v>
      </c>
      <c r="J39" s="10" t="str">
        <f>party!A27</f>
        <v>Brian O'Neill</v>
      </c>
      <c r="K39" s="10" t="str">
        <f>party!A28</f>
        <v>Claudia Tebaldi</v>
      </c>
      <c r="L39" s="10" t="str">
        <f>party!A29</f>
        <v>Detlef van Vuuren</v>
      </c>
      <c r="M3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338</v>
      </c>
    </row>
    <row r="40" spans="1:21" ht="105">
      <c r="A40" s="12" t="s">
        <v>5271</v>
      </c>
      <c r="B40" s="11" t="s">
        <v>3255</v>
      </c>
      <c r="C40" s="13" t="s">
        <v>3265</v>
      </c>
      <c r="E40" s="13">
        <v>4</v>
      </c>
      <c r="F40" s="16" t="s">
        <v>3278</v>
      </c>
      <c r="G40" s="19" t="s">
        <v>3287</v>
      </c>
      <c r="H40" s="85" t="s">
        <v>1733</v>
      </c>
      <c r="I40" s="35" t="s">
        <v>70</v>
      </c>
      <c r="J40" s="10" t="str">
        <f>party!A27</f>
        <v>Brian O'Neill</v>
      </c>
      <c r="K40" s="10" t="str">
        <f>party!A28</f>
        <v>Claudia Tebaldi</v>
      </c>
      <c r="L40" s="10" t="str">
        <f>party!A29</f>
        <v>Detlef van Vuuren</v>
      </c>
      <c r="M4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338</v>
      </c>
    </row>
    <row r="41" spans="1:21" ht="105">
      <c r="A41" s="12" t="s">
        <v>5272</v>
      </c>
      <c r="B41" s="11" t="s">
        <v>3256</v>
      </c>
      <c r="C41" s="13" t="s">
        <v>3266</v>
      </c>
      <c r="E41" s="13">
        <v>2</v>
      </c>
      <c r="F41" s="16" t="s">
        <v>3279</v>
      </c>
      <c r="G41" s="19" t="s">
        <v>3288</v>
      </c>
      <c r="H41" s="85" t="s">
        <v>1734</v>
      </c>
      <c r="I41" s="35" t="s">
        <v>70</v>
      </c>
      <c r="J41" s="10" t="str">
        <f>party!A27</f>
        <v>Brian O'Neill</v>
      </c>
      <c r="K41" s="10" t="str">
        <f>party!A28</f>
        <v>Claudia Tebaldi</v>
      </c>
      <c r="L41" s="10" t="str">
        <f>party!A29</f>
        <v>Detlef van Vuuren</v>
      </c>
      <c r="M4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1" s="13"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338</v>
      </c>
    </row>
    <row r="42" spans="1:21" ht="105">
      <c r="A42" s="12" t="s">
        <v>5291</v>
      </c>
      <c r="B42" s="11" t="s">
        <v>3257</v>
      </c>
      <c r="C42" s="13" t="s">
        <v>3267</v>
      </c>
      <c r="E42" s="13">
        <v>4</v>
      </c>
      <c r="F42" s="16" t="s">
        <v>3274</v>
      </c>
      <c r="G42" s="19" t="s">
        <v>3289</v>
      </c>
      <c r="H42" s="85" t="s">
        <v>1735</v>
      </c>
      <c r="I42" s="35" t="s">
        <v>162</v>
      </c>
      <c r="J42" s="10" t="str">
        <f>party!A27</f>
        <v>Brian O'Neill</v>
      </c>
      <c r="K42" s="10" t="str">
        <f>party!A28</f>
        <v>Claudia Tebaldi</v>
      </c>
      <c r="L42" s="10" t="str">
        <f>party!A29</f>
        <v>Detlef van Vuuren</v>
      </c>
      <c r="M4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2" s="30" t="str">
        <f>references!D14</f>
        <v>Overview CMIP6-Endorsed MIPs</v>
      </c>
      <c r="S42" s="16" t="str">
        <f>party!A6</f>
        <v>Charlotte Pascoe</v>
      </c>
      <c r="T42" s="20" t="b">
        <v>1</v>
      </c>
      <c r="U42" s="20" t="s">
        <v>338</v>
      </c>
    </row>
    <row r="43" spans="1:21" ht="105">
      <c r="A43" s="12" t="s">
        <v>5292</v>
      </c>
      <c r="B43" s="11" t="s">
        <v>3258</v>
      </c>
      <c r="C43" s="13" t="s">
        <v>3268</v>
      </c>
      <c r="E43" s="13">
        <v>2</v>
      </c>
      <c r="F43" s="16" t="s">
        <v>3275</v>
      </c>
      <c r="G43" s="19" t="s">
        <v>3290</v>
      </c>
      <c r="H43" s="85" t="s">
        <v>1736</v>
      </c>
      <c r="I43" s="35" t="s">
        <v>70</v>
      </c>
      <c r="J43" s="10" t="str">
        <f>party!A27</f>
        <v>Brian O'Neill</v>
      </c>
      <c r="K43" s="10" t="str">
        <f>party!A28</f>
        <v>Claudia Tebaldi</v>
      </c>
      <c r="L43" s="10" t="str">
        <f>party!A29</f>
        <v>Detlef van Vuuren</v>
      </c>
      <c r="M4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3" s="30" t="str">
        <f>references!D14</f>
        <v>Overview CMIP6-Endorsed MIPs</v>
      </c>
      <c r="S43" s="16" t="str">
        <f>party!A6</f>
        <v>Charlotte Pascoe</v>
      </c>
      <c r="T43" s="20" t="b">
        <v>1</v>
      </c>
      <c r="U43" s="20" t="s">
        <v>338</v>
      </c>
    </row>
    <row r="44" spans="1:21" ht="105">
      <c r="A44" s="12" t="s">
        <v>5293</v>
      </c>
      <c r="B44" s="11" t="s">
        <v>6655</v>
      </c>
      <c r="C44" s="13" t="s">
        <v>3269</v>
      </c>
      <c r="E44" s="13">
        <v>4</v>
      </c>
      <c r="F44" s="16" t="s">
        <v>3276</v>
      </c>
      <c r="G44" s="19" t="s">
        <v>3291</v>
      </c>
      <c r="H44" s="85" t="s">
        <v>1737</v>
      </c>
      <c r="I44" s="35" t="s">
        <v>70</v>
      </c>
      <c r="J44" s="10" t="str">
        <f>party!A27</f>
        <v>Brian O'Neill</v>
      </c>
      <c r="K44" s="10" t="str">
        <f>party!A28</f>
        <v>Claudia Tebaldi</v>
      </c>
      <c r="L44" s="10" t="str">
        <f>party!A29</f>
        <v>Detlef van Vuuren</v>
      </c>
      <c r="M4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338</v>
      </c>
    </row>
    <row r="45" spans="1:21" ht="90">
      <c r="A45" s="12" t="s">
        <v>5294</v>
      </c>
      <c r="B45" s="11" t="s">
        <v>3259</v>
      </c>
      <c r="C45" s="13" t="s">
        <v>3270</v>
      </c>
      <c r="E45" s="13">
        <v>4</v>
      </c>
      <c r="F45" s="16" t="s">
        <v>3272</v>
      </c>
      <c r="G45" s="19" t="s">
        <v>3292</v>
      </c>
      <c r="H45" s="149" t="s">
        <v>3230</v>
      </c>
      <c r="I45" s="35" t="s">
        <v>70</v>
      </c>
      <c r="J45" s="10" t="str">
        <f>party!A27</f>
        <v>Brian O'Neill</v>
      </c>
      <c r="K45" s="10" t="str">
        <f>party!A28</f>
        <v>Claudia Tebaldi</v>
      </c>
      <c r="L45" s="10" t="str">
        <f>party!A29</f>
        <v>Detlef van Vuuren</v>
      </c>
      <c r="M45" s="152" t="str">
        <f>references!$D$66</f>
        <v>O’Neill, B. C., C. Tebaldi, D. van Vuuren, V. Eyring, P. Fridelingstein, G. Hurtt, R. Knutti, E. Kriegler, J.-F. Lamarque, J. Lowe, J. Meehl, R. Moss, K. Riahi, B. M. Sanderson (2016),  The Scenario Model Intercomparison Project (ScenarioMIP) for CMIP6, Geosci. Model Dev., 9, 3461-3482</v>
      </c>
      <c r="S45" s="16" t="str">
        <f>party!A$6</f>
        <v>Charlotte Pascoe</v>
      </c>
      <c r="T45" s="20" t="b">
        <v>1</v>
      </c>
      <c r="U45" s="20" t="s">
        <v>338</v>
      </c>
    </row>
    <row r="46" spans="1:21" ht="90">
      <c r="A46" s="12" t="s">
        <v>5295</v>
      </c>
      <c r="B46" s="11" t="s">
        <v>3260</v>
      </c>
      <c r="C46" s="13" t="s">
        <v>3271</v>
      </c>
      <c r="E46" s="13">
        <v>4</v>
      </c>
      <c r="F46" s="16" t="s">
        <v>3273</v>
      </c>
      <c r="G46" s="19" t="s">
        <v>3293</v>
      </c>
      <c r="H46" s="85" t="s">
        <v>3200</v>
      </c>
      <c r="I46" s="35" t="s">
        <v>70</v>
      </c>
      <c r="J46" s="10" t="str">
        <f>party!A27</f>
        <v>Brian O'Neill</v>
      </c>
      <c r="K46" s="10" t="str">
        <f>party!A28</f>
        <v>Claudia Tebaldi</v>
      </c>
      <c r="L46" s="10" t="str">
        <f>party!A29</f>
        <v>Detlef van Vuuren</v>
      </c>
      <c r="M46" s="152" t="str">
        <f>references!$D$66</f>
        <v>O’Neill, B. C., C. Tebaldi, D. van Vuuren, V. Eyring, P. Fridelingstein, G. Hurtt, R. Knutti, E. Kriegler, J.-F. Lamarque, J. Lowe, J. Meehl, R. Moss, K. Riahi, B. M. Sanderson (2016),  The Scenario Model Intercomparison Project (ScenarioMIP) for CMIP6, Geosci. Model Dev., 9, 3461-3482</v>
      </c>
      <c r="S46" s="16" t="str">
        <f>party!A$6</f>
        <v>Charlotte Pascoe</v>
      </c>
      <c r="T46" s="20" t="b">
        <v>1</v>
      </c>
      <c r="U46" s="20" t="s">
        <v>338</v>
      </c>
    </row>
    <row r="47" spans="1:21" ht="75">
      <c r="A47" s="12" t="s">
        <v>6392</v>
      </c>
      <c r="B47" s="11" t="s">
        <v>6393</v>
      </c>
      <c r="C47" s="13" t="s">
        <v>6394</v>
      </c>
      <c r="D47" s="16" t="b">
        <v>1</v>
      </c>
      <c r="E47" s="13">
        <v>4</v>
      </c>
      <c r="F47" s="16" t="s">
        <v>6395</v>
      </c>
      <c r="G47" s="19" t="s">
        <v>6396</v>
      </c>
      <c r="H47" s="85" t="s">
        <v>3298</v>
      </c>
      <c r="I47" s="35" t="s">
        <v>70</v>
      </c>
      <c r="J47" s="10" t="str">
        <f>party!A$27</f>
        <v>Brian O'Neill</v>
      </c>
      <c r="K47" s="10" t="str">
        <f>party!A$28</f>
        <v>Claudia Tebaldi</v>
      </c>
      <c r="L47" s="10" t="str">
        <f>party!A$29</f>
        <v>Detlef van Vuuren</v>
      </c>
      <c r="M47" s="152" t="str">
        <f>references!$D$66</f>
        <v>O’Neill, B. C., C. Tebaldi, D. van Vuuren, V. Eyring, P. Fridelingstein, G. Hurtt, R. Knutti, E. Kriegler, J.-F. Lamarque, J. Lowe, J. Meehl, R. Moss, K. Riahi, B. M. Sanderson (2016),  The Scenario Model Intercomparison Project (ScenarioMIP) for CMIP6, Geosci. Model Dev., 9, 3461-3482</v>
      </c>
      <c r="U47" s="20" t="s">
        <v>338</v>
      </c>
    </row>
    <row r="48" spans="1:21" ht="105">
      <c r="A48" s="12" t="s">
        <v>5273</v>
      </c>
      <c r="B48" s="11" t="s">
        <v>343</v>
      </c>
      <c r="C48" s="13" t="s">
        <v>346</v>
      </c>
      <c r="E48" s="13">
        <v>1</v>
      </c>
      <c r="F48" s="16" t="s">
        <v>390</v>
      </c>
      <c r="G48" s="19" t="s">
        <v>5276</v>
      </c>
      <c r="H48" s="85" t="s">
        <v>1729</v>
      </c>
      <c r="I48" s="35" t="s">
        <v>70</v>
      </c>
      <c r="J48" s="10" t="str">
        <f>party!A27</f>
        <v>Brian O'Neill</v>
      </c>
      <c r="K48" s="10" t="str">
        <f>party!A28</f>
        <v>Claudia Tebaldi</v>
      </c>
      <c r="L48" s="10" t="str">
        <f>party!A29</f>
        <v>Detlef van Vuuren</v>
      </c>
      <c r="M4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338</v>
      </c>
    </row>
    <row r="49" spans="1:21" ht="105">
      <c r="A49" s="12" t="s">
        <v>5275</v>
      </c>
      <c r="B49" s="11" t="s">
        <v>6656</v>
      </c>
      <c r="C49" s="13" t="s">
        <v>353</v>
      </c>
      <c r="E49" s="13">
        <v>2</v>
      </c>
      <c r="F49" s="16" t="s">
        <v>391</v>
      </c>
      <c r="G49" s="19" t="s">
        <v>5277</v>
      </c>
      <c r="H49" s="85" t="s">
        <v>1730</v>
      </c>
      <c r="I49" s="35" t="s">
        <v>70</v>
      </c>
      <c r="J49" s="10" t="str">
        <f>party!A27</f>
        <v>Brian O'Neill</v>
      </c>
      <c r="K49" s="10" t="str">
        <f>party!A28</f>
        <v>Claudia Tebaldi</v>
      </c>
      <c r="L49" s="10" t="str">
        <f>party!A29</f>
        <v>Detlef van Vuuren</v>
      </c>
      <c r="M4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9" s="30" t="str">
        <f>references!D14</f>
        <v>Overview CMIP6-Endorsed MIPs</v>
      </c>
      <c r="S49" s="16" t="str">
        <f>party!A6</f>
        <v>Charlotte Pascoe</v>
      </c>
      <c r="T49" s="20" t="b">
        <v>1</v>
      </c>
      <c r="U49" s="20" t="s">
        <v>338</v>
      </c>
    </row>
    <row r="50" spans="1:21" ht="105">
      <c r="A50" s="12" t="s">
        <v>5274</v>
      </c>
      <c r="B50" s="11" t="s">
        <v>344</v>
      </c>
      <c r="C50" s="13" t="s">
        <v>347</v>
      </c>
      <c r="E50" s="13">
        <v>1</v>
      </c>
      <c r="F50" s="16" t="s">
        <v>392</v>
      </c>
      <c r="G50" s="19" t="s">
        <v>5278</v>
      </c>
      <c r="H50" s="85" t="s">
        <v>1731</v>
      </c>
      <c r="I50" s="35" t="s">
        <v>70</v>
      </c>
      <c r="J50" s="10" t="str">
        <f>party!A27</f>
        <v>Brian O'Neill</v>
      </c>
      <c r="K50" s="10" t="str">
        <f>party!A28</f>
        <v>Claudia Tebaldi</v>
      </c>
      <c r="L50" s="10" t="str">
        <f>party!A29</f>
        <v>Detlef van Vuuren</v>
      </c>
      <c r="M5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338</v>
      </c>
    </row>
    <row r="51" spans="1:21" ht="105">
      <c r="A51" s="12" t="s">
        <v>5287</v>
      </c>
      <c r="B51" s="11" t="s">
        <v>345</v>
      </c>
      <c r="C51" s="13" t="s">
        <v>348</v>
      </c>
      <c r="E51" s="13">
        <v>2</v>
      </c>
      <c r="F51" s="16" t="s">
        <v>393</v>
      </c>
      <c r="G51" s="19" t="s">
        <v>5279</v>
      </c>
      <c r="H51" s="85" t="s">
        <v>1732</v>
      </c>
      <c r="I51" s="35" t="s">
        <v>70</v>
      </c>
      <c r="J51" s="10" t="str">
        <f>party!A27</f>
        <v>Brian O'Neill</v>
      </c>
      <c r="K51" s="10" t="str">
        <f>party!A28</f>
        <v>Claudia Tebaldi</v>
      </c>
      <c r="L51" s="10" t="str">
        <f>party!A29</f>
        <v>Detlef van Vuuren</v>
      </c>
      <c r="M5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338</v>
      </c>
    </row>
    <row r="52" spans="1:21" ht="105">
      <c r="A52" s="12" t="s">
        <v>5288</v>
      </c>
      <c r="B52" s="11" t="s">
        <v>367</v>
      </c>
      <c r="C52" s="13" t="s">
        <v>368</v>
      </c>
      <c r="E52" s="13">
        <v>4</v>
      </c>
      <c r="F52" s="16" t="s">
        <v>389</v>
      </c>
      <c r="G52" s="19" t="s">
        <v>5280</v>
      </c>
      <c r="H52" s="85" t="s">
        <v>1733</v>
      </c>
      <c r="I52" s="35" t="s">
        <v>70</v>
      </c>
      <c r="J52" s="10" t="str">
        <f>party!A27</f>
        <v>Brian O'Neill</v>
      </c>
      <c r="K52" s="10" t="str">
        <f>party!A28</f>
        <v>Claudia Tebaldi</v>
      </c>
      <c r="L52" s="10" t="str">
        <f>party!A29</f>
        <v>Detlef van Vuuren</v>
      </c>
      <c r="M5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338</v>
      </c>
    </row>
    <row r="53" spans="1:21" ht="105">
      <c r="A53" s="12" t="s">
        <v>5289</v>
      </c>
      <c r="B53" s="11" t="s">
        <v>3173</v>
      </c>
      <c r="C53" s="13" t="s">
        <v>3174</v>
      </c>
      <c r="E53" s="13">
        <v>2</v>
      </c>
      <c r="F53" s="16" t="s">
        <v>3175</v>
      </c>
      <c r="G53" s="19" t="s">
        <v>5281</v>
      </c>
      <c r="H53" s="85" t="s">
        <v>1734</v>
      </c>
      <c r="I53" s="35" t="s">
        <v>70</v>
      </c>
      <c r="J53" s="10" t="str">
        <f>party!A27</f>
        <v>Brian O'Neill</v>
      </c>
      <c r="K53" s="10" t="str">
        <f>party!A28</f>
        <v>Claudia Tebaldi</v>
      </c>
      <c r="L53" s="10" t="str">
        <f>party!A29</f>
        <v>Detlef van Vuuren</v>
      </c>
      <c r="M5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3" s="13"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338</v>
      </c>
    </row>
    <row r="54" spans="1:21" ht="105">
      <c r="A54" s="12" t="s">
        <v>5290</v>
      </c>
      <c r="B54" s="11" t="s">
        <v>417</v>
      </c>
      <c r="C54" s="13" t="s">
        <v>379</v>
      </c>
      <c r="E54" s="13">
        <v>4</v>
      </c>
      <c r="F54" s="16" t="s">
        <v>388</v>
      </c>
      <c r="G54" s="19" t="s">
        <v>5282</v>
      </c>
      <c r="H54" s="85" t="s">
        <v>1735</v>
      </c>
      <c r="I54" s="35" t="s">
        <v>162</v>
      </c>
      <c r="J54" s="10" t="str">
        <f>party!A27</f>
        <v>Brian O'Neill</v>
      </c>
      <c r="K54" s="10" t="str">
        <f>party!A28</f>
        <v>Claudia Tebaldi</v>
      </c>
      <c r="L54" s="10" t="str">
        <f>party!A29</f>
        <v>Detlef van Vuuren</v>
      </c>
      <c r="M5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4" s="30" t="str">
        <f>references!D14</f>
        <v>Overview CMIP6-Endorsed MIPs</v>
      </c>
      <c r="S54" s="16" t="str">
        <f>party!A6</f>
        <v>Charlotte Pascoe</v>
      </c>
      <c r="T54" s="20" t="b">
        <v>1</v>
      </c>
      <c r="U54" s="20" t="s">
        <v>338</v>
      </c>
    </row>
    <row r="55" spans="1:21" ht="105">
      <c r="A55" s="12" t="s">
        <v>5296</v>
      </c>
      <c r="B55" s="11" t="s">
        <v>418</v>
      </c>
      <c r="C55" s="13" t="s">
        <v>420</v>
      </c>
      <c r="E55" s="13">
        <v>2</v>
      </c>
      <c r="F55" s="16" t="s">
        <v>422</v>
      </c>
      <c r="G55" s="19" t="s">
        <v>5283</v>
      </c>
      <c r="H55" s="85" t="s">
        <v>1736</v>
      </c>
      <c r="I55" s="35" t="s">
        <v>70</v>
      </c>
      <c r="J55" s="10" t="str">
        <f>party!A27</f>
        <v>Brian O'Neill</v>
      </c>
      <c r="K55" s="10" t="str">
        <f>party!A28</f>
        <v>Claudia Tebaldi</v>
      </c>
      <c r="L55" s="10" t="str">
        <f>party!A29</f>
        <v>Detlef van Vuuren</v>
      </c>
      <c r="M5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5" s="30" t="str">
        <f>references!D14</f>
        <v>Overview CMIP6-Endorsed MIPs</v>
      </c>
      <c r="S55" s="16" t="str">
        <f>party!A6</f>
        <v>Charlotte Pascoe</v>
      </c>
      <c r="T55" s="20" t="b">
        <v>1</v>
      </c>
      <c r="U55" s="20" t="s">
        <v>338</v>
      </c>
    </row>
    <row r="56" spans="1:21" ht="105">
      <c r="A56" s="12" t="s">
        <v>5297</v>
      </c>
      <c r="B56" s="11" t="s">
        <v>419</v>
      </c>
      <c r="C56" s="13" t="s">
        <v>421</v>
      </c>
      <c r="E56" s="13">
        <v>4</v>
      </c>
      <c r="F56" s="16" t="s">
        <v>423</v>
      </c>
      <c r="G56" s="19" t="s">
        <v>5284</v>
      </c>
      <c r="H56" s="85" t="s">
        <v>1737</v>
      </c>
      <c r="I56" s="35" t="s">
        <v>70</v>
      </c>
      <c r="J56" s="10" t="str">
        <f>party!A27</f>
        <v>Brian O'Neill</v>
      </c>
      <c r="K56" s="10" t="str">
        <f>party!A28</f>
        <v>Claudia Tebaldi</v>
      </c>
      <c r="L56" s="10" t="str">
        <f>party!A29</f>
        <v>Detlef van Vuuren</v>
      </c>
      <c r="M5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338</v>
      </c>
    </row>
    <row r="57" spans="1:21" ht="90">
      <c r="A57" s="12" t="s">
        <v>5298</v>
      </c>
      <c r="B57" s="11" t="s">
        <v>3232</v>
      </c>
      <c r="C57" s="13" t="s">
        <v>3233</v>
      </c>
      <c r="E57" s="13">
        <v>4</v>
      </c>
      <c r="F57" s="16" t="s">
        <v>3234</v>
      </c>
      <c r="G57" s="19" t="s">
        <v>5285</v>
      </c>
      <c r="H57" s="149" t="s">
        <v>3230</v>
      </c>
      <c r="I57" s="35" t="s">
        <v>70</v>
      </c>
      <c r="J57" s="10" t="str">
        <f>party!A27</f>
        <v>Brian O'Neill</v>
      </c>
      <c r="K57" s="10" t="str">
        <f>party!A28</f>
        <v>Claudia Tebaldi</v>
      </c>
      <c r="L57" s="10" t="str">
        <f>party!A29</f>
        <v>Detlef van Vuuren</v>
      </c>
      <c r="M57" s="152" t="str">
        <f>references!$D$66</f>
        <v>O’Neill, B. C., C. Tebaldi, D. van Vuuren, V. Eyring, P. Fridelingstein, G. Hurtt, R. Knutti, E. Kriegler, J.-F. Lamarque, J. Lowe, J. Meehl, R. Moss, K. Riahi, B. M. Sanderson (2016),  The Scenario Model Intercomparison Project (ScenarioMIP) for CMIP6, Geosci. Model Dev., 9, 3461-3482</v>
      </c>
      <c r="S57" s="16" t="str">
        <f>party!A6</f>
        <v>Charlotte Pascoe</v>
      </c>
      <c r="T57" s="20" t="b">
        <v>1</v>
      </c>
      <c r="U57" s="20" t="s">
        <v>338</v>
      </c>
    </row>
    <row r="58" spans="1:21" ht="75">
      <c r="A58" s="12" t="s">
        <v>5299</v>
      </c>
      <c r="B58" s="11" t="s">
        <v>3201</v>
      </c>
      <c r="C58" s="13" t="s">
        <v>3299</v>
      </c>
      <c r="E58" s="13">
        <v>2</v>
      </c>
      <c r="F58" s="16" t="s">
        <v>3202</v>
      </c>
      <c r="G58" s="19" t="s">
        <v>5286</v>
      </c>
      <c r="H58" s="85" t="s">
        <v>3200</v>
      </c>
      <c r="I58" s="35" t="s">
        <v>70</v>
      </c>
      <c r="J58" s="10" t="str">
        <f>party!A$27</f>
        <v>Brian O'Neill</v>
      </c>
      <c r="K58" s="10" t="str">
        <f>party!A$28</f>
        <v>Claudia Tebaldi</v>
      </c>
      <c r="L58" s="10" t="str">
        <f>party!A$29</f>
        <v>Detlef van Vuuren</v>
      </c>
      <c r="M58" s="152" t="str">
        <f>references!$D$66</f>
        <v>O’Neill, B. C., C. Tebaldi, D. van Vuuren, V. Eyring, P. Fridelingstein, G. Hurtt, R. Knutti, E. Kriegler, J.-F. Lamarque, J. Lowe, J. Meehl, R. Moss, K. Riahi, B. M. Sanderson (2016),  The Scenario Model Intercomparison Project (ScenarioMIP) for CMIP6, Geosci. Model Dev., 9, 3461-3482</v>
      </c>
      <c r="S58" s="16" t="str">
        <f>party!A$6</f>
        <v>Charlotte Pascoe</v>
      </c>
      <c r="T58" s="20" t="b">
        <v>1</v>
      </c>
      <c r="U58" s="20" t="s">
        <v>338</v>
      </c>
    </row>
    <row r="59" spans="1:21" ht="75">
      <c r="A59" s="12" t="s">
        <v>6397</v>
      </c>
      <c r="B59" s="11" t="s">
        <v>6399</v>
      </c>
      <c r="C59" s="13" t="s">
        <v>6398</v>
      </c>
      <c r="D59" s="16" t="b">
        <v>1</v>
      </c>
      <c r="E59" s="13">
        <v>4</v>
      </c>
      <c r="F59" s="16" t="s">
        <v>6400</v>
      </c>
      <c r="G59" s="19" t="s">
        <v>6401</v>
      </c>
      <c r="H59" s="85" t="s">
        <v>3298</v>
      </c>
      <c r="I59" s="35" t="s">
        <v>70</v>
      </c>
      <c r="J59" s="10" t="str">
        <f>party!A$27</f>
        <v>Brian O'Neill</v>
      </c>
      <c r="K59" s="10" t="str">
        <f>party!A$28</f>
        <v>Claudia Tebaldi</v>
      </c>
      <c r="L59" s="10" t="str">
        <f>party!A$29</f>
        <v>Detlef van Vuuren</v>
      </c>
      <c r="M59" s="152" t="str">
        <f>references!$D$66</f>
        <v>O’Neill, B. C., C. Tebaldi, D. van Vuuren, V. Eyring, P. Fridelingstein, G. Hurtt, R. Knutti, E. Kriegler, J.-F. Lamarque, J. Lowe, J. Meehl, R. Moss, K. Riahi, B. M. Sanderson (2016),  The Scenario Model Intercomparison Project (ScenarioMIP) for CMIP6, Geosci. Model Dev., 9, 3461-3482</v>
      </c>
      <c r="U59" s="20" t="s">
        <v>338</v>
      </c>
    </row>
    <row r="60" spans="1:21" ht="105">
      <c r="A60" s="12" t="s">
        <v>5300</v>
      </c>
      <c r="B60" s="11" t="s">
        <v>349</v>
      </c>
      <c r="C60" s="13" t="s">
        <v>350</v>
      </c>
      <c r="E60" s="13">
        <v>1</v>
      </c>
      <c r="F60" s="16" t="s">
        <v>385</v>
      </c>
      <c r="G60" s="19" t="s">
        <v>3300</v>
      </c>
      <c r="H60" s="85" t="s">
        <v>1729</v>
      </c>
      <c r="I60" s="35" t="s">
        <v>70</v>
      </c>
      <c r="J60" s="10" t="str">
        <f>party!A27</f>
        <v>Brian O'Neill</v>
      </c>
      <c r="K60" s="10" t="str">
        <f>party!A28</f>
        <v>Claudia Tebaldi</v>
      </c>
      <c r="L60" s="10" t="str">
        <f>party!A29</f>
        <v>Detlef van Vuuren</v>
      </c>
      <c r="M6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338</v>
      </c>
    </row>
    <row r="61" spans="1:21" ht="105">
      <c r="A61" s="12" t="s">
        <v>5301</v>
      </c>
      <c r="B61" s="11" t="s">
        <v>351</v>
      </c>
      <c r="C61" s="13" t="s">
        <v>352</v>
      </c>
      <c r="E61" s="13">
        <v>2</v>
      </c>
      <c r="F61" s="16" t="s">
        <v>386</v>
      </c>
      <c r="G61" s="19" t="s">
        <v>3308</v>
      </c>
      <c r="H61" s="85" t="s">
        <v>1730</v>
      </c>
      <c r="I61" s="35" t="s">
        <v>70</v>
      </c>
      <c r="J61" s="10" t="str">
        <f>party!A27</f>
        <v>Brian O'Neill</v>
      </c>
      <c r="K61" s="10" t="str">
        <f>party!A28</f>
        <v>Claudia Tebaldi</v>
      </c>
      <c r="L61" s="10" t="str">
        <f>party!A29</f>
        <v>Detlef van Vuuren</v>
      </c>
      <c r="M6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1" s="30" t="str">
        <f>references!D14</f>
        <v>Overview CMIP6-Endorsed MIPs</v>
      </c>
      <c r="S61" s="16" t="str">
        <f>party!A6</f>
        <v>Charlotte Pascoe</v>
      </c>
      <c r="T61" s="20" t="b">
        <v>1</v>
      </c>
      <c r="U61" s="20" t="s">
        <v>338</v>
      </c>
    </row>
    <row r="62" spans="1:21" ht="105">
      <c r="A62" s="12" t="s">
        <v>5302</v>
      </c>
      <c r="B62" s="11" t="s">
        <v>356</v>
      </c>
      <c r="C62" s="13" t="s">
        <v>357</v>
      </c>
      <c r="E62" s="13">
        <v>1</v>
      </c>
      <c r="F62" s="16" t="s">
        <v>387</v>
      </c>
      <c r="G62" s="19" t="s">
        <v>3309</v>
      </c>
      <c r="H62" s="85" t="s">
        <v>1738</v>
      </c>
      <c r="I62" s="35" t="s">
        <v>70</v>
      </c>
      <c r="J62" s="10" t="str">
        <f>party!A27</f>
        <v>Brian O'Neill</v>
      </c>
      <c r="K62" s="10" t="str">
        <f>party!A28</f>
        <v>Claudia Tebaldi</v>
      </c>
      <c r="L62" s="10" t="str">
        <f>party!A29</f>
        <v>Detlef van Vuuren</v>
      </c>
      <c r="M6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338</v>
      </c>
    </row>
    <row r="63" spans="1:21" ht="105">
      <c r="A63" s="12" t="s">
        <v>5303</v>
      </c>
      <c r="B63" s="11" t="s">
        <v>354</v>
      </c>
      <c r="C63" s="13" t="s">
        <v>355</v>
      </c>
      <c r="E63" s="13">
        <v>2</v>
      </c>
      <c r="F63" s="16" t="s">
        <v>384</v>
      </c>
      <c r="G63" s="19" t="s">
        <v>3310</v>
      </c>
      <c r="H63" s="85" t="s">
        <v>1732</v>
      </c>
      <c r="I63" s="35" t="s">
        <v>70</v>
      </c>
      <c r="J63" s="10" t="str">
        <f>party!A27</f>
        <v>Brian O'Neill</v>
      </c>
      <c r="K63" s="10" t="str">
        <f>party!A28</f>
        <v>Claudia Tebaldi</v>
      </c>
      <c r="L63" s="10" t="str">
        <f>party!A29</f>
        <v>Detlef van Vuuren</v>
      </c>
      <c r="M6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338</v>
      </c>
    </row>
    <row r="64" spans="1:21" ht="105">
      <c r="A64" s="12" t="s">
        <v>5304</v>
      </c>
      <c r="B64" s="11" t="s">
        <v>369</v>
      </c>
      <c r="C64" s="13" t="s">
        <v>370</v>
      </c>
      <c r="E64" s="13">
        <v>4</v>
      </c>
      <c r="F64" s="16" t="s">
        <v>383</v>
      </c>
      <c r="G64" s="19" t="s">
        <v>3307</v>
      </c>
      <c r="H64" s="85" t="s">
        <v>1733</v>
      </c>
      <c r="I64" s="35" t="s">
        <v>70</v>
      </c>
      <c r="J64" s="10" t="str">
        <f>party!A27</f>
        <v>Brian O'Neill</v>
      </c>
      <c r="K64" s="10" t="str">
        <f>party!A28</f>
        <v>Claudia Tebaldi</v>
      </c>
      <c r="L64" s="10" t="str">
        <f>party!A29</f>
        <v>Detlef van Vuuren</v>
      </c>
      <c r="M6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338</v>
      </c>
    </row>
    <row r="65" spans="1:21" ht="105">
      <c r="A65" s="12" t="s">
        <v>5305</v>
      </c>
      <c r="B65" s="11" t="s">
        <v>3176</v>
      </c>
      <c r="C65" s="13" t="s">
        <v>3177</v>
      </c>
      <c r="E65" s="13">
        <v>2</v>
      </c>
      <c r="F65" s="16" t="s">
        <v>3178</v>
      </c>
      <c r="G65" s="19" t="s">
        <v>3306</v>
      </c>
      <c r="H65" s="85" t="s">
        <v>1734</v>
      </c>
      <c r="I65" s="35" t="s">
        <v>70</v>
      </c>
      <c r="J65" s="10" t="str">
        <f>party!A27</f>
        <v>Brian O'Neill</v>
      </c>
      <c r="K65" s="10" t="str">
        <f>party!A28</f>
        <v>Claudia Tebaldi</v>
      </c>
      <c r="L65" s="10" t="str">
        <f>party!A29</f>
        <v>Detlef van Vuuren</v>
      </c>
      <c r="M6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5" s="13"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338</v>
      </c>
    </row>
    <row r="66" spans="1:21" ht="105">
      <c r="A66" s="12" t="s">
        <v>5306</v>
      </c>
      <c r="B66" s="11" t="s">
        <v>380</v>
      </c>
      <c r="C66" s="13" t="s">
        <v>381</v>
      </c>
      <c r="E66" s="13">
        <v>4</v>
      </c>
      <c r="F66" s="16" t="s">
        <v>382</v>
      </c>
      <c r="G66" s="19" t="s">
        <v>3305</v>
      </c>
      <c r="H66" s="85" t="s">
        <v>1735</v>
      </c>
      <c r="I66" s="35" t="s">
        <v>162</v>
      </c>
      <c r="J66" s="10" t="str">
        <f>party!A27</f>
        <v>Brian O'Neill</v>
      </c>
      <c r="K66" s="10" t="str">
        <f>party!A28</f>
        <v>Claudia Tebaldi</v>
      </c>
      <c r="L66" s="10" t="str">
        <f>party!A29</f>
        <v>Detlef van Vuuren</v>
      </c>
      <c r="M6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6" s="30" t="str">
        <f>references!D14</f>
        <v>Overview CMIP6-Endorsed MIPs</v>
      </c>
      <c r="S66" s="16" t="str">
        <f>party!A6</f>
        <v>Charlotte Pascoe</v>
      </c>
      <c r="T66" s="20" t="b">
        <v>1</v>
      </c>
      <c r="U66" s="20" t="s">
        <v>338</v>
      </c>
    </row>
    <row r="67" spans="1:21" ht="105">
      <c r="A67" s="12" t="s">
        <v>5307</v>
      </c>
      <c r="B67" s="11" t="s">
        <v>424</v>
      </c>
      <c r="C67" s="13" t="s">
        <v>426</v>
      </c>
      <c r="E67" s="13">
        <v>2</v>
      </c>
      <c r="F67" s="16" t="s">
        <v>428</v>
      </c>
      <c r="G67" s="19" t="s">
        <v>3304</v>
      </c>
      <c r="H67" s="85" t="s">
        <v>1736</v>
      </c>
      <c r="I67" s="35" t="s">
        <v>70</v>
      </c>
      <c r="J67" s="10" t="str">
        <f>party!A27</f>
        <v>Brian O'Neill</v>
      </c>
      <c r="K67" s="10" t="str">
        <f>party!A28</f>
        <v>Claudia Tebaldi</v>
      </c>
      <c r="L67" s="10" t="str">
        <f>party!A29</f>
        <v>Detlef van Vuuren</v>
      </c>
      <c r="M6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7" s="30" t="str">
        <f>references!D14</f>
        <v>Overview CMIP6-Endorsed MIPs</v>
      </c>
      <c r="S67" s="16" t="str">
        <f>party!A6</f>
        <v>Charlotte Pascoe</v>
      </c>
      <c r="T67" s="20" t="b">
        <v>1</v>
      </c>
      <c r="U67" s="20" t="s">
        <v>338</v>
      </c>
    </row>
    <row r="68" spans="1:21" ht="105">
      <c r="A68" s="12" t="s">
        <v>5308</v>
      </c>
      <c r="B68" s="11" t="s">
        <v>425</v>
      </c>
      <c r="C68" s="13" t="s">
        <v>427</v>
      </c>
      <c r="E68" s="13">
        <v>4</v>
      </c>
      <c r="F68" s="16" t="s">
        <v>429</v>
      </c>
      <c r="G68" s="19" t="s">
        <v>3303</v>
      </c>
      <c r="H68" s="85" t="s">
        <v>1737</v>
      </c>
      <c r="I68" s="35" t="s">
        <v>70</v>
      </c>
      <c r="J68" s="10" t="str">
        <f>party!A27</f>
        <v>Brian O'Neill</v>
      </c>
      <c r="K68" s="10" t="str">
        <f>party!A28</f>
        <v>Claudia Tebaldi</v>
      </c>
      <c r="L68" s="10" t="str">
        <f>party!A29</f>
        <v>Detlef van Vuuren</v>
      </c>
      <c r="M6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338</v>
      </c>
    </row>
    <row r="69" spans="1:21" ht="90">
      <c r="A69" s="12" t="s">
        <v>5309</v>
      </c>
      <c r="B69" s="11" t="s">
        <v>3235</v>
      </c>
      <c r="C69" s="13" t="s">
        <v>3236</v>
      </c>
      <c r="E69" s="13">
        <v>4</v>
      </c>
      <c r="F69" s="16" t="s">
        <v>3237</v>
      </c>
      <c r="G69" s="19" t="s">
        <v>3302</v>
      </c>
      <c r="H69" s="149" t="s">
        <v>3230</v>
      </c>
      <c r="I69" s="35" t="s">
        <v>70</v>
      </c>
      <c r="J69" s="10" t="str">
        <f>party!A27</f>
        <v>Brian O'Neill</v>
      </c>
      <c r="K69" s="10" t="str">
        <f>party!A28</f>
        <v>Claudia Tebaldi</v>
      </c>
      <c r="L69" s="10" t="str">
        <f>party!A29</f>
        <v>Detlef van Vuuren</v>
      </c>
      <c r="M69" s="152" t="str">
        <f>references!$D$66</f>
        <v>O’Neill, B. C., C. Tebaldi, D. van Vuuren, V. Eyring, P. Fridelingstein, G. Hurtt, R. Knutti, E. Kriegler, J.-F. Lamarque, J. Lowe, J. Meehl, R. Moss, K. Riahi, B. M. Sanderson (2016),  The Scenario Model Intercomparison Project (ScenarioMIP) for CMIP6, Geosci. Model Dev., 9, 3461-3482</v>
      </c>
      <c r="S69" s="16" t="str">
        <f>party!A6</f>
        <v>Charlotte Pascoe</v>
      </c>
      <c r="T69" s="20" t="b">
        <v>1</v>
      </c>
      <c r="U69" s="20" t="s">
        <v>338</v>
      </c>
    </row>
    <row r="70" spans="1:21" ht="75">
      <c r="A70" s="12" t="s">
        <v>5310</v>
      </c>
      <c r="B70" s="11" t="s">
        <v>3203</v>
      </c>
      <c r="C70" s="13" t="s">
        <v>3204</v>
      </c>
      <c r="E70" s="13">
        <v>2</v>
      </c>
      <c r="F70" s="16" t="s">
        <v>3205</v>
      </c>
      <c r="G70" s="19" t="s">
        <v>3301</v>
      </c>
      <c r="H70" s="85" t="s">
        <v>3200</v>
      </c>
      <c r="I70" s="35" t="s">
        <v>70</v>
      </c>
      <c r="J70" s="10" t="str">
        <f>party!A$27</f>
        <v>Brian O'Neill</v>
      </c>
      <c r="K70" s="10" t="str">
        <f>party!A$28</f>
        <v>Claudia Tebaldi</v>
      </c>
      <c r="L70" s="10" t="str">
        <f>party!A$29</f>
        <v>Detlef van Vuuren</v>
      </c>
      <c r="M70" s="152" t="str">
        <f>references!$D$66</f>
        <v>O’Neill, B. C., C. Tebaldi, D. van Vuuren, V. Eyring, P. Fridelingstein, G. Hurtt, R. Knutti, E. Kriegler, J.-F. Lamarque, J. Lowe, J. Meehl, R. Moss, K. Riahi, B. M. Sanderson (2016),  The Scenario Model Intercomparison Project (ScenarioMIP) for CMIP6, Geosci. Model Dev., 9, 3461-3482</v>
      </c>
      <c r="S70" s="16" t="str">
        <f>party!A$6</f>
        <v>Charlotte Pascoe</v>
      </c>
      <c r="T70" s="20" t="b">
        <v>1</v>
      </c>
      <c r="U70" s="20" t="s">
        <v>338</v>
      </c>
    </row>
    <row r="71" spans="1:21" ht="75">
      <c r="A71" s="12" t="s">
        <v>6402</v>
      </c>
      <c r="B71" s="11" t="s">
        <v>6403</v>
      </c>
      <c r="C71" s="13" t="s">
        <v>6404</v>
      </c>
      <c r="D71" s="16" t="b">
        <v>1</v>
      </c>
      <c r="E71" s="13">
        <v>4</v>
      </c>
      <c r="F71" s="16" t="s">
        <v>6405</v>
      </c>
      <c r="G71" s="19" t="s">
        <v>6406</v>
      </c>
      <c r="H71" s="85" t="s">
        <v>3298</v>
      </c>
      <c r="I71" s="35" t="s">
        <v>70</v>
      </c>
      <c r="J71" s="10" t="str">
        <f>party!A$27</f>
        <v>Brian O'Neill</v>
      </c>
      <c r="K71" s="10" t="str">
        <f>party!A$28</f>
        <v>Claudia Tebaldi</v>
      </c>
      <c r="L71" s="10" t="str">
        <f>party!A$29</f>
        <v>Detlef van Vuuren</v>
      </c>
      <c r="M71" s="152" t="str">
        <f>references!$D$66</f>
        <v>O’Neill, B. C., C. Tebaldi, D. van Vuuren, V. Eyring, P. Fridelingstein, G. Hurtt, R. Knutti, E. Kriegler, J.-F. Lamarque, J. Lowe, J. Meehl, R. Moss, K. Riahi, B. M. Sanderson (2016),  The Scenario Model Intercomparison Project (ScenarioMIP) for CMIP6, Geosci. Model Dev., 9, 3461-3482</v>
      </c>
      <c r="U71" s="20" t="s">
        <v>338</v>
      </c>
    </row>
    <row r="72" spans="1:21" ht="105">
      <c r="A72" s="12" t="s">
        <v>5311</v>
      </c>
      <c r="B72" s="11" t="s">
        <v>359</v>
      </c>
      <c r="C72" s="13" t="s">
        <v>358</v>
      </c>
      <c r="E72" s="13">
        <v>1</v>
      </c>
      <c r="F72" s="16" t="s">
        <v>394</v>
      </c>
      <c r="G72" s="19" t="s">
        <v>3316</v>
      </c>
      <c r="H72" s="85" t="s">
        <v>1739</v>
      </c>
      <c r="I72" s="35" t="s">
        <v>70</v>
      </c>
      <c r="J72" s="10" t="str">
        <f>party!A27</f>
        <v>Brian O'Neill</v>
      </c>
      <c r="K72" s="10" t="str">
        <f>party!A28</f>
        <v>Claudia Tebaldi</v>
      </c>
      <c r="L72" s="10" t="str">
        <f>party!A29</f>
        <v>Detlef van Vuuren</v>
      </c>
      <c r="M7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338</v>
      </c>
    </row>
    <row r="73" spans="1:21" ht="105">
      <c r="A73" s="12" t="s">
        <v>5312</v>
      </c>
      <c r="B73" s="11" t="s">
        <v>360</v>
      </c>
      <c r="C73" s="13" t="s">
        <v>361</v>
      </c>
      <c r="E73" s="13">
        <v>2</v>
      </c>
      <c r="F73" s="16" t="s">
        <v>395</v>
      </c>
      <c r="G73" s="19" t="s">
        <v>3317</v>
      </c>
      <c r="H73" s="85" t="s">
        <v>1740</v>
      </c>
      <c r="I73" s="35" t="s">
        <v>70</v>
      </c>
      <c r="J73" s="10" t="str">
        <f>party!A27</f>
        <v>Brian O'Neill</v>
      </c>
      <c r="K73" s="10" t="str">
        <f>party!A28</f>
        <v>Claudia Tebaldi</v>
      </c>
      <c r="L73" s="10" t="str">
        <f>party!A29</f>
        <v>Detlef van Vuuren</v>
      </c>
      <c r="M7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3" s="30" t="str">
        <f>references!D14</f>
        <v>Overview CMIP6-Endorsed MIPs</v>
      </c>
      <c r="S73" s="16" t="str">
        <f>party!A6</f>
        <v>Charlotte Pascoe</v>
      </c>
      <c r="T73" s="20" t="b">
        <v>1</v>
      </c>
      <c r="U73" s="20" t="s">
        <v>338</v>
      </c>
    </row>
    <row r="74" spans="1:21" ht="105">
      <c r="A74" s="12" t="s">
        <v>5313</v>
      </c>
      <c r="B74" s="11" t="s">
        <v>362</v>
      </c>
      <c r="C74" s="13" t="s">
        <v>363</v>
      </c>
      <c r="E74" s="13">
        <v>1</v>
      </c>
      <c r="F74" s="16" t="s">
        <v>396</v>
      </c>
      <c r="G74" s="19" t="s">
        <v>3318</v>
      </c>
      <c r="H74" s="85" t="s">
        <v>1741</v>
      </c>
      <c r="I74" s="35" t="s">
        <v>70</v>
      </c>
      <c r="J74" s="10" t="str">
        <f>party!A27</f>
        <v>Brian O'Neill</v>
      </c>
      <c r="K74" s="10" t="str">
        <f>party!A28</f>
        <v>Claudia Tebaldi</v>
      </c>
      <c r="L74" s="10" t="str">
        <f>party!A29</f>
        <v>Detlef van Vuuren</v>
      </c>
      <c r="M7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338</v>
      </c>
    </row>
    <row r="75" spans="1:21" ht="105">
      <c r="A75" s="12" t="s">
        <v>5314</v>
      </c>
      <c r="B75" s="11" t="s">
        <v>364</v>
      </c>
      <c r="C75" s="13" t="s">
        <v>365</v>
      </c>
      <c r="E75" s="13">
        <v>2</v>
      </c>
      <c r="F75" s="16" t="s">
        <v>397</v>
      </c>
      <c r="G75" s="19" t="s">
        <v>3319</v>
      </c>
      <c r="H75" s="85" t="s">
        <v>1742</v>
      </c>
      <c r="I75" s="35" t="s">
        <v>70</v>
      </c>
      <c r="J75" s="10" t="str">
        <f>party!A27</f>
        <v>Brian O'Neill</v>
      </c>
      <c r="K75" s="10" t="str">
        <f>party!A28</f>
        <v>Claudia Tebaldi</v>
      </c>
      <c r="L75" s="10" t="str">
        <f>party!A29</f>
        <v>Detlef van Vuuren</v>
      </c>
      <c r="M7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338</v>
      </c>
    </row>
    <row r="76" spans="1:21" ht="105">
      <c r="A76" s="12" t="s">
        <v>5315</v>
      </c>
      <c r="B76" s="11" t="s">
        <v>371</v>
      </c>
      <c r="C76" s="13" t="s">
        <v>372</v>
      </c>
      <c r="E76" s="13">
        <v>4</v>
      </c>
      <c r="F76" s="16" t="s">
        <v>398</v>
      </c>
      <c r="G76" s="19" t="s">
        <v>3320</v>
      </c>
      <c r="H76" s="85" t="s">
        <v>1733</v>
      </c>
      <c r="I76" s="35" t="s">
        <v>70</v>
      </c>
      <c r="J76" s="10" t="str">
        <f>party!A27</f>
        <v>Brian O'Neill</v>
      </c>
      <c r="K76" s="10" t="str">
        <f>party!A28</f>
        <v>Claudia Tebaldi</v>
      </c>
      <c r="L76" s="10" t="str">
        <f>party!A29</f>
        <v>Detlef van Vuuren</v>
      </c>
      <c r="M7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338</v>
      </c>
    </row>
    <row r="77" spans="1:21" ht="105">
      <c r="A77" s="12" t="s">
        <v>5316</v>
      </c>
      <c r="B77" s="11" t="s">
        <v>3179</v>
      </c>
      <c r="C77" s="13" t="s">
        <v>3180</v>
      </c>
      <c r="E77" s="13">
        <v>2</v>
      </c>
      <c r="F77" s="16" t="s">
        <v>3181</v>
      </c>
      <c r="G77" s="19" t="s">
        <v>3321</v>
      </c>
      <c r="H77" s="85" t="s">
        <v>1734</v>
      </c>
      <c r="I77" s="35" t="s">
        <v>70</v>
      </c>
      <c r="J77" s="10" t="str">
        <f>party!$A$27</f>
        <v>Brian O'Neill</v>
      </c>
      <c r="K77" s="10" t="str">
        <f>party!A28</f>
        <v>Claudia Tebaldi</v>
      </c>
      <c r="L77" s="10" t="str">
        <f>party!A29</f>
        <v>Detlef van Vuuren</v>
      </c>
      <c r="M7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7" s="13"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338</v>
      </c>
    </row>
    <row r="78" spans="1:21" ht="105">
      <c r="A78" s="12" t="s">
        <v>5317</v>
      </c>
      <c r="B78" s="11" t="s">
        <v>399</v>
      </c>
      <c r="C78" s="13" t="s">
        <v>400</v>
      </c>
      <c r="E78" s="13">
        <v>4</v>
      </c>
      <c r="F78" s="16" t="s">
        <v>401</v>
      </c>
      <c r="G78" s="19" t="s">
        <v>3315</v>
      </c>
      <c r="H78" s="85" t="s">
        <v>1735</v>
      </c>
      <c r="I78" s="35" t="s">
        <v>162</v>
      </c>
      <c r="J78" s="10" t="str">
        <f>party!A27</f>
        <v>Brian O'Neill</v>
      </c>
      <c r="K78" s="10" t="str">
        <f>party!A28</f>
        <v>Claudia Tebaldi</v>
      </c>
      <c r="L78" s="10" t="str">
        <f>party!A29</f>
        <v>Detlef van Vuuren</v>
      </c>
      <c r="M7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8" s="30" t="str">
        <f>references!D14</f>
        <v>Overview CMIP6-Endorsed MIPs</v>
      </c>
      <c r="S78" s="16" t="str">
        <f>party!A6</f>
        <v>Charlotte Pascoe</v>
      </c>
      <c r="T78" s="20" t="b">
        <v>1</v>
      </c>
      <c r="U78" s="20" t="s">
        <v>338</v>
      </c>
    </row>
    <row r="79" spans="1:21" ht="105">
      <c r="A79" s="12" t="s">
        <v>5318</v>
      </c>
      <c r="B79" s="11" t="s">
        <v>431</v>
      </c>
      <c r="C79" s="13" t="s">
        <v>432</v>
      </c>
      <c r="E79" s="13">
        <v>2</v>
      </c>
      <c r="F79" s="16" t="s">
        <v>434</v>
      </c>
      <c r="G79" s="19" t="s">
        <v>3314</v>
      </c>
      <c r="H79" s="85" t="s">
        <v>1736</v>
      </c>
      <c r="I79" s="35" t="s">
        <v>70</v>
      </c>
      <c r="J79" s="10" t="str">
        <f>party!A27</f>
        <v>Brian O'Neill</v>
      </c>
      <c r="K79" s="10" t="str">
        <f>party!A28</f>
        <v>Claudia Tebaldi</v>
      </c>
      <c r="L79" s="10" t="str">
        <f>party!A29</f>
        <v>Detlef van Vuuren</v>
      </c>
      <c r="M7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9" s="30" t="str">
        <f>references!D14</f>
        <v>Overview CMIP6-Endorsed MIPs</v>
      </c>
      <c r="S79" s="16" t="str">
        <f>party!A6</f>
        <v>Charlotte Pascoe</v>
      </c>
      <c r="T79" s="20" t="b">
        <v>1</v>
      </c>
      <c r="U79" s="20" t="s">
        <v>338</v>
      </c>
    </row>
    <row r="80" spans="1:21" ht="105">
      <c r="A80" s="12" t="s">
        <v>5319</v>
      </c>
      <c r="B80" s="11" t="s">
        <v>430</v>
      </c>
      <c r="C80" s="13" t="s">
        <v>433</v>
      </c>
      <c r="E80" s="13">
        <v>4</v>
      </c>
      <c r="F80" s="16" t="s">
        <v>435</v>
      </c>
      <c r="G80" s="19" t="s">
        <v>3313</v>
      </c>
      <c r="H80" s="85" t="s">
        <v>1737</v>
      </c>
      <c r="I80" s="35" t="s">
        <v>70</v>
      </c>
      <c r="J80" s="10" t="str">
        <f>party!A27</f>
        <v>Brian O'Neill</v>
      </c>
      <c r="K80" s="10" t="str">
        <f>party!A28</f>
        <v>Claudia Tebaldi</v>
      </c>
      <c r="L80" s="10" t="str">
        <f>party!A29</f>
        <v>Detlef van Vuuren</v>
      </c>
      <c r="M8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338</v>
      </c>
    </row>
    <row r="81" spans="1:21" ht="90">
      <c r="A81" s="12" t="s">
        <v>5320</v>
      </c>
      <c r="B81" s="11" t="s">
        <v>3238</v>
      </c>
      <c r="C81" s="13" t="s">
        <v>3239</v>
      </c>
      <c r="E81" s="13">
        <v>4</v>
      </c>
      <c r="F81" s="16" t="s">
        <v>3240</v>
      </c>
      <c r="G81" s="19" t="s">
        <v>3312</v>
      </c>
      <c r="H81" s="149" t="s">
        <v>3230</v>
      </c>
      <c r="I81" s="35" t="s">
        <v>70</v>
      </c>
      <c r="J81" s="10" t="str">
        <f>party!A27</f>
        <v>Brian O'Neill</v>
      </c>
      <c r="K81" s="10" t="str">
        <f>party!A28</f>
        <v>Claudia Tebaldi</v>
      </c>
      <c r="L81" s="10" t="str">
        <f>party!A29</f>
        <v>Detlef van Vuuren</v>
      </c>
      <c r="M81" s="152" t="str">
        <f>references!$D$66</f>
        <v>O’Neill, B. C., C. Tebaldi, D. van Vuuren, V. Eyring, P. Fridelingstein, G. Hurtt, R. Knutti, E. Kriegler, J.-F. Lamarque, J. Lowe, J. Meehl, R. Moss, K. Riahi, B. M. Sanderson (2016),  The Scenario Model Intercomparison Project (ScenarioMIP) for CMIP6, Geosci. Model Dev., 9, 3461-3482</v>
      </c>
      <c r="S81" s="16" t="str">
        <f>party!A6</f>
        <v>Charlotte Pascoe</v>
      </c>
      <c r="T81" s="20" t="b">
        <v>1</v>
      </c>
      <c r="U81" s="20" t="s">
        <v>338</v>
      </c>
    </row>
    <row r="82" spans="1:21" ht="75">
      <c r="A82" s="12" t="s">
        <v>5321</v>
      </c>
      <c r="B82" s="11" t="s">
        <v>3206</v>
      </c>
      <c r="C82" s="13" t="s">
        <v>3207</v>
      </c>
      <c r="E82" s="13">
        <v>2</v>
      </c>
      <c r="F82" s="16" t="s">
        <v>3208</v>
      </c>
      <c r="G82" s="19" t="s">
        <v>3311</v>
      </c>
      <c r="H82" s="85" t="s">
        <v>3200</v>
      </c>
      <c r="I82" s="35" t="s">
        <v>70</v>
      </c>
      <c r="J82" s="10" t="str">
        <f>party!A$27</f>
        <v>Brian O'Neill</v>
      </c>
      <c r="K82" s="10" t="str">
        <f>party!A$28</f>
        <v>Claudia Tebaldi</v>
      </c>
      <c r="L82" s="10" t="str">
        <f>party!A$29</f>
        <v>Detlef van Vuuren</v>
      </c>
      <c r="M82" s="152" t="str">
        <f>references!$D$66</f>
        <v>O’Neill, B. C., C. Tebaldi, D. van Vuuren, V. Eyring, P. Fridelingstein, G. Hurtt, R. Knutti, E. Kriegler, J.-F. Lamarque, J. Lowe, J. Meehl, R. Moss, K. Riahi, B. M. Sanderson (2016),  The Scenario Model Intercomparison Project (ScenarioMIP) for CMIP6, Geosci. Model Dev., 9, 3461-3482</v>
      </c>
      <c r="S82" s="16" t="str">
        <f>party!A$6</f>
        <v>Charlotte Pascoe</v>
      </c>
      <c r="T82" s="20" t="b">
        <v>1</v>
      </c>
      <c r="U82" s="20" t="s">
        <v>338</v>
      </c>
    </row>
    <row r="83" spans="1:21" ht="75">
      <c r="A83" s="12" t="s">
        <v>6407</v>
      </c>
      <c r="B83" s="11" t="s">
        <v>6408</v>
      </c>
      <c r="C83" s="13" t="s">
        <v>6409</v>
      </c>
      <c r="D83" s="16" t="b">
        <v>1</v>
      </c>
      <c r="E83" s="13">
        <v>4</v>
      </c>
      <c r="F83" s="16" t="s">
        <v>6410</v>
      </c>
      <c r="G83" s="19" t="s">
        <v>6411</v>
      </c>
      <c r="H83" s="85" t="s">
        <v>3298</v>
      </c>
      <c r="I83" s="35" t="s">
        <v>70</v>
      </c>
      <c r="J83" s="10" t="str">
        <f>party!A$27</f>
        <v>Brian O'Neill</v>
      </c>
      <c r="K83" s="10" t="str">
        <f>party!A$28</f>
        <v>Claudia Tebaldi</v>
      </c>
      <c r="L83" s="10" t="str">
        <f>party!A$29</f>
        <v>Detlef van Vuuren</v>
      </c>
      <c r="M83" s="152" t="str">
        <f>references!$D$66</f>
        <v>O’Neill, B. C., C. Tebaldi, D. van Vuuren, V. Eyring, P. Fridelingstein, G. Hurtt, R. Knutti, E. Kriegler, J.-F. Lamarque, J. Lowe, J. Meehl, R. Moss, K. Riahi, B. M. Sanderson (2016),  The Scenario Model Intercomparison Project (ScenarioMIP) for CMIP6, Geosci. Model Dev., 9, 3461-3482</v>
      </c>
      <c r="S83" s="16" t="str">
        <f>party!A$6</f>
        <v>Charlotte Pascoe</v>
      </c>
      <c r="T83" s="20" t="b">
        <v>1</v>
      </c>
      <c r="U83" s="20" t="s">
        <v>338</v>
      </c>
    </row>
    <row r="84" spans="1:21" ht="105">
      <c r="A84" s="12" t="s">
        <v>7364</v>
      </c>
      <c r="B84" s="11" t="s">
        <v>7366</v>
      </c>
      <c r="C84" s="13" t="s">
        <v>440</v>
      </c>
      <c r="E84" s="13">
        <v>1</v>
      </c>
      <c r="F84" s="16" t="s">
        <v>441</v>
      </c>
      <c r="G84" s="19" t="s">
        <v>7372</v>
      </c>
      <c r="H84" s="85" t="s">
        <v>1739</v>
      </c>
      <c r="I84" s="35" t="s">
        <v>70</v>
      </c>
      <c r="J84" s="10" t="str">
        <f>party!A27</f>
        <v>Brian O'Neill</v>
      </c>
      <c r="K84" s="10" t="str">
        <f>party!A28</f>
        <v>Claudia Tebaldi</v>
      </c>
      <c r="L84" s="10" t="str">
        <f>party!A29</f>
        <v>Detlef van Vuuren</v>
      </c>
      <c r="M8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338</v>
      </c>
    </row>
    <row r="85" spans="1:21" ht="105">
      <c r="A85" s="12" t="s">
        <v>7365</v>
      </c>
      <c r="B85" s="11" t="s">
        <v>7367</v>
      </c>
      <c r="C85" s="13" t="s">
        <v>442</v>
      </c>
      <c r="E85" s="13">
        <v>2</v>
      </c>
      <c r="F85" s="16" t="s">
        <v>445</v>
      </c>
      <c r="G85" s="19" t="s">
        <v>7373</v>
      </c>
      <c r="H85" s="85" t="s">
        <v>1740</v>
      </c>
      <c r="I85" s="35" t="s">
        <v>70</v>
      </c>
      <c r="J85" s="10" t="str">
        <f>party!A27</f>
        <v>Brian O'Neill</v>
      </c>
      <c r="K85" s="10" t="str">
        <f>party!A28</f>
        <v>Claudia Tebaldi</v>
      </c>
      <c r="L85" s="10" t="str">
        <f>party!A29</f>
        <v>Detlef van Vuuren</v>
      </c>
      <c r="M8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5" s="30" t="str">
        <f>references!D14</f>
        <v>Overview CMIP6-Endorsed MIPs</v>
      </c>
      <c r="S85" s="16" t="str">
        <f>party!A6</f>
        <v>Charlotte Pascoe</v>
      </c>
      <c r="T85" s="20" t="b">
        <v>1</v>
      </c>
      <c r="U85" s="20" t="s">
        <v>338</v>
      </c>
    </row>
    <row r="86" spans="1:21" ht="105">
      <c r="A86" s="12" t="s">
        <v>7391</v>
      </c>
      <c r="B86" s="11" t="s">
        <v>7368</v>
      </c>
      <c r="C86" s="13" t="s">
        <v>443</v>
      </c>
      <c r="E86" s="13">
        <v>1</v>
      </c>
      <c r="F86" s="16" t="s">
        <v>444</v>
      </c>
      <c r="G86" s="19" t="s">
        <v>7374</v>
      </c>
      <c r="H86" s="85" t="s">
        <v>1741</v>
      </c>
      <c r="I86" s="35" t="s">
        <v>70</v>
      </c>
      <c r="J86" s="10" t="str">
        <f>party!A27</f>
        <v>Brian O'Neill</v>
      </c>
      <c r="K86" s="10" t="str">
        <f>party!A28</f>
        <v>Claudia Tebaldi</v>
      </c>
      <c r="L86" s="10" t="str">
        <f>party!A29</f>
        <v>Detlef van Vuuren</v>
      </c>
      <c r="M8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338</v>
      </c>
    </row>
    <row r="87" spans="1:21" ht="105">
      <c r="A87" s="12" t="s">
        <v>7392</v>
      </c>
      <c r="B87" s="11" t="s">
        <v>7369</v>
      </c>
      <c r="C87" s="13" t="s">
        <v>446</v>
      </c>
      <c r="E87" s="13">
        <v>2</v>
      </c>
      <c r="F87" s="16" t="s">
        <v>447</v>
      </c>
      <c r="G87" s="19" t="s">
        <v>7375</v>
      </c>
      <c r="H87" s="85" t="s">
        <v>1742</v>
      </c>
      <c r="I87" s="35" t="s">
        <v>70</v>
      </c>
      <c r="J87" s="10" t="str">
        <f>party!A27</f>
        <v>Brian O'Neill</v>
      </c>
      <c r="K87" s="10" t="str">
        <f>party!A28</f>
        <v>Claudia Tebaldi</v>
      </c>
      <c r="L87" s="10" t="str">
        <f>party!A29</f>
        <v>Detlef van Vuuren</v>
      </c>
      <c r="M8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338</v>
      </c>
    </row>
    <row r="88" spans="1:21" ht="105">
      <c r="A88" s="12" t="s">
        <v>7393</v>
      </c>
      <c r="B88" s="11" t="s">
        <v>7370</v>
      </c>
      <c r="C88" s="13" t="s">
        <v>449</v>
      </c>
      <c r="E88" s="13">
        <v>4</v>
      </c>
      <c r="F88" s="16" t="s">
        <v>448</v>
      </c>
      <c r="G88" s="19" t="s">
        <v>7376</v>
      </c>
      <c r="H88" s="85" t="s">
        <v>1733</v>
      </c>
      <c r="I88" s="35" t="s">
        <v>70</v>
      </c>
      <c r="J88" s="10" t="str">
        <f>party!$A$27</f>
        <v>Brian O'Neill</v>
      </c>
      <c r="K88" s="10" t="str">
        <f>party!$A$28</f>
        <v>Claudia Tebaldi</v>
      </c>
      <c r="L88" s="10" t="str">
        <f>party!$A$29</f>
        <v>Detlef van Vuuren</v>
      </c>
      <c r="M8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338</v>
      </c>
    </row>
    <row r="89" spans="1:21" ht="105">
      <c r="A89" s="12" t="s">
        <v>7394</v>
      </c>
      <c r="B89" s="11" t="s">
        <v>7371</v>
      </c>
      <c r="C89" s="13" t="s">
        <v>3183</v>
      </c>
      <c r="E89" s="13">
        <v>2</v>
      </c>
      <c r="F89" s="16" t="s">
        <v>3182</v>
      </c>
      <c r="G89" s="19" t="s">
        <v>7387</v>
      </c>
      <c r="H89" s="85" t="s">
        <v>1734</v>
      </c>
      <c r="I89" s="35" t="s">
        <v>70</v>
      </c>
      <c r="J89" s="10" t="str">
        <f>party!A27</f>
        <v>Brian O'Neill</v>
      </c>
      <c r="K89" s="10" t="str">
        <f>party!$A$28</f>
        <v>Claudia Tebaldi</v>
      </c>
      <c r="L89" s="10" t="str">
        <f>party!A29</f>
        <v>Detlef van Vuuren</v>
      </c>
      <c r="M8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9" s="13"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338</v>
      </c>
    </row>
    <row r="90" spans="1:21" ht="105">
      <c r="A90" s="12" t="s">
        <v>7395</v>
      </c>
      <c r="B90" s="11" t="s">
        <v>7378</v>
      </c>
      <c r="C90" s="13" t="s">
        <v>450</v>
      </c>
      <c r="E90" s="13">
        <v>2</v>
      </c>
      <c r="F90" s="16" t="s">
        <v>453</v>
      </c>
      <c r="G90" s="19" t="s">
        <v>7377</v>
      </c>
      <c r="H90" s="85" t="s">
        <v>1735</v>
      </c>
      <c r="I90" s="35" t="s">
        <v>162</v>
      </c>
      <c r="J90" s="10" t="str">
        <f>party!$A$27</f>
        <v>Brian O'Neill</v>
      </c>
      <c r="K90" s="10" t="str">
        <f>party!A28</f>
        <v>Claudia Tebaldi</v>
      </c>
      <c r="L90" s="10" t="str">
        <f>party!A29</f>
        <v>Detlef van Vuuren</v>
      </c>
      <c r="M9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0" s="30" t="str">
        <f>references!D14</f>
        <v>Overview CMIP6-Endorsed MIPs</v>
      </c>
      <c r="S90" s="16" t="str">
        <f>party!A6</f>
        <v>Charlotte Pascoe</v>
      </c>
      <c r="T90" s="20" t="b">
        <v>1</v>
      </c>
      <c r="U90" s="20" t="s">
        <v>338</v>
      </c>
    </row>
    <row r="91" spans="1:21" ht="105">
      <c r="A91" s="12" t="s">
        <v>7396</v>
      </c>
      <c r="B91" s="11" t="s">
        <v>7380</v>
      </c>
      <c r="C91" s="13" t="s">
        <v>451</v>
      </c>
      <c r="E91" s="13">
        <v>2</v>
      </c>
      <c r="F91" s="16" t="s">
        <v>454</v>
      </c>
      <c r="G91" s="19" t="s">
        <v>7379</v>
      </c>
      <c r="H91" s="85" t="s">
        <v>1736</v>
      </c>
      <c r="I91" s="35" t="s">
        <v>70</v>
      </c>
      <c r="J91" s="10" t="str">
        <f>party!A27</f>
        <v>Brian O'Neill</v>
      </c>
      <c r="K91" s="10" t="str">
        <f>party!A28</f>
        <v>Claudia Tebaldi</v>
      </c>
      <c r="L91" s="10" t="str">
        <f>party!A29</f>
        <v>Detlef van Vuuren</v>
      </c>
      <c r="M9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1" s="30" t="str">
        <f>references!D14</f>
        <v>Overview CMIP6-Endorsed MIPs</v>
      </c>
      <c r="S91" s="16" t="str">
        <f>party!A6</f>
        <v>Charlotte Pascoe</v>
      </c>
      <c r="T91" s="20" t="b">
        <v>1</v>
      </c>
      <c r="U91" s="20" t="s">
        <v>338</v>
      </c>
    </row>
    <row r="92" spans="1:21" ht="105">
      <c r="A92" s="12" t="s">
        <v>7397</v>
      </c>
      <c r="B92" s="11" t="s">
        <v>7381</v>
      </c>
      <c r="C92" s="13" t="s">
        <v>452</v>
      </c>
      <c r="E92" s="13">
        <v>4</v>
      </c>
      <c r="F92" s="16" t="s">
        <v>455</v>
      </c>
      <c r="G92" s="19" t="s">
        <v>7382</v>
      </c>
      <c r="H92" s="85" t="s">
        <v>1743</v>
      </c>
      <c r="I92" s="35" t="s">
        <v>70</v>
      </c>
      <c r="J92" s="10" t="str">
        <f>party!A27</f>
        <v>Brian O'Neill</v>
      </c>
      <c r="K92" s="10" t="str">
        <f>party!A28</f>
        <v>Claudia Tebaldi</v>
      </c>
      <c r="L92" s="10" t="str">
        <f>party!A29</f>
        <v>Detlef van Vuuren</v>
      </c>
      <c r="M9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2" s="30" t="str">
        <f>references!$D$14</f>
        <v>Overview CMIP6-Endorsed MIPs</v>
      </c>
      <c r="S92" s="16" t="str">
        <f>party!A6</f>
        <v>Charlotte Pascoe</v>
      </c>
      <c r="T92" s="20" t="b">
        <v>1</v>
      </c>
      <c r="U92" s="20" t="s">
        <v>338</v>
      </c>
    </row>
    <row r="93" spans="1:21" ht="105">
      <c r="A93" s="12" t="s">
        <v>7398</v>
      </c>
      <c r="B93" s="11" t="s">
        <v>7384</v>
      </c>
      <c r="C93" s="13" t="s">
        <v>7383</v>
      </c>
      <c r="E93" s="13">
        <v>4</v>
      </c>
      <c r="F93" s="16" t="s">
        <v>3241</v>
      </c>
      <c r="G93" s="19" t="s">
        <v>7388</v>
      </c>
      <c r="H93" s="149" t="s">
        <v>3230</v>
      </c>
      <c r="I93" s="35" t="s">
        <v>70</v>
      </c>
      <c r="J93" s="10" t="str">
        <f>party!A27</f>
        <v>Brian O'Neill</v>
      </c>
      <c r="K93" s="10" t="str">
        <f>party!A28</f>
        <v>Claudia Tebaldi</v>
      </c>
      <c r="L93" s="10" t="str">
        <f>party!A29</f>
        <v>Detlef van Vuuren</v>
      </c>
      <c r="M93" s="152" t="str">
        <f>references!$D$66</f>
        <v>O’Neill, B. C., C. Tebaldi, D. van Vuuren, V. Eyring, P. Fridelingstein, G. Hurtt, R. Knutti, E. Kriegler, J.-F. Lamarque, J. Lowe, J. Meehl, R. Moss, K. Riahi, B. M. Sanderson (2016),  The Scenario Model Intercomparison Project (ScenarioMIP) for CMIP6, Geosci. Model Dev., 9, 3461-3482</v>
      </c>
      <c r="S93" s="16" t="str">
        <f>party!A6</f>
        <v>Charlotte Pascoe</v>
      </c>
      <c r="T93" s="20" t="b">
        <v>1</v>
      </c>
      <c r="U93" s="20" t="s">
        <v>338</v>
      </c>
    </row>
    <row r="94" spans="1:21" ht="105">
      <c r="A94" s="12" t="s">
        <v>7399</v>
      </c>
      <c r="B94" s="11" t="s">
        <v>7385</v>
      </c>
      <c r="C94" s="13" t="s">
        <v>3209</v>
      </c>
      <c r="E94" s="13">
        <v>2</v>
      </c>
      <c r="F94" s="16" t="s">
        <v>3210</v>
      </c>
      <c r="G94" s="19" t="s">
        <v>7389</v>
      </c>
      <c r="H94" s="85" t="s">
        <v>3200</v>
      </c>
      <c r="I94" s="35" t="s">
        <v>70</v>
      </c>
      <c r="J94" s="10" t="str">
        <f>party!A$27</f>
        <v>Brian O'Neill</v>
      </c>
      <c r="K94" s="10" t="str">
        <f>party!A$28</f>
        <v>Claudia Tebaldi</v>
      </c>
      <c r="L94" s="10" t="str">
        <f>party!A$29</f>
        <v>Detlef van Vuuren</v>
      </c>
      <c r="M94" s="152" t="str">
        <f>references!$D$66</f>
        <v>O’Neill, B. C., C. Tebaldi, D. van Vuuren, V. Eyring, P. Fridelingstein, G. Hurtt, R. Knutti, E. Kriegler, J.-F. Lamarque, J. Lowe, J. Meehl, R. Moss, K. Riahi, B. M. Sanderson (2016),  The Scenario Model Intercomparison Project (ScenarioMIP) for CMIP6, Geosci. Model Dev., 9, 3461-3482</v>
      </c>
      <c r="S94" s="16" t="str">
        <f>party!A$6</f>
        <v>Charlotte Pascoe</v>
      </c>
      <c r="T94" s="20" t="b">
        <v>1</v>
      </c>
      <c r="U94" s="20" t="s">
        <v>338</v>
      </c>
    </row>
    <row r="95" spans="1:21" ht="90">
      <c r="A95" s="12" t="s">
        <v>7400</v>
      </c>
      <c r="B95" s="11" t="s">
        <v>7386</v>
      </c>
      <c r="C95" s="13" t="s">
        <v>6412</v>
      </c>
      <c r="D95" s="16" t="b">
        <v>1</v>
      </c>
      <c r="E95" s="13">
        <v>4</v>
      </c>
      <c r="F95" s="16" t="s">
        <v>6413</v>
      </c>
      <c r="G95" s="19" t="s">
        <v>7390</v>
      </c>
      <c r="H95" s="85" t="s">
        <v>3298</v>
      </c>
      <c r="I95" s="35" t="s">
        <v>70</v>
      </c>
      <c r="J95" s="10" t="str">
        <f>party!A$27</f>
        <v>Brian O'Neill</v>
      </c>
      <c r="K95" s="10" t="str">
        <f>party!A$28</f>
        <v>Claudia Tebaldi</v>
      </c>
      <c r="L95" s="10" t="str">
        <f>party!A$29</f>
        <v>Detlef van Vuuren</v>
      </c>
      <c r="M95" s="152" t="str">
        <f>references!$D$66</f>
        <v>O’Neill, B. C., C. Tebaldi, D. van Vuuren, V. Eyring, P. Fridelingstein, G. Hurtt, R. Knutti, E. Kriegler, J.-F. Lamarque, J. Lowe, J. Meehl, R. Moss, K. Riahi, B. M. Sanderson (2016),  The Scenario Model Intercomparison Project (ScenarioMIP) for CMIP6, Geosci. Model Dev., 9, 3461-3482</v>
      </c>
      <c r="S95" s="16" t="str">
        <f>party!A$6</f>
        <v>Charlotte Pascoe</v>
      </c>
      <c r="T95" s="20" t="b">
        <v>1</v>
      </c>
      <c r="U95" s="20" t="s">
        <v>338</v>
      </c>
    </row>
    <row r="96" spans="1:21" ht="75">
      <c r="A96" s="12" t="s">
        <v>3784</v>
      </c>
      <c r="B96" s="11" t="s">
        <v>485</v>
      </c>
      <c r="C96" s="13" t="s">
        <v>484</v>
      </c>
      <c r="E96" s="13">
        <v>4</v>
      </c>
      <c r="F96" s="16" t="s">
        <v>486</v>
      </c>
      <c r="G96" s="19" t="s">
        <v>7798</v>
      </c>
      <c r="I96" s="35" t="s">
        <v>70</v>
      </c>
      <c r="J96" s="10" t="str">
        <f>party!A30</f>
        <v>William Collins</v>
      </c>
      <c r="K96" s="10" t="str">
        <f>party!A31</f>
        <v>Jean-François Lamarque</v>
      </c>
      <c r="L96" s="10" t="str">
        <f>party!A19</f>
        <v>Michael Schulz</v>
      </c>
      <c r="M96" s="151" t="str">
        <f>references!D76</f>
        <v>Collins, W. J., J.-F. Lamarque, M. Schulz, O. Boucher, V. Eyring, M. I. Hegglin, A. Maycock, G. Myhre, M. Prather, D. Shindell, S. J. Smith (2017), AerChemMIP: Quantifying the effects of chemistry and aerosols in CMIP6, Geosci. Model Dev., 10, 585-607</v>
      </c>
      <c r="N96" s="151" t="str">
        <f>references!$D$2</f>
        <v>Aerosol forcing fields for CMIP6</v>
      </c>
      <c r="O96" s="151" t="str">
        <f>references!D14</f>
        <v>Overview CMIP6-Endorsed MIPs</v>
      </c>
      <c r="R96" s="3" t="str">
        <f>url!$A$2</f>
        <v>Aerosol forcing fields for CMIP6</v>
      </c>
      <c r="S96" s="16" t="str">
        <f>party!A6</f>
        <v>Charlotte Pascoe</v>
      </c>
      <c r="T96" s="20" t="b">
        <v>1</v>
      </c>
      <c r="U96" s="20" t="s">
        <v>42</v>
      </c>
    </row>
    <row r="97" spans="1:21" ht="120">
      <c r="A97" s="12" t="s">
        <v>6646</v>
      </c>
      <c r="B97" s="11" t="s">
        <v>3807</v>
      </c>
      <c r="C97" s="13" t="s">
        <v>6650</v>
      </c>
      <c r="E97" s="13">
        <v>4</v>
      </c>
      <c r="F97" s="16" t="s">
        <v>3808</v>
      </c>
      <c r="G97" s="19" t="s">
        <v>3809</v>
      </c>
      <c r="H97" s="150" t="s">
        <v>3805</v>
      </c>
      <c r="I97" s="35" t="s">
        <v>70</v>
      </c>
      <c r="J97" s="10" t="str">
        <f>party!A30</f>
        <v>William Collins</v>
      </c>
      <c r="K97" s="10" t="str">
        <f>party!A31</f>
        <v>Jean-François Lamarque</v>
      </c>
      <c r="L97" s="10" t="str">
        <f>party!A19</f>
        <v>Michael Schulz</v>
      </c>
      <c r="M97" s="151" t="str">
        <f>references!D76</f>
        <v>Collins, W. J., J.-F. Lamarque, M. Schulz, O. Boucher, V. Eyring, M. I. Hegglin, A. Maycock, G. Myhre, M. Prather, D. Shindell, S. J. Smith (2017), AerChemMIP: Quantifying the effects of chemistry and aerosols in CMIP6, Geosci. Model Dev., 10, 585-607</v>
      </c>
      <c r="N97" s="151" t="str">
        <f>references!$D$5</f>
        <v>Historical GHG concentrations for CMIP6 Historical Runs</v>
      </c>
      <c r="O9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97" s="151" t="str">
        <f>references!D14</f>
        <v>Overview CMIP6-Endorsed MIPs</v>
      </c>
      <c r="R97" s="3" t="str">
        <f>url!$A$169</f>
        <v>Historical greenhouse gas concentrations for climate modelling (CMIP6)</v>
      </c>
      <c r="S97" s="16" t="str">
        <f>party!A6</f>
        <v>Charlotte Pascoe</v>
      </c>
      <c r="T97" s="20" t="b">
        <v>1</v>
      </c>
      <c r="U97" s="20" t="s">
        <v>42</v>
      </c>
    </row>
    <row r="98" spans="1:21" ht="105">
      <c r="A98" s="13" t="s">
        <v>3860</v>
      </c>
      <c r="B98" s="16" t="s">
        <v>3861</v>
      </c>
      <c r="C98" s="13" t="s">
        <v>528</v>
      </c>
      <c r="E98" s="13">
        <v>3</v>
      </c>
      <c r="F98" s="16" t="s">
        <v>499</v>
      </c>
      <c r="G98" s="13" t="s">
        <v>3862</v>
      </c>
      <c r="H98" s="149"/>
      <c r="I98" s="35" t="s">
        <v>70</v>
      </c>
      <c r="J98" s="10" t="str">
        <f>party!$A$30</f>
        <v>William Collins</v>
      </c>
      <c r="K98" s="10" t="str">
        <f>party!$A$31</f>
        <v>Jean-François Lamarque</v>
      </c>
      <c r="L98" s="10" t="str">
        <f>party!$A$19</f>
        <v>Michael Schulz</v>
      </c>
      <c r="M98" s="151" t="str">
        <f>references!D$76</f>
        <v>Collins, W. J., J.-F. Lamarque, M. Schulz, O. Boucher, V. Eyring, M. I. Hegglin, A. Maycock, G. Myhre, M. Prather, D. Shindell, S. J. Smith (2017), AerChemMIP: Quantifying the effects of chemistry and aerosols in CMIP6, Geosci. Model Dev., 10, 585-607</v>
      </c>
      <c r="N98" s="152" t="str">
        <f>references!$D$14</f>
        <v>Overview CMIP6-Endorsed MIPs</v>
      </c>
      <c r="S98" s="16" t="str">
        <f>party!$A$6</f>
        <v>Charlotte Pascoe</v>
      </c>
      <c r="T98" s="20" t="b">
        <v>1</v>
      </c>
      <c r="U98" s="20" t="s">
        <v>5779</v>
      </c>
    </row>
    <row r="99" spans="1:21" ht="75">
      <c r="A99" s="12" t="s">
        <v>4953</v>
      </c>
      <c r="B99" s="11" t="s">
        <v>4949</v>
      </c>
      <c r="C99" s="13" t="s">
        <v>4947</v>
      </c>
      <c r="D99" s="16" t="b">
        <v>1</v>
      </c>
      <c r="E99" s="13">
        <v>1</v>
      </c>
      <c r="F99" s="16" t="s">
        <v>4951</v>
      </c>
      <c r="G99" s="19" t="s">
        <v>4971</v>
      </c>
      <c r="H99" s="150" t="s">
        <v>4946</v>
      </c>
      <c r="I99" s="10" t="s">
        <v>70</v>
      </c>
      <c r="J99" s="10" t="str">
        <f>party!$A$30</f>
        <v>William Collins</v>
      </c>
      <c r="K99" s="10" t="str">
        <f>party!$A$31</f>
        <v>Jean-François Lamarque</v>
      </c>
      <c r="L99" s="10" t="str">
        <f>party!$A$19</f>
        <v>Michael Schulz</v>
      </c>
      <c r="M99" s="151" t="str">
        <f>references!D$76</f>
        <v>Collins, W. J., J.-F. Lamarque, M. Schulz, O. Boucher, V. Eyring, M. I. Hegglin, A. Maycock, G. Myhre, M. Prather, D. Shindell, S. J. Smith (2017), AerChemMIP: Quantifying the effects of chemistry and aerosols in CMIP6, Geosci. Model Dev., 10, 585-607</v>
      </c>
      <c r="N99" s="13" t="str">
        <f>references!$D$16</f>
        <v>Karl E. Taylor, Ronald J. Stouffer, Gerald A. Meehl (2009) A Summary of the CMIP5 Experiment Design</v>
      </c>
      <c r="O99" s="22" t="str">
        <f>references!$D$64</f>
        <v>Pincus, R., P. M. Forster, B. Stevens (2016), The Radiative Forcing Model Intercomparison Project (RFMIP): experimental protocol for CMIP6, Geosci. Model Dev., 9, 3447-3460</v>
      </c>
      <c r="P99" s="152" t="str">
        <f>references!$D$14</f>
        <v>Overview CMIP6-Endorsed MIPs</v>
      </c>
      <c r="Q99" s="13"/>
      <c r="S99" s="16" t="str">
        <f>party!$A$6</f>
        <v>Charlotte Pascoe</v>
      </c>
      <c r="T99" s="20" t="b">
        <v>1</v>
      </c>
      <c r="U99" s="20" t="s">
        <v>5779</v>
      </c>
    </row>
    <row r="100" spans="1:21" ht="75">
      <c r="A100" s="12" t="s">
        <v>4954</v>
      </c>
      <c r="B100" s="11" t="s">
        <v>4950</v>
      </c>
      <c r="C100" s="13" t="s">
        <v>4948</v>
      </c>
      <c r="D100" s="16" t="b">
        <v>1</v>
      </c>
      <c r="E100" s="13">
        <v>1</v>
      </c>
      <c r="F100" s="16" t="s">
        <v>4952</v>
      </c>
      <c r="G100" s="19" t="s">
        <v>4972</v>
      </c>
      <c r="H100" s="150" t="s">
        <v>4946</v>
      </c>
      <c r="I100" s="10" t="s">
        <v>70</v>
      </c>
      <c r="J100" s="10" t="str">
        <f>party!$A$30</f>
        <v>William Collins</v>
      </c>
      <c r="K100" s="10" t="str">
        <f>party!$A$31</f>
        <v>Jean-François Lamarque</v>
      </c>
      <c r="L100" s="10" t="str">
        <f>party!$A$19</f>
        <v>Michael Schulz</v>
      </c>
      <c r="M100" s="151" t="str">
        <f>references!D$76</f>
        <v>Collins, W. J., J.-F. Lamarque, M. Schulz, O. Boucher, V. Eyring, M. I. Hegglin, A. Maycock, G. Myhre, M. Prather, D. Shindell, S. J. Smith (2017), AerChemMIP: Quantifying the effects of chemistry and aerosols in CMIP6, Geosci. Model Dev., 10, 585-607</v>
      </c>
      <c r="N100" s="13" t="str">
        <f>references!$D$16</f>
        <v>Karl E. Taylor, Ronald J. Stouffer, Gerald A. Meehl (2009) A Summary of the CMIP5 Experiment Design</v>
      </c>
      <c r="O100" s="22" t="str">
        <f>references!$D$64</f>
        <v>Pincus, R., P. M. Forster, B. Stevens (2016), The Radiative Forcing Model Intercomparison Project (RFMIP): experimental protocol for CMIP6, Geosci. Model Dev., 9, 3447-3460</v>
      </c>
      <c r="P100" s="152" t="str">
        <f>references!$D$14</f>
        <v>Overview CMIP6-Endorsed MIPs</v>
      </c>
      <c r="Q100" s="13"/>
      <c r="S100" s="16" t="str">
        <f>party!$A$6</f>
        <v>Charlotte Pascoe</v>
      </c>
      <c r="T100" s="20" t="b">
        <v>1</v>
      </c>
      <c r="U100" s="20" t="s">
        <v>5779</v>
      </c>
    </row>
    <row r="101" spans="1:21" ht="120">
      <c r="A101" s="12" t="s">
        <v>3830</v>
      </c>
      <c r="B101" s="11" t="s">
        <v>549</v>
      </c>
      <c r="C101" s="13" t="s">
        <v>496</v>
      </c>
      <c r="E101" s="13">
        <v>1</v>
      </c>
      <c r="F101" s="16" t="s">
        <v>498</v>
      </c>
      <c r="G101" s="19" t="s">
        <v>1744</v>
      </c>
      <c r="H101" s="150"/>
      <c r="I101" s="35" t="s">
        <v>70</v>
      </c>
      <c r="J101" s="10" t="str">
        <f>party!$A$30</f>
        <v>William Collins</v>
      </c>
      <c r="K101" s="10" t="str">
        <f>party!$A$31</f>
        <v>Jean-François Lamarque</v>
      </c>
      <c r="L101" s="10" t="str">
        <f>party!$A$19</f>
        <v>Michael Schulz</v>
      </c>
      <c r="M101" s="151" t="str">
        <f>references!D$76</f>
        <v>Collins, W. J., J.-F. Lamarque, M. Schulz, O. Boucher, V. Eyring, M. I. Hegglin, A. Maycock, G. Myhre, M. Prather, D. Shindell, S. J. Smith (2017), AerChemMIP: Quantifying the effects of chemistry and aerosols in CMIP6, Geosci. Model Dev., 10, 585-607</v>
      </c>
      <c r="N101" s="151" t="str">
        <f>references!$D$5</f>
        <v>Historical GHG concentrations for CMIP6 Historical Runs</v>
      </c>
      <c r="O10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01" s="152" t="str">
        <f>references!$D$14</f>
        <v>Overview CMIP6-Endorsed MIPs</v>
      </c>
      <c r="R101" s="3" t="str">
        <f>url!$A$169</f>
        <v>Historical greenhouse gas concentrations for climate modelling (CMIP6)</v>
      </c>
      <c r="S101" s="16" t="str">
        <f>party!$A$6</f>
        <v>Charlotte Pascoe</v>
      </c>
      <c r="T101" s="20" t="b">
        <v>1</v>
      </c>
      <c r="U101" s="20" t="s">
        <v>42</v>
      </c>
    </row>
    <row r="102" spans="1:21" ht="75">
      <c r="A102" s="12" t="s">
        <v>3831</v>
      </c>
      <c r="B102" s="11" t="s">
        <v>503</v>
      </c>
      <c r="C102" s="13" t="s">
        <v>506</v>
      </c>
      <c r="D102" s="16" t="b">
        <v>1</v>
      </c>
      <c r="E102" s="13">
        <v>3</v>
      </c>
      <c r="F102" s="16" t="s">
        <v>514</v>
      </c>
      <c r="G102" s="19" t="s">
        <v>1745</v>
      </c>
      <c r="H102" s="150"/>
      <c r="I102" s="35" t="s">
        <v>70</v>
      </c>
      <c r="J102" s="10" t="str">
        <f>party!$A$30</f>
        <v>William Collins</v>
      </c>
      <c r="K102" s="10" t="str">
        <f>party!$A$31</f>
        <v>Jean-François Lamarque</v>
      </c>
      <c r="L102" s="10" t="str">
        <f>party!$A$19</f>
        <v>Michael Schulz</v>
      </c>
      <c r="M102" s="151" t="str">
        <f>references!D$76</f>
        <v>Collins, W. J., J.-F. Lamarque, M. Schulz, O. Boucher, V. Eyring, M. I. Hegglin, A. Maycock, G. Myhre, M. Prather, D. Shindell, S. J. Smith (2017), AerChemMIP: Quantifying the effects of chemistry and aerosols in CMIP6, Geosci. Model Dev., 10, 585-607</v>
      </c>
      <c r="N102" s="152" t="str">
        <f>references!$D$14</f>
        <v>Overview CMIP6-Endorsed MIPs</v>
      </c>
      <c r="S102" s="16" t="str">
        <f>party!$A$6</f>
        <v>Charlotte Pascoe</v>
      </c>
      <c r="T102" s="20" t="b">
        <v>1</v>
      </c>
      <c r="U102" s="20" t="s">
        <v>338</v>
      </c>
    </row>
    <row r="103" spans="1:21" ht="75">
      <c r="A103" s="12" t="s">
        <v>3832</v>
      </c>
      <c r="B103" s="11" t="s">
        <v>505</v>
      </c>
      <c r="C103" s="13" t="s">
        <v>507</v>
      </c>
      <c r="D103" s="16" t="b">
        <v>1</v>
      </c>
      <c r="E103" s="13">
        <v>3</v>
      </c>
      <c r="F103" s="16" t="s">
        <v>511</v>
      </c>
      <c r="G103" s="19" t="s">
        <v>1746</v>
      </c>
      <c r="H103" s="150"/>
      <c r="I103" s="35" t="s">
        <v>70</v>
      </c>
      <c r="J103" s="10" t="str">
        <f>party!$A$30</f>
        <v>William Collins</v>
      </c>
      <c r="K103" s="10" t="str">
        <f>party!$A$31</f>
        <v>Jean-François Lamarque</v>
      </c>
      <c r="L103" s="10" t="str">
        <f>party!$A$19</f>
        <v>Michael Schulz</v>
      </c>
      <c r="M103" s="151" t="str">
        <f>references!D$76</f>
        <v>Collins, W. J., J.-F. Lamarque, M. Schulz, O. Boucher, V. Eyring, M. I. Hegglin, A. Maycock, G. Myhre, M. Prather, D. Shindell, S. J. Smith (2017), AerChemMIP: Quantifying the effects of chemistry and aerosols in CMIP6, Geosci. Model Dev., 10, 585-607</v>
      </c>
      <c r="N103" s="152" t="str">
        <f>references!$D$14</f>
        <v>Overview CMIP6-Endorsed MIPs</v>
      </c>
      <c r="S103" s="16" t="str">
        <f>party!$A$6</f>
        <v>Charlotte Pascoe</v>
      </c>
      <c r="T103" s="20" t="b">
        <v>1</v>
      </c>
      <c r="U103" s="20" t="s">
        <v>338</v>
      </c>
    </row>
    <row r="104" spans="1:21" ht="75">
      <c r="A104" s="12" t="s">
        <v>3833</v>
      </c>
      <c r="B104" s="11" t="s">
        <v>504</v>
      </c>
      <c r="C104" s="13" t="s">
        <v>508</v>
      </c>
      <c r="D104" s="16" t="b">
        <v>1</v>
      </c>
      <c r="E104" s="13">
        <v>3</v>
      </c>
      <c r="F104" s="16" t="s">
        <v>512</v>
      </c>
      <c r="G104" s="19" t="s">
        <v>1747</v>
      </c>
      <c r="H104" s="150"/>
      <c r="I104" s="35" t="s">
        <v>70</v>
      </c>
      <c r="J104" s="10" t="str">
        <f>party!$A$30</f>
        <v>William Collins</v>
      </c>
      <c r="K104" s="10" t="str">
        <f>party!$A$31</f>
        <v>Jean-François Lamarque</v>
      </c>
      <c r="L104" s="10" t="str">
        <f>party!$A$19</f>
        <v>Michael Schulz</v>
      </c>
      <c r="M104" s="151" t="str">
        <f>references!D$76</f>
        <v>Collins, W. J., J.-F. Lamarque, M. Schulz, O. Boucher, V. Eyring, M. I. Hegglin, A. Maycock, G. Myhre, M. Prather, D. Shindell, S. J. Smith (2017), AerChemMIP: Quantifying the effects of chemistry and aerosols in CMIP6, Geosci. Model Dev., 10, 585-607</v>
      </c>
      <c r="N104" s="152" t="str">
        <f>references!$D$14</f>
        <v>Overview CMIP6-Endorsed MIPs</v>
      </c>
      <c r="S104" s="16" t="str">
        <f>party!$A$6</f>
        <v>Charlotte Pascoe</v>
      </c>
      <c r="T104" s="20" t="b">
        <v>1</v>
      </c>
      <c r="U104" s="20" t="s">
        <v>338</v>
      </c>
    </row>
    <row r="105" spans="1:21" ht="90">
      <c r="A105" s="12" t="s">
        <v>3834</v>
      </c>
      <c r="B105" s="11" t="s">
        <v>509</v>
      </c>
      <c r="C105" s="13" t="s">
        <v>510</v>
      </c>
      <c r="D105" s="16" t="b">
        <v>1</v>
      </c>
      <c r="E105" s="13">
        <v>4</v>
      </c>
      <c r="F105" s="16" t="s">
        <v>513</v>
      </c>
      <c r="G105" s="19" t="s">
        <v>1748</v>
      </c>
      <c r="H105" s="150"/>
      <c r="I105" s="35" t="s">
        <v>70</v>
      </c>
      <c r="J105" s="10" t="str">
        <f>party!$A$30</f>
        <v>William Collins</v>
      </c>
      <c r="K105" s="10" t="str">
        <f>party!$A$31</f>
        <v>Jean-François Lamarque</v>
      </c>
      <c r="L105" s="10" t="str">
        <f>party!$A$19</f>
        <v>Michael Schulz</v>
      </c>
      <c r="M105" s="151" t="str">
        <f>references!D$76</f>
        <v>Collins, W. J., J.-F. Lamarque, M. Schulz, O. Boucher, V. Eyring, M. I. Hegglin, A. Maycock, G. Myhre, M. Prather, D. Shindell, S. J. Smith (2017), AerChemMIP: Quantifying the effects of chemistry and aerosols in CMIP6, Geosci. Model Dev., 10, 585-607</v>
      </c>
      <c r="N105" s="152" t="str">
        <f>references!$D$14</f>
        <v>Overview CMIP6-Endorsed MIPs</v>
      </c>
      <c r="S105" s="16" t="str">
        <f>party!$A$6</f>
        <v>Charlotte Pascoe</v>
      </c>
      <c r="T105" s="20" t="b">
        <v>1</v>
      </c>
      <c r="U105" s="20" t="s">
        <v>338</v>
      </c>
    </row>
    <row r="106" spans="1:21" ht="75">
      <c r="A106" s="13" t="s">
        <v>1370</v>
      </c>
      <c r="B106" s="16" t="s">
        <v>518</v>
      </c>
      <c r="C106" s="13" t="s">
        <v>1371</v>
      </c>
      <c r="E106" s="13">
        <v>3</v>
      </c>
      <c r="F106" s="16" t="s">
        <v>519</v>
      </c>
      <c r="G106" s="13" t="s">
        <v>1749</v>
      </c>
      <c r="H106" s="149"/>
      <c r="I106" s="35" t="s">
        <v>70</v>
      </c>
      <c r="J106" s="10" t="str">
        <f>party!$A$30</f>
        <v>William Collins</v>
      </c>
      <c r="K106" s="10" t="str">
        <f>party!$A$31</f>
        <v>Jean-François Lamarque</v>
      </c>
      <c r="L106" s="10" t="str">
        <f>party!$A$19</f>
        <v>Michael Schulz</v>
      </c>
      <c r="M106" s="151" t="str">
        <f>references!D$76</f>
        <v>Collins, W. J., J.-F. Lamarque, M. Schulz, O. Boucher, V. Eyring, M. I. Hegglin, A. Maycock, G. Myhre, M. Prather, D. Shindell, S. J. Smith (2017), AerChemMIP: Quantifying the effects of chemistry and aerosols in CMIP6, Geosci. Model Dev., 10, 585-607</v>
      </c>
      <c r="N106" s="152" t="str">
        <f>references!$D$14</f>
        <v>Overview CMIP6-Endorsed MIPs</v>
      </c>
      <c r="S106" s="16" t="str">
        <f>party!$A$6</f>
        <v>Charlotte Pascoe</v>
      </c>
      <c r="T106" s="20" t="b">
        <v>1</v>
      </c>
      <c r="U106" s="20" t="s">
        <v>5779</v>
      </c>
    </row>
    <row r="107" spans="1:21" ht="75">
      <c r="A107" s="12" t="s">
        <v>5323</v>
      </c>
      <c r="B107" s="11" t="s">
        <v>1367</v>
      </c>
      <c r="C107" s="13" t="s">
        <v>1368</v>
      </c>
      <c r="D107" s="16" t="b">
        <v>1</v>
      </c>
      <c r="E107" s="13">
        <v>4</v>
      </c>
      <c r="F107" s="16" t="s">
        <v>1369</v>
      </c>
      <c r="G107" s="19" t="s">
        <v>1750</v>
      </c>
      <c r="H107" s="150" t="s">
        <v>3778</v>
      </c>
      <c r="I107" s="35" t="s">
        <v>70</v>
      </c>
      <c r="J107" s="10" t="str">
        <f>party!$A$30</f>
        <v>William Collins</v>
      </c>
      <c r="K107" s="10" t="str">
        <f>party!$A$31</f>
        <v>Jean-François Lamarque</v>
      </c>
      <c r="L107" s="10" t="str">
        <f>party!$A$19</f>
        <v>Michael Schulz</v>
      </c>
      <c r="M107" s="151" t="str">
        <f>references!D$76</f>
        <v>Collins, W. J., J.-F. Lamarque, M. Schulz, O. Boucher, V. Eyring, M. I. Hegglin, A. Maycock, G. Myhre, M. Prather, D. Shindell, S. J. Smith (2017), AerChemMIP: Quantifying the effects of chemistry and aerosols in CMIP6, Geosci. Model Dev., 10, 585-607</v>
      </c>
      <c r="N107" s="152" t="str">
        <f>references!$D$14</f>
        <v>Overview CMIP6-Endorsed MIPs</v>
      </c>
      <c r="S107" s="16" t="str">
        <f>party!$A$6</f>
        <v>Charlotte Pascoe</v>
      </c>
      <c r="T107" s="20" t="b">
        <v>1</v>
      </c>
      <c r="U107" s="20" t="s">
        <v>338</v>
      </c>
    </row>
    <row r="108" spans="1:21" ht="75">
      <c r="A108" s="12" t="s">
        <v>5324</v>
      </c>
      <c r="B108" s="11" t="s">
        <v>1385</v>
      </c>
      <c r="C108" s="13" t="s">
        <v>1386</v>
      </c>
      <c r="E108" s="13">
        <v>4</v>
      </c>
      <c r="F108" s="16" t="s">
        <v>1387</v>
      </c>
      <c r="G108" s="19" t="s">
        <v>1751</v>
      </c>
      <c r="H108" s="150" t="s">
        <v>3778</v>
      </c>
      <c r="I108" s="35" t="s">
        <v>70</v>
      </c>
      <c r="J108" s="10" t="str">
        <f>party!$A$30</f>
        <v>William Collins</v>
      </c>
      <c r="K108" s="10" t="str">
        <f>party!$A$31</f>
        <v>Jean-François Lamarque</v>
      </c>
      <c r="L108" s="10" t="str">
        <f>party!$A$19</f>
        <v>Michael Schulz</v>
      </c>
      <c r="M108" s="151" t="str">
        <f>references!D$76</f>
        <v>Collins, W. J., J.-F. Lamarque, M. Schulz, O. Boucher, V. Eyring, M. I. Hegglin, A. Maycock, G. Myhre, M. Prather, D. Shindell, S. J. Smith (2017), AerChemMIP: Quantifying the effects of chemistry and aerosols in CMIP6, Geosci. Model Dev., 10, 585-607</v>
      </c>
      <c r="N108" s="152" t="str">
        <f>references!$D$14</f>
        <v>Overview CMIP6-Endorsed MIPs</v>
      </c>
      <c r="S108" s="16" t="str">
        <f>party!$A$6</f>
        <v>Charlotte Pascoe</v>
      </c>
      <c r="T108" s="20" t="b">
        <v>1</v>
      </c>
      <c r="U108" s="20" t="s">
        <v>338</v>
      </c>
    </row>
    <row r="109" spans="1:21" ht="75">
      <c r="A109" s="12" t="s">
        <v>5325</v>
      </c>
      <c r="B109" s="11" t="s">
        <v>1372</v>
      </c>
      <c r="C109" s="13" t="s">
        <v>1377</v>
      </c>
      <c r="D109" s="16" t="b">
        <v>1</v>
      </c>
      <c r="E109" s="13">
        <v>4</v>
      </c>
      <c r="F109" s="16" t="s">
        <v>1373</v>
      </c>
      <c r="G109" s="19" t="s">
        <v>5326</v>
      </c>
      <c r="H109" s="150" t="s">
        <v>3778</v>
      </c>
      <c r="I109" s="35" t="s">
        <v>70</v>
      </c>
      <c r="J109" s="10" t="str">
        <f>party!$A$30</f>
        <v>William Collins</v>
      </c>
      <c r="K109" s="10" t="str">
        <f>party!$A$31</f>
        <v>Jean-François Lamarque</v>
      </c>
      <c r="L109" s="10" t="str">
        <f>party!$A$19</f>
        <v>Michael Schulz</v>
      </c>
      <c r="M109" s="151" t="str">
        <f>references!D$76</f>
        <v>Collins, W. J., J.-F. Lamarque, M. Schulz, O. Boucher, V. Eyring, M. I. Hegglin, A. Maycock, G. Myhre, M. Prather, D. Shindell, S. J. Smith (2017), AerChemMIP: Quantifying the effects of chemistry and aerosols in CMIP6, Geosci. Model Dev., 10, 585-607</v>
      </c>
      <c r="N109" s="152" t="str">
        <f>references!$D$14</f>
        <v>Overview CMIP6-Endorsed MIPs</v>
      </c>
      <c r="S109" s="16" t="str">
        <f>party!$A$6</f>
        <v>Charlotte Pascoe</v>
      </c>
      <c r="T109" s="20" t="b">
        <v>1</v>
      </c>
      <c r="U109" s="20" t="s">
        <v>338</v>
      </c>
    </row>
    <row r="110" spans="1:21" ht="75">
      <c r="A110" s="12" t="s">
        <v>5327</v>
      </c>
      <c r="B110" s="11" t="s">
        <v>521</v>
      </c>
      <c r="C110" s="13" t="s">
        <v>520</v>
      </c>
      <c r="E110" s="13">
        <v>4</v>
      </c>
      <c r="F110" s="16" t="s">
        <v>1378</v>
      </c>
      <c r="G110" s="19" t="s">
        <v>1752</v>
      </c>
      <c r="H110" s="150" t="s">
        <v>3778</v>
      </c>
      <c r="I110" s="35" t="s">
        <v>70</v>
      </c>
      <c r="J110" s="10" t="str">
        <f>party!$A$30</f>
        <v>William Collins</v>
      </c>
      <c r="K110" s="10" t="str">
        <f>party!$A$31</f>
        <v>Jean-François Lamarque</v>
      </c>
      <c r="L110" s="10" t="str">
        <f>party!$A$19</f>
        <v>Michael Schulz</v>
      </c>
      <c r="M110" s="151" t="str">
        <f>references!D$76</f>
        <v>Collins, W. J., J.-F. Lamarque, M. Schulz, O. Boucher, V. Eyring, M. I. Hegglin, A. Maycock, G. Myhre, M. Prather, D. Shindell, S. J. Smith (2017), AerChemMIP: Quantifying the effects of chemistry and aerosols in CMIP6, Geosci. Model Dev., 10, 585-607</v>
      </c>
      <c r="N110" s="152" t="str">
        <f>references!$D$14</f>
        <v>Overview CMIP6-Endorsed MIPs</v>
      </c>
      <c r="S110" s="16" t="str">
        <f>party!$A$6</f>
        <v>Charlotte Pascoe</v>
      </c>
      <c r="T110" s="20" t="b">
        <v>1</v>
      </c>
      <c r="U110" s="20" t="s">
        <v>338</v>
      </c>
    </row>
    <row r="111" spans="1:21" ht="75">
      <c r="A111" s="12" t="s">
        <v>5328</v>
      </c>
      <c r="B111" s="11" t="s">
        <v>1388</v>
      </c>
      <c r="C111" s="13" t="s">
        <v>1389</v>
      </c>
      <c r="E111" s="13">
        <v>4</v>
      </c>
      <c r="F111" s="16" t="s">
        <v>1390</v>
      </c>
      <c r="G111" s="19" t="s">
        <v>1753</v>
      </c>
      <c r="H111" s="150" t="s">
        <v>3778</v>
      </c>
      <c r="I111" s="35" t="s">
        <v>70</v>
      </c>
      <c r="J111" s="10" t="str">
        <f>party!$A$30</f>
        <v>William Collins</v>
      </c>
      <c r="K111" s="10" t="str">
        <f>party!$A$31</f>
        <v>Jean-François Lamarque</v>
      </c>
      <c r="L111" s="10" t="str">
        <f>party!$A$19</f>
        <v>Michael Schulz</v>
      </c>
      <c r="M111" s="151" t="str">
        <f>references!D$76</f>
        <v>Collins, W. J., J.-F. Lamarque, M. Schulz, O. Boucher, V. Eyring, M. I. Hegglin, A. Maycock, G. Myhre, M. Prather, D. Shindell, S. J. Smith (2017), AerChemMIP: Quantifying the effects of chemistry and aerosols in CMIP6, Geosci. Model Dev., 10, 585-607</v>
      </c>
      <c r="N111" s="152" t="str">
        <f>references!$D$14</f>
        <v>Overview CMIP6-Endorsed MIPs</v>
      </c>
      <c r="S111" s="16" t="str">
        <f>party!$A$6</f>
        <v>Charlotte Pascoe</v>
      </c>
      <c r="T111" s="20" t="b">
        <v>1</v>
      </c>
      <c r="U111" s="20" t="s">
        <v>338</v>
      </c>
    </row>
    <row r="112" spans="1:21" ht="75">
      <c r="A112" s="12" t="s">
        <v>5329</v>
      </c>
      <c r="B112" s="11" t="s">
        <v>5330</v>
      </c>
      <c r="C112" s="13" t="s">
        <v>1384</v>
      </c>
      <c r="E112" s="13">
        <v>4</v>
      </c>
      <c r="F112" s="16" t="s">
        <v>5332</v>
      </c>
      <c r="G112" s="19" t="s">
        <v>5331</v>
      </c>
      <c r="H112" s="150" t="s">
        <v>3778</v>
      </c>
      <c r="I112" s="35" t="s">
        <v>70</v>
      </c>
      <c r="J112" s="10" t="str">
        <f>party!$A$30</f>
        <v>William Collins</v>
      </c>
      <c r="K112" s="10" t="str">
        <f>party!$A$31</f>
        <v>Jean-François Lamarque</v>
      </c>
      <c r="L112" s="10" t="str">
        <f>party!$A$19</f>
        <v>Michael Schulz</v>
      </c>
      <c r="M112" s="151" t="str">
        <f>references!D$76</f>
        <v>Collins, W. J., J.-F. Lamarque, M. Schulz, O. Boucher, V. Eyring, M. I. Hegglin, A. Maycock, G. Myhre, M. Prather, D. Shindell, S. J. Smith (2017), AerChemMIP: Quantifying the effects of chemistry and aerosols in CMIP6, Geosci. Model Dev., 10, 585-607</v>
      </c>
      <c r="N112" s="152" t="str">
        <f>references!$D$14</f>
        <v>Overview CMIP6-Endorsed MIPs</v>
      </c>
      <c r="S112" s="16" t="str">
        <f>party!$A$6</f>
        <v>Charlotte Pascoe</v>
      </c>
      <c r="T112" s="20" t="b">
        <v>1</v>
      </c>
      <c r="U112" s="20" t="s">
        <v>338</v>
      </c>
    </row>
    <row r="113" spans="1:21" ht="90">
      <c r="A113" s="12" t="s">
        <v>1374</v>
      </c>
      <c r="B113" s="11" t="s">
        <v>1375</v>
      </c>
      <c r="C113" s="13" t="s">
        <v>1376</v>
      </c>
      <c r="D113" s="16" t="b">
        <v>1</v>
      </c>
      <c r="E113" s="13">
        <v>4</v>
      </c>
      <c r="F113" s="16" t="s">
        <v>1379</v>
      </c>
      <c r="G113" s="19" t="s">
        <v>1754</v>
      </c>
      <c r="H113" s="150" t="s">
        <v>3778</v>
      </c>
      <c r="I113" s="35" t="s">
        <v>70</v>
      </c>
      <c r="J113" s="10" t="str">
        <f>party!$A$30</f>
        <v>William Collins</v>
      </c>
      <c r="K113" s="10" t="str">
        <f>party!$A$31</f>
        <v>Jean-François Lamarque</v>
      </c>
      <c r="L113" s="10" t="str">
        <f>party!$A$19</f>
        <v>Michael Schulz</v>
      </c>
      <c r="M113" s="151" t="str">
        <f>references!D$76</f>
        <v>Collins, W. J., J.-F. Lamarque, M. Schulz, O. Boucher, V. Eyring, M. I. Hegglin, A. Maycock, G. Myhre, M. Prather, D. Shindell, S. J. Smith (2017), AerChemMIP: Quantifying the effects of chemistry and aerosols in CMIP6, Geosci. Model Dev., 10, 585-607</v>
      </c>
      <c r="N113" s="152" t="str">
        <f>references!$D$14</f>
        <v>Overview CMIP6-Endorsed MIPs</v>
      </c>
      <c r="S113" s="16" t="str">
        <f>party!$A$6</f>
        <v>Charlotte Pascoe</v>
      </c>
      <c r="T113" s="20" t="b">
        <v>1</v>
      </c>
      <c r="U113" s="20" t="s">
        <v>338</v>
      </c>
    </row>
    <row r="114" spans="1:21" ht="75">
      <c r="A114" s="12" t="s">
        <v>522</v>
      </c>
      <c r="B114" s="11" t="s">
        <v>523</v>
      </c>
      <c r="C114" s="13" t="s">
        <v>524</v>
      </c>
      <c r="E114" s="13">
        <v>4</v>
      </c>
      <c r="F114" s="16" t="s">
        <v>525</v>
      </c>
      <c r="G114" s="19" t="s">
        <v>1755</v>
      </c>
      <c r="H114" s="150" t="s">
        <v>3778</v>
      </c>
      <c r="I114" s="35" t="s">
        <v>70</v>
      </c>
      <c r="J114" s="10" t="str">
        <f>party!$A$30</f>
        <v>William Collins</v>
      </c>
      <c r="K114" s="10" t="str">
        <f>party!$A$31</f>
        <v>Jean-François Lamarque</v>
      </c>
      <c r="L114" s="10" t="str">
        <f>party!$A$19</f>
        <v>Michael Schulz</v>
      </c>
      <c r="M114" s="151" t="str">
        <f>references!D$76</f>
        <v>Collins, W. J., J.-F. Lamarque, M. Schulz, O. Boucher, V. Eyring, M. I. Hegglin, A. Maycock, G. Myhre, M. Prather, D. Shindell, S. J. Smith (2017), AerChemMIP: Quantifying the effects of chemistry and aerosols in CMIP6, Geosci. Model Dev., 10, 585-607</v>
      </c>
      <c r="N114" s="152" t="str">
        <f>references!$D$14</f>
        <v>Overview CMIP6-Endorsed MIPs</v>
      </c>
      <c r="S114" s="16" t="str">
        <f>party!$A$6</f>
        <v>Charlotte Pascoe</v>
      </c>
      <c r="T114" s="20" t="b">
        <v>1</v>
      </c>
      <c r="U114" s="20" t="s">
        <v>338</v>
      </c>
    </row>
    <row r="115" spans="1:21" ht="75">
      <c r="A115" s="12" t="s">
        <v>1380</v>
      </c>
      <c r="B115" s="11" t="s">
        <v>1381</v>
      </c>
      <c r="C115" s="13" t="s">
        <v>1382</v>
      </c>
      <c r="D115" s="16" t="b">
        <v>1</v>
      </c>
      <c r="E115" s="13">
        <v>4</v>
      </c>
      <c r="F115" s="16" t="s">
        <v>1383</v>
      </c>
      <c r="G115" s="19" t="s">
        <v>1756</v>
      </c>
      <c r="H115" s="150" t="s">
        <v>3778</v>
      </c>
      <c r="I115" s="35" t="s">
        <v>70</v>
      </c>
      <c r="J115" s="10" t="str">
        <f>party!$A$30</f>
        <v>William Collins</v>
      </c>
      <c r="K115" s="10" t="str">
        <f>party!$A$31</f>
        <v>Jean-François Lamarque</v>
      </c>
      <c r="L115" s="10" t="str">
        <f>party!$A$19</f>
        <v>Michael Schulz</v>
      </c>
      <c r="M115" s="151" t="str">
        <f>references!D$76</f>
        <v>Collins, W. J., J.-F. Lamarque, M. Schulz, O. Boucher, V. Eyring, M. I. Hegglin, A. Maycock, G. Myhre, M. Prather, D. Shindell, S. J. Smith (2017), AerChemMIP: Quantifying the effects of chemistry and aerosols in CMIP6, Geosci. Model Dev., 10, 585-607</v>
      </c>
      <c r="N115" s="152" t="str">
        <f>references!$D$14</f>
        <v>Overview CMIP6-Endorsed MIPs</v>
      </c>
      <c r="S115" s="16" t="str">
        <f>party!$A$6</f>
        <v>Charlotte Pascoe</v>
      </c>
      <c r="T115" s="20" t="b">
        <v>1</v>
      </c>
      <c r="U115" s="20" t="s">
        <v>338</v>
      </c>
    </row>
    <row r="116" spans="1:21" ht="120">
      <c r="A116" s="12" t="s">
        <v>3863</v>
      </c>
      <c r="B116" s="11" t="s">
        <v>3863</v>
      </c>
      <c r="C116" s="13" t="s">
        <v>526</v>
      </c>
      <c r="E116" s="13">
        <v>3</v>
      </c>
      <c r="F116" s="16" t="s">
        <v>527</v>
      </c>
      <c r="G116" s="19" t="s">
        <v>3806</v>
      </c>
      <c r="H116" s="150" t="s">
        <v>3805</v>
      </c>
      <c r="I116" s="35" t="s">
        <v>70</v>
      </c>
      <c r="J116" s="10" t="str">
        <f>party!$A$30</f>
        <v>William Collins</v>
      </c>
      <c r="K116" s="10" t="str">
        <f>party!$A$31</f>
        <v>Jean-François Lamarque</v>
      </c>
      <c r="L116" s="10" t="str">
        <f>party!$A$19</f>
        <v>Michael Schulz</v>
      </c>
      <c r="M116" s="151" t="str">
        <f>references!D$76</f>
        <v>Collins, W. J., J.-F. Lamarque, M. Schulz, O. Boucher, V. Eyring, M. I. Hegglin, A. Maycock, G. Myhre, M. Prather, D. Shindell, S. J. Smith (2017), AerChemMIP: Quantifying the effects of chemistry and aerosols in CMIP6, Geosci. Model Dev., 10, 585-607</v>
      </c>
      <c r="N116" s="151" t="str">
        <f>references!$D$5</f>
        <v>Historical GHG concentrations for CMIP6 Historical Runs</v>
      </c>
      <c r="O11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16" s="152" t="str">
        <f>references!$D$14</f>
        <v>Overview CMIP6-Endorsed MIPs</v>
      </c>
      <c r="R116" s="3" t="str">
        <f>url!$A$169</f>
        <v>Historical greenhouse gas concentrations for climate modelling (CMIP6)</v>
      </c>
      <c r="S116" s="16" t="str">
        <f>party!$A$6</f>
        <v>Charlotte Pascoe</v>
      </c>
      <c r="T116" s="20" t="b">
        <v>1</v>
      </c>
      <c r="U116" s="20" t="s">
        <v>42</v>
      </c>
    </row>
    <row r="117" spans="1:21" ht="120">
      <c r="A117" s="12" t="s">
        <v>3798</v>
      </c>
      <c r="B117" s="11" t="s">
        <v>3794</v>
      </c>
      <c r="C117" s="13" t="s">
        <v>3801</v>
      </c>
      <c r="E117" s="13">
        <v>3</v>
      </c>
      <c r="F117" s="16" t="s">
        <v>3795</v>
      </c>
      <c r="G117" s="19" t="s">
        <v>3796</v>
      </c>
      <c r="H117" s="150" t="s">
        <v>3805</v>
      </c>
      <c r="I117" s="35" t="s">
        <v>70</v>
      </c>
      <c r="J117" s="10" t="str">
        <f>party!$A$30</f>
        <v>William Collins</v>
      </c>
      <c r="K117" s="10" t="str">
        <f>party!$A$31</f>
        <v>Jean-François Lamarque</v>
      </c>
      <c r="L117" s="10" t="str">
        <f>party!$A$19</f>
        <v>Michael Schulz</v>
      </c>
      <c r="M117" s="151" t="str">
        <f>references!D$76</f>
        <v>Collins, W. J., J.-F. Lamarque, M. Schulz, O. Boucher, V. Eyring, M. I. Hegglin, A. Maycock, G. Myhre, M. Prather, D. Shindell, S. J. Smith (2017), AerChemMIP: Quantifying the effects of chemistry and aerosols in CMIP6, Geosci. Model Dev., 10, 585-607</v>
      </c>
      <c r="N11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7" s="151" t="str">
        <f>references!$D$5</f>
        <v>Historical GHG concentrations for CMIP6 Historical Runs</v>
      </c>
      <c r="R117" s="3" t="str">
        <f>url!$A$169</f>
        <v>Historical greenhouse gas concentrations for climate modelling (CMIP6)</v>
      </c>
      <c r="S117" s="16" t="str">
        <f>party!$A$6</f>
        <v>Charlotte Pascoe</v>
      </c>
      <c r="T117" s="20" t="b">
        <v>1</v>
      </c>
      <c r="U117" s="20" t="s">
        <v>1361</v>
      </c>
    </row>
    <row r="118" spans="1:21" ht="120">
      <c r="A118" s="12" t="s">
        <v>3799</v>
      </c>
      <c r="B118" s="11" t="s">
        <v>3797</v>
      </c>
      <c r="C118" s="13" t="s">
        <v>3800</v>
      </c>
      <c r="E118" s="13">
        <v>3</v>
      </c>
      <c r="F118" s="16" t="s">
        <v>3802</v>
      </c>
      <c r="G118" s="19" t="s">
        <v>3803</v>
      </c>
      <c r="H118" s="150" t="s">
        <v>3805</v>
      </c>
      <c r="I118" s="35" t="s">
        <v>70</v>
      </c>
      <c r="J118" s="10" t="str">
        <f>party!$A$30</f>
        <v>William Collins</v>
      </c>
      <c r="K118" s="10" t="str">
        <f>party!$A$31</f>
        <v>Jean-François Lamarque</v>
      </c>
      <c r="L118" s="10" t="str">
        <f>party!$A$19</f>
        <v>Michael Schulz</v>
      </c>
      <c r="M118" s="151" t="str">
        <f>references!D$76</f>
        <v>Collins, W. J., J.-F. Lamarque, M. Schulz, O. Boucher, V. Eyring, M. I. Hegglin, A. Maycock, G. Myhre, M. Prather, D. Shindell, S. J. Smith (2017), AerChemMIP: Quantifying the effects of chemistry and aerosols in CMIP6, Geosci. Model Dev., 10, 585-607</v>
      </c>
      <c r="N118"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8" s="151" t="str">
        <f>references!$D$5</f>
        <v>Historical GHG concentrations for CMIP6 Historical Runs</v>
      </c>
      <c r="R118" s="3" t="str">
        <f>url!$A$169</f>
        <v>Historical greenhouse gas concentrations for climate modelling (CMIP6)</v>
      </c>
      <c r="S118" s="16" t="str">
        <f>party!$A$6</f>
        <v>Charlotte Pascoe</v>
      </c>
      <c r="T118" s="20" t="b">
        <v>1</v>
      </c>
      <c r="U118" s="20" t="s">
        <v>1361</v>
      </c>
    </row>
    <row r="119" spans="1:21" ht="75">
      <c r="A119" s="12" t="s">
        <v>3841</v>
      </c>
      <c r="B119" s="11" t="s">
        <v>3842</v>
      </c>
      <c r="C119" s="13" t="s">
        <v>3844</v>
      </c>
      <c r="E119" s="13">
        <v>3</v>
      </c>
      <c r="F119" s="16" t="s">
        <v>3846</v>
      </c>
      <c r="G119" s="19" t="s">
        <v>3848</v>
      </c>
      <c r="H119" s="150" t="s">
        <v>3816</v>
      </c>
      <c r="I119" s="35" t="s">
        <v>70</v>
      </c>
      <c r="J119" s="10" t="str">
        <f>party!$A$30</f>
        <v>William Collins</v>
      </c>
      <c r="K119" s="10" t="str">
        <f>party!$A$31</f>
        <v>Jean-François Lamarque</v>
      </c>
      <c r="L119" s="10" t="str">
        <f>party!$A$19</f>
        <v>Michael Schulz</v>
      </c>
      <c r="M119" s="151" t="str">
        <f>references!D$76</f>
        <v>Collins, W. J., J.-F. Lamarque, M. Schulz, O. Boucher, V. Eyring, M. I. Hegglin, A. Maycock, G. Myhre, M. Prather, D. Shindell, S. J. Smith (2017), AerChemMIP: Quantifying the effects of chemistry and aerosols in CMIP6, Geosci. Model Dev., 10, 585-607</v>
      </c>
      <c r="N119" s="151" t="str">
        <f>references!$D$2</f>
        <v>Aerosol forcing fields for CMIP6</v>
      </c>
      <c r="R119" s="3" t="str">
        <f>url!$A$2</f>
        <v>Aerosol forcing fields for CMIP6</v>
      </c>
      <c r="S119" s="16" t="str">
        <f>party!$A$6</f>
        <v>Charlotte Pascoe</v>
      </c>
      <c r="T119" s="20" t="b">
        <v>1</v>
      </c>
      <c r="U119" s="20" t="s">
        <v>1361</v>
      </c>
    </row>
    <row r="120" spans="1:21" ht="75">
      <c r="A120" s="12" t="s">
        <v>3864</v>
      </c>
      <c r="B120" s="11" t="s">
        <v>3843</v>
      </c>
      <c r="C120" s="13" t="s">
        <v>3845</v>
      </c>
      <c r="E120" s="13">
        <v>3</v>
      </c>
      <c r="F120" s="16" t="s">
        <v>3847</v>
      </c>
      <c r="G120" s="19" t="s">
        <v>3849</v>
      </c>
      <c r="H120" s="150" t="s">
        <v>3816</v>
      </c>
      <c r="I120" s="35" t="s">
        <v>70</v>
      </c>
      <c r="J120" s="10" t="str">
        <f>party!$A$30</f>
        <v>William Collins</v>
      </c>
      <c r="K120" s="10" t="str">
        <f>party!$A$31</f>
        <v>Jean-François Lamarque</v>
      </c>
      <c r="L120" s="10" t="str">
        <f>party!$A$19</f>
        <v>Michael Schulz</v>
      </c>
      <c r="M120" s="151" t="str">
        <f>references!D$76</f>
        <v>Collins, W. J., J.-F. Lamarque, M. Schulz, O. Boucher, V. Eyring, M. I. Hegglin, A. Maycock, G. Myhre, M. Prather, D. Shindell, S. J. Smith (2017), AerChemMIP: Quantifying the effects of chemistry and aerosols in CMIP6, Geosci. Model Dev., 10, 585-607</v>
      </c>
      <c r="N120" s="151" t="str">
        <f>references!$D$2</f>
        <v>Aerosol forcing fields for CMIP6</v>
      </c>
      <c r="R120" s="3" t="str">
        <f>url!$A$2</f>
        <v>Aerosol forcing fields for CMIP6</v>
      </c>
      <c r="S120" s="16" t="str">
        <f>party!$A$6</f>
        <v>Charlotte Pascoe</v>
      </c>
      <c r="T120" s="20" t="b">
        <v>1</v>
      </c>
      <c r="U120" s="20" t="s">
        <v>1361</v>
      </c>
    </row>
    <row r="121" spans="1:21" ht="120">
      <c r="A121" s="12" t="s">
        <v>6647</v>
      </c>
      <c r="B121" s="11" t="s">
        <v>6649</v>
      </c>
      <c r="C121" s="13" t="s">
        <v>6651</v>
      </c>
      <c r="E121" s="13">
        <v>3</v>
      </c>
      <c r="F121" s="16" t="s">
        <v>3804</v>
      </c>
      <c r="G121" s="19" t="s">
        <v>6619</v>
      </c>
      <c r="H121" s="150" t="s">
        <v>3805</v>
      </c>
      <c r="I121" s="35" t="s">
        <v>70</v>
      </c>
      <c r="J121" s="10" t="str">
        <f>party!$A$30</f>
        <v>William Collins</v>
      </c>
      <c r="K121" s="10" t="str">
        <f>party!$A$31</f>
        <v>Jean-François Lamarque</v>
      </c>
      <c r="L121" s="10" t="str">
        <f>party!$A$19</f>
        <v>Michael Schulz</v>
      </c>
      <c r="M121" s="151" t="str">
        <f>references!D$76</f>
        <v>Collins, W. J., J.-F. Lamarque, M. Schulz, O. Boucher, V. Eyring, M. I. Hegglin, A. Maycock, G. Myhre, M. Prather, D. Shindell, S. J. Smith (2017), AerChemMIP: Quantifying the effects of chemistry and aerosols in CMIP6, Geosci. Model Dev., 10, 585-607</v>
      </c>
      <c r="N12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1" s="151" t="str">
        <f>references!$D$5</f>
        <v>Historical GHG concentrations for CMIP6 Historical Runs</v>
      </c>
      <c r="R121" s="3" t="str">
        <f>url!$A$169</f>
        <v>Historical greenhouse gas concentrations for climate modelling (CMIP6)</v>
      </c>
      <c r="S121" s="16" t="str">
        <f>party!$A$6</f>
        <v>Charlotte Pascoe</v>
      </c>
      <c r="T121" s="20" t="b">
        <v>1</v>
      </c>
      <c r="U121" s="20" t="s">
        <v>1361</v>
      </c>
    </row>
    <row r="122" spans="1:21" ht="120">
      <c r="A122" s="12" t="s">
        <v>3890</v>
      </c>
      <c r="B122" s="11" t="s">
        <v>3891</v>
      </c>
      <c r="C122" s="13" t="s">
        <v>6652</v>
      </c>
      <c r="E122" s="13">
        <v>3</v>
      </c>
      <c r="F122" s="16" t="s">
        <v>3892</v>
      </c>
      <c r="G122" s="19" t="s">
        <v>6620</v>
      </c>
      <c r="H122" s="150" t="s">
        <v>3805</v>
      </c>
      <c r="I122" s="35" t="s">
        <v>70</v>
      </c>
      <c r="J122" s="10" t="str">
        <f>party!$A$30</f>
        <v>William Collins</v>
      </c>
      <c r="K122" s="10" t="str">
        <f>party!$A$31</f>
        <v>Jean-François Lamarque</v>
      </c>
      <c r="L122" s="10" t="str">
        <f>party!$A$19</f>
        <v>Michael Schulz</v>
      </c>
      <c r="M122" s="151" t="str">
        <f>references!D$76</f>
        <v>Collins, W. J., J.-F. Lamarque, M. Schulz, O. Boucher, V. Eyring, M. I. Hegglin, A. Maycock, G. Myhre, M. Prather, D. Shindell, S. J. Smith (2017), AerChemMIP: Quantifying the effects of chemistry and aerosols in CMIP6, Geosci. Model Dev., 10, 585-607</v>
      </c>
      <c r="N12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2" s="151" t="str">
        <f>references!$D$5</f>
        <v>Historical GHG concentrations for CMIP6 Historical Runs</v>
      </c>
      <c r="R122" s="3" t="str">
        <f>url!$A$169</f>
        <v>Historical greenhouse gas concentrations for climate modelling (CMIP6)</v>
      </c>
      <c r="S122" s="16" t="str">
        <f>party!$A$6</f>
        <v>Charlotte Pascoe</v>
      </c>
      <c r="T122" s="20" t="b">
        <v>1</v>
      </c>
      <c r="U122" s="20" t="s">
        <v>42</v>
      </c>
    </row>
    <row r="123" spans="1:21" ht="120">
      <c r="A123" s="12" t="s">
        <v>3792</v>
      </c>
      <c r="B123" s="11" t="s">
        <v>3789</v>
      </c>
      <c r="C123" s="13" t="s">
        <v>3793</v>
      </c>
      <c r="E123" s="13">
        <v>3</v>
      </c>
      <c r="F123" s="16" t="s">
        <v>3790</v>
      </c>
      <c r="G123" s="86" t="s">
        <v>3791</v>
      </c>
      <c r="H123" s="128" t="s">
        <v>3827</v>
      </c>
      <c r="I123" s="35" t="s">
        <v>70</v>
      </c>
      <c r="J123" s="10" t="str">
        <f>party!$A$30</f>
        <v>William Collins</v>
      </c>
      <c r="K123" s="10" t="str">
        <f>party!$A$31</f>
        <v>Jean-François Lamarque</v>
      </c>
      <c r="L123" s="10" t="str">
        <f>party!$A$19</f>
        <v>Michael Schulz</v>
      </c>
      <c r="M123" s="151" t="str">
        <f>references!D$76</f>
        <v>Collins, W. J., J.-F. Lamarque, M. Schulz, O. Boucher, V. Eyring, M. I. Hegglin, A. Maycock, G. Myhre, M. Prather, D. Shindell, S. J. Smith (2017), AerChemMIP: Quantifying the effects of chemistry and aerosols in CMIP6, Geosci. Model Dev., 10, 585-607</v>
      </c>
      <c r="N12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3" s="151" t="str">
        <f>references!$D$5</f>
        <v>Historical GHG concentrations for CMIP6 Historical Runs</v>
      </c>
      <c r="Q123" s="128"/>
      <c r="R123" s="3" t="str">
        <f>url!$A$169</f>
        <v>Historical greenhouse gas concentrations for climate modelling (CMIP6)</v>
      </c>
      <c r="S123" s="171" t="s">
        <v>4</v>
      </c>
      <c r="T123" s="172" t="b">
        <v>1</v>
      </c>
      <c r="U123" s="172" t="s">
        <v>1361</v>
      </c>
    </row>
    <row r="124" spans="1:21" ht="120">
      <c r="A124" s="12" t="s">
        <v>3886</v>
      </c>
      <c r="B124" s="11" t="s">
        <v>3885</v>
      </c>
      <c r="C124" s="13" t="s">
        <v>3887</v>
      </c>
      <c r="E124" s="13">
        <v>3</v>
      </c>
      <c r="F124" s="16" t="s">
        <v>3888</v>
      </c>
      <c r="G124" s="86" t="s">
        <v>3889</v>
      </c>
      <c r="H124" s="128" t="s">
        <v>3827</v>
      </c>
      <c r="I124" s="35" t="s">
        <v>70</v>
      </c>
      <c r="J124" s="10" t="str">
        <f>party!$A$30</f>
        <v>William Collins</v>
      </c>
      <c r="K124" s="10" t="str">
        <f>party!$A$31</f>
        <v>Jean-François Lamarque</v>
      </c>
      <c r="L124" s="10" t="str">
        <f>party!$A$19</f>
        <v>Michael Schulz</v>
      </c>
      <c r="M124" s="151" t="str">
        <f>references!D$76</f>
        <v>Collins, W. J., J.-F. Lamarque, M. Schulz, O. Boucher, V. Eyring, M. I. Hegglin, A. Maycock, G. Myhre, M. Prather, D. Shindell, S. J. Smith (2017), AerChemMIP: Quantifying the effects of chemistry and aerosols in CMIP6, Geosci. Model Dev., 10, 585-607</v>
      </c>
      <c r="N12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4" s="151" t="str">
        <f>references!$D$5</f>
        <v>Historical GHG concentrations for CMIP6 Historical Runs</v>
      </c>
      <c r="Q124" s="128"/>
      <c r="R124" s="3" t="str">
        <f>url!$A$169</f>
        <v>Historical greenhouse gas concentrations for climate modelling (CMIP6)</v>
      </c>
      <c r="S124" s="171" t="s">
        <v>4</v>
      </c>
      <c r="T124" s="172" t="b">
        <v>1</v>
      </c>
      <c r="U124" s="172" t="s">
        <v>42</v>
      </c>
    </row>
    <row r="125" spans="1:21" ht="75">
      <c r="A125" s="13" t="s">
        <v>3840</v>
      </c>
      <c r="B125" s="16" t="s">
        <v>495</v>
      </c>
      <c r="C125" s="13" t="s">
        <v>529</v>
      </c>
      <c r="E125" s="13">
        <v>4</v>
      </c>
      <c r="F125" s="16" t="s">
        <v>499</v>
      </c>
      <c r="G125" s="13" t="s">
        <v>8117</v>
      </c>
      <c r="H125" s="149"/>
      <c r="I125" s="35" t="s">
        <v>70</v>
      </c>
      <c r="J125" s="10" t="str">
        <f>party!$A$30</f>
        <v>William Collins</v>
      </c>
      <c r="K125" s="10" t="str">
        <f>party!$A$31</f>
        <v>Jean-François Lamarque</v>
      </c>
      <c r="L125" s="10" t="str">
        <f>party!$A$19</f>
        <v>Michael Schulz</v>
      </c>
      <c r="M125" s="151" t="str">
        <f>references!D$76</f>
        <v>Collins, W. J., J.-F. Lamarque, M. Schulz, O. Boucher, V. Eyring, M. I. Hegglin, A. Maycock, G. Myhre, M. Prather, D. Shindell, S. J. Smith (2017), AerChemMIP: Quantifying the effects of chemistry and aerosols in CMIP6, Geosci. Model Dev., 10, 585-607</v>
      </c>
      <c r="N125" s="152" t="str">
        <f>references!$D$14</f>
        <v>Overview CMIP6-Endorsed MIPs</v>
      </c>
      <c r="Q125" s="128"/>
      <c r="S125" s="171" t="s">
        <v>4</v>
      </c>
      <c r="T125" s="172" t="b">
        <v>1</v>
      </c>
      <c r="U125" s="172" t="s">
        <v>5779</v>
      </c>
    </row>
    <row r="126" spans="1:21" ht="75">
      <c r="A126" s="12" t="s">
        <v>3866</v>
      </c>
      <c r="B126" s="11" t="s">
        <v>3775</v>
      </c>
      <c r="C126" s="13" t="s">
        <v>530</v>
      </c>
      <c r="E126" s="13">
        <v>3</v>
      </c>
      <c r="F126" s="16" t="s">
        <v>3779</v>
      </c>
      <c r="G126" s="19" t="s">
        <v>6621</v>
      </c>
      <c r="H126" s="150" t="s">
        <v>3820</v>
      </c>
      <c r="I126" s="35" t="s">
        <v>70</v>
      </c>
      <c r="J126" s="10" t="str">
        <f>party!$A$30</f>
        <v>William Collins</v>
      </c>
      <c r="K126" s="10" t="str">
        <f>party!$A$31</f>
        <v>Jean-François Lamarque</v>
      </c>
      <c r="L126" s="10" t="str">
        <f>party!$A$19</f>
        <v>Michael Schulz</v>
      </c>
      <c r="M126" s="7" t="str">
        <f>references!$D$76</f>
        <v>Collins, W. J., J.-F. Lamarque, M. Schulz, O. Boucher, V. Eyring, M. I. Hegglin, A. Maycock, G. Myhre, M. Prather, D. Shindell, S. J. Smith (2017), AerChemMIP: Quantifying the effects of chemistry and aerosols in CMIP6, Geosci. Model Dev., 10, 585-607</v>
      </c>
      <c r="N126" s="151" t="str">
        <f>references!$D$2</f>
        <v>Aerosol forcing fields for CMIP6</v>
      </c>
      <c r="R126" s="3" t="str">
        <f>url!$A$2</f>
        <v>Aerosol forcing fields for CMIP6</v>
      </c>
      <c r="S126" s="16" t="str">
        <f>party!$A$6</f>
        <v>Charlotte Pascoe</v>
      </c>
      <c r="T126" s="20" t="b">
        <v>1</v>
      </c>
      <c r="U126" s="20" t="s">
        <v>42</v>
      </c>
    </row>
    <row r="127" spans="1:21" ht="75">
      <c r="A127" s="12" t="s">
        <v>3865</v>
      </c>
      <c r="B127" s="11" t="s">
        <v>3776</v>
      </c>
      <c r="C127" s="13" t="s">
        <v>3777</v>
      </c>
      <c r="E127" s="13">
        <v>3</v>
      </c>
      <c r="F127" s="16" t="s">
        <v>3780</v>
      </c>
      <c r="G127" s="19" t="s">
        <v>6622</v>
      </c>
      <c r="H127" s="150" t="s">
        <v>3819</v>
      </c>
      <c r="I127" s="35" t="s">
        <v>70</v>
      </c>
      <c r="J127" s="10" t="str">
        <f>party!$A$30</f>
        <v>William Collins</v>
      </c>
      <c r="K127" s="10" t="str">
        <f>party!$A$31</f>
        <v>Jean-François Lamarque</v>
      </c>
      <c r="L127" s="10" t="str">
        <f>party!$A$19</f>
        <v>Michael Schulz</v>
      </c>
      <c r="M127" s="7" t="str">
        <f>references!$D$76</f>
        <v>Collins, W. J., J.-F. Lamarque, M. Schulz, O. Boucher, V. Eyring, M. I. Hegglin, A. Maycock, G. Myhre, M. Prather, D. Shindell, S. J. Smith (2017), AerChemMIP: Quantifying the effects of chemistry and aerosols in CMIP6, Geosci. Model Dev., 10, 585-607</v>
      </c>
      <c r="N127" s="151" t="str">
        <f>references!$D$2</f>
        <v>Aerosol forcing fields for CMIP6</v>
      </c>
      <c r="R127" s="3" t="str">
        <f>url!$A$2</f>
        <v>Aerosol forcing fields for CMIP6</v>
      </c>
      <c r="S127" s="16" t="str">
        <f>party!$A$6</f>
        <v>Charlotte Pascoe</v>
      </c>
      <c r="T127" s="20" t="b">
        <v>1</v>
      </c>
      <c r="U127" s="20" t="s">
        <v>42</v>
      </c>
    </row>
    <row r="128" spans="1:21" ht="75">
      <c r="A128" s="12" t="s">
        <v>3867</v>
      </c>
      <c r="B128" s="11" t="s">
        <v>548</v>
      </c>
      <c r="C128" s="13" t="s">
        <v>531</v>
      </c>
      <c r="E128" s="13">
        <v>3</v>
      </c>
      <c r="F128" s="16" t="s">
        <v>3781</v>
      </c>
      <c r="G128" s="19" t="s">
        <v>3788</v>
      </c>
      <c r="H128" s="150" t="s">
        <v>3818</v>
      </c>
      <c r="I128" s="35" t="s">
        <v>70</v>
      </c>
      <c r="J128" s="10" t="str">
        <f>party!$A$30</f>
        <v>William Collins</v>
      </c>
      <c r="K128" s="10" t="str">
        <f>party!$A$31</f>
        <v>Jean-François Lamarque</v>
      </c>
      <c r="L128" s="10" t="str">
        <f>party!$A$19</f>
        <v>Michael Schulz</v>
      </c>
      <c r="M128" s="7" t="str">
        <f>references!$D$76</f>
        <v>Collins, W. J., J.-F. Lamarque, M. Schulz, O. Boucher, V. Eyring, M. I. Hegglin, A. Maycock, G. Myhre, M. Prather, D. Shindell, S. J. Smith (2017), AerChemMIP: Quantifying the effects of chemistry and aerosols in CMIP6, Geosci. Model Dev., 10, 585-607</v>
      </c>
      <c r="N128" s="151" t="str">
        <f>references!$D$3</f>
        <v>Historical Emissions for CMIP6 (v1.0)</v>
      </c>
      <c r="O128" s="152" t="str">
        <f>references!$D$14</f>
        <v>Overview CMIP6-Endorsed MIPs</v>
      </c>
      <c r="R128" s="3" t="str">
        <f>url!$A$3</f>
        <v>Historical Emissions for CMIP6 (v1.0)</v>
      </c>
      <c r="S128" s="16" t="str">
        <f>party!$A$6</f>
        <v>Charlotte Pascoe</v>
      </c>
      <c r="T128" s="20" t="b">
        <v>1</v>
      </c>
      <c r="U128" s="20" t="s">
        <v>42</v>
      </c>
    </row>
    <row r="129" spans="1:21" ht="75">
      <c r="A129" s="12" t="s">
        <v>3868</v>
      </c>
      <c r="B129" s="11" t="s">
        <v>3785</v>
      </c>
      <c r="C129" s="13" t="s">
        <v>3786</v>
      </c>
      <c r="E129" s="13">
        <v>3</v>
      </c>
      <c r="F129" s="16" t="s">
        <v>3787</v>
      </c>
      <c r="G129" s="19" t="s">
        <v>3815</v>
      </c>
      <c r="H129" s="150" t="s">
        <v>3818</v>
      </c>
      <c r="I129" s="35" t="s">
        <v>70</v>
      </c>
      <c r="J129" s="10" t="str">
        <f>party!$A$30</f>
        <v>William Collins</v>
      </c>
      <c r="K129" s="10" t="str">
        <f>party!$A$31</f>
        <v>Jean-François Lamarque</v>
      </c>
      <c r="L129" s="10" t="str">
        <f>party!$A$19</f>
        <v>Michael Schulz</v>
      </c>
      <c r="M129" s="7" t="str">
        <f>references!$D$76</f>
        <v>Collins, W. J., J.-F. Lamarque, M. Schulz, O. Boucher, V. Eyring, M. I. Hegglin, A. Maycock, G. Myhre, M. Prather, D. Shindell, S. J. Smith (2017), AerChemMIP: Quantifying the effects of chemistry and aerosols in CMIP6, Geosci. Model Dev., 10, 585-607</v>
      </c>
      <c r="N129" s="151" t="str">
        <f>references!$D$3</f>
        <v>Historical Emissions for CMIP6 (v1.0)</v>
      </c>
      <c r="R129" s="3" t="str">
        <f>url!$A$3</f>
        <v>Historical Emissions for CMIP6 (v1.0)</v>
      </c>
      <c r="S129" s="16" t="str">
        <f>party!$A$6</f>
        <v>Charlotte Pascoe</v>
      </c>
      <c r="T129" s="20" t="b">
        <v>1</v>
      </c>
      <c r="U129" s="20" t="s">
        <v>1361</v>
      </c>
    </row>
    <row r="130" spans="1:21" ht="75">
      <c r="A130" s="12" t="s">
        <v>3869</v>
      </c>
      <c r="B130" s="11" t="s">
        <v>3821</v>
      </c>
      <c r="C130" s="13" t="s">
        <v>532</v>
      </c>
      <c r="E130" s="13">
        <v>3</v>
      </c>
      <c r="F130" s="16" t="s">
        <v>3822</v>
      </c>
      <c r="G130" s="19" t="s">
        <v>3814</v>
      </c>
      <c r="H130" s="150" t="s">
        <v>3816</v>
      </c>
      <c r="I130" s="35" t="s">
        <v>70</v>
      </c>
      <c r="J130" s="10" t="str">
        <f>party!$A$30</f>
        <v>William Collins</v>
      </c>
      <c r="K130" s="10" t="str">
        <f>party!$A$31</f>
        <v>Jean-François Lamarque</v>
      </c>
      <c r="L130" s="10" t="str">
        <f>party!$A$19</f>
        <v>Michael Schulz</v>
      </c>
      <c r="M130" s="7" t="str">
        <f>references!$D$76</f>
        <v>Collins, W. J., J.-F. Lamarque, M. Schulz, O. Boucher, V. Eyring, M. I. Hegglin, A. Maycock, G. Myhre, M. Prather, D. Shindell, S. J. Smith (2017), AerChemMIP: Quantifying the effects of chemistry and aerosols in CMIP6, Geosci. Model Dev., 10, 585-607</v>
      </c>
      <c r="N130" s="151" t="str">
        <f>references!$D$2</f>
        <v>Aerosol forcing fields for CMIP6</v>
      </c>
      <c r="O130" s="152" t="str">
        <f>references!$D$14</f>
        <v>Overview CMIP6-Endorsed MIPs</v>
      </c>
      <c r="Q130" s="128"/>
      <c r="R130" s="3" t="str">
        <f>url!$A$2</f>
        <v>Aerosol forcing fields for CMIP6</v>
      </c>
      <c r="S130" s="171" t="s">
        <v>4</v>
      </c>
      <c r="T130" s="172" t="b">
        <v>1</v>
      </c>
      <c r="U130" s="172" t="s">
        <v>42</v>
      </c>
    </row>
    <row r="131" spans="1:21" ht="75">
      <c r="A131" s="12" t="s">
        <v>3870</v>
      </c>
      <c r="B131" s="11" t="s">
        <v>3823</v>
      </c>
      <c r="C131" s="13" t="s">
        <v>3824</v>
      </c>
      <c r="E131" s="13">
        <v>3</v>
      </c>
      <c r="F131" s="16" t="s">
        <v>3825</v>
      </c>
      <c r="G131" s="19" t="s">
        <v>3826</v>
      </c>
      <c r="H131" s="150" t="s">
        <v>3816</v>
      </c>
      <c r="I131" s="35" t="s">
        <v>70</v>
      </c>
      <c r="J131" s="10" t="str">
        <f>party!$A$30</f>
        <v>William Collins</v>
      </c>
      <c r="K131" s="10" t="str">
        <f>party!$A$31</f>
        <v>Jean-François Lamarque</v>
      </c>
      <c r="L131" s="10" t="str">
        <f>party!$A$19</f>
        <v>Michael Schulz</v>
      </c>
      <c r="M131" s="7" t="str">
        <f>references!$D$76</f>
        <v>Collins, W. J., J.-F. Lamarque, M. Schulz, O. Boucher, V. Eyring, M. I. Hegglin, A. Maycock, G. Myhre, M. Prather, D. Shindell, S. J. Smith (2017), AerChemMIP: Quantifying the effects of chemistry and aerosols in CMIP6, Geosci. Model Dev., 10, 585-607</v>
      </c>
      <c r="N131" s="151" t="str">
        <f>references!$D$2</f>
        <v>Aerosol forcing fields for CMIP6</v>
      </c>
      <c r="Q131" s="128"/>
      <c r="R131" s="3" t="str">
        <f>url!$A$2</f>
        <v>Aerosol forcing fields for CMIP6</v>
      </c>
      <c r="S131" s="171" t="s">
        <v>4</v>
      </c>
      <c r="T131" s="172" t="b">
        <v>1</v>
      </c>
      <c r="U131" s="172" t="s">
        <v>42</v>
      </c>
    </row>
    <row r="132" spans="1:21" ht="75">
      <c r="A132" s="12" t="s">
        <v>3871</v>
      </c>
      <c r="B132" s="11" t="s">
        <v>534</v>
      </c>
      <c r="C132" s="13" t="s">
        <v>533</v>
      </c>
      <c r="E132" s="13">
        <v>4</v>
      </c>
      <c r="F132" s="16" t="s">
        <v>537</v>
      </c>
      <c r="G132" s="19" t="s">
        <v>3813</v>
      </c>
      <c r="H132" s="150" t="s">
        <v>3817</v>
      </c>
      <c r="I132" s="35" t="s">
        <v>70</v>
      </c>
      <c r="J132" s="10" t="str">
        <f>party!$A$30</f>
        <v>William Collins</v>
      </c>
      <c r="K132" s="10" t="str">
        <f>party!$A$31</f>
        <v>Jean-François Lamarque</v>
      </c>
      <c r="L132" s="10" t="str">
        <f>party!$A$19</f>
        <v>Michael Schulz</v>
      </c>
      <c r="M132" s="7" t="str">
        <f>references!$D$76</f>
        <v>Collins, W. J., J.-F. Lamarque, M. Schulz, O. Boucher, V. Eyring, M. I. Hegglin, A. Maycock, G. Myhre, M. Prather, D. Shindell, S. J. Smith (2017), AerChemMIP: Quantifying the effects of chemistry and aerosols in CMIP6, Geosci. Model Dev., 10, 585-607</v>
      </c>
      <c r="N132" s="151" t="str">
        <f>references!$D$2</f>
        <v>Aerosol forcing fields for CMIP6</v>
      </c>
      <c r="O132" s="152" t="str">
        <f>references!$D$14</f>
        <v>Overview CMIP6-Endorsed MIPs</v>
      </c>
      <c r="Q132" s="128"/>
      <c r="R132" s="3" t="str">
        <f>url!$A$2</f>
        <v>Aerosol forcing fields for CMIP6</v>
      </c>
      <c r="S132" s="171" t="s">
        <v>4</v>
      </c>
      <c r="T132" s="172" t="b">
        <v>1</v>
      </c>
      <c r="U132" s="172" t="s">
        <v>42</v>
      </c>
    </row>
    <row r="133" spans="1:21" ht="75">
      <c r="A133" s="12" t="s">
        <v>3904</v>
      </c>
      <c r="B133" s="11" t="s">
        <v>3905</v>
      </c>
      <c r="C133" s="13" t="s">
        <v>3906</v>
      </c>
      <c r="E133" s="13">
        <v>4</v>
      </c>
      <c r="F133" s="16" t="s">
        <v>3907</v>
      </c>
      <c r="G133" s="19" t="s">
        <v>3908</v>
      </c>
      <c r="H133" s="150" t="s">
        <v>3909</v>
      </c>
      <c r="I133" s="35" t="s">
        <v>70</v>
      </c>
      <c r="J133" s="10" t="str">
        <f>party!$A$30</f>
        <v>William Collins</v>
      </c>
      <c r="K133" s="10" t="str">
        <f>party!$A$31</f>
        <v>Jean-François Lamarque</v>
      </c>
      <c r="L133" s="10" t="str">
        <f>party!$A$19</f>
        <v>Michael Schulz</v>
      </c>
      <c r="M133" s="7" t="str">
        <f>references!$D$76</f>
        <v>Collins, W. J., J.-F. Lamarque, M. Schulz, O. Boucher, V. Eyring, M. I. Hegglin, A. Maycock, G. Myhre, M. Prather, D. Shindell, S. J. Smith (2017), AerChemMIP: Quantifying the effects of chemistry and aerosols in CMIP6, Geosci. Model Dev., 10, 585-607</v>
      </c>
      <c r="N133" s="151" t="str">
        <f>references!$D$2</f>
        <v>Aerosol forcing fields for CMIP6</v>
      </c>
      <c r="Q133" s="128"/>
      <c r="R133" s="3" t="str">
        <f>url!$A$2</f>
        <v>Aerosol forcing fields for CMIP6</v>
      </c>
      <c r="S133" s="171" t="s">
        <v>4</v>
      </c>
      <c r="T133" s="172" t="b">
        <v>1</v>
      </c>
      <c r="U133" s="172" t="s">
        <v>42</v>
      </c>
    </row>
    <row r="134" spans="1:21" ht="75">
      <c r="A134" s="12" t="s">
        <v>3872</v>
      </c>
      <c r="B134" s="11" t="s">
        <v>535</v>
      </c>
      <c r="C134" s="13" t="s">
        <v>536</v>
      </c>
      <c r="E134" s="13">
        <v>3</v>
      </c>
      <c r="F134" s="16" t="s">
        <v>538</v>
      </c>
      <c r="G134" s="19" t="s">
        <v>3812</v>
      </c>
      <c r="H134" s="170" t="s">
        <v>3818</v>
      </c>
      <c r="I134" s="35" t="s">
        <v>70</v>
      </c>
      <c r="J134" s="10" t="str">
        <f>party!$A$30</f>
        <v>William Collins</v>
      </c>
      <c r="K134" s="10" t="str">
        <f>party!$A$31</f>
        <v>Jean-François Lamarque</v>
      </c>
      <c r="L134" s="10" t="str">
        <f>party!$A$19</f>
        <v>Michael Schulz</v>
      </c>
      <c r="M134" s="7" t="str">
        <f>references!$D$76</f>
        <v>Collins, W. J., J.-F. Lamarque, M. Schulz, O. Boucher, V. Eyring, M. I. Hegglin, A. Maycock, G. Myhre, M. Prather, D. Shindell, S. J. Smith (2017), AerChemMIP: Quantifying the effects of chemistry and aerosols in CMIP6, Geosci. Model Dev., 10, 585-607</v>
      </c>
      <c r="N134" s="151" t="str">
        <f>references!$D$3</f>
        <v>Historical Emissions for CMIP6 (v1.0)</v>
      </c>
      <c r="O134" s="152" t="str">
        <f>references!$D$14</f>
        <v>Overview CMIP6-Endorsed MIPs</v>
      </c>
      <c r="Q134" s="128"/>
      <c r="R134" s="3" t="str">
        <f>url!$A$3</f>
        <v>Historical Emissions for CMIP6 (v1.0)</v>
      </c>
      <c r="S134" s="171" t="s">
        <v>4</v>
      </c>
      <c r="T134" s="172" t="b">
        <v>1</v>
      </c>
      <c r="U134" s="172" t="s">
        <v>42</v>
      </c>
    </row>
    <row r="135" spans="1:21" ht="75">
      <c r="A135" s="12" t="s">
        <v>3873</v>
      </c>
      <c r="B135" s="11" t="s">
        <v>3873</v>
      </c>
      <c r="C135" s="13" t="s">
        <v>539</v>
      </c>
      <c r="E135" s="13">
        <v>4</v>
      </c>
      <c r="F135" s="16" t="s">
        <v>3882</v>
      </c>
      <c r="G135" s="19" t="s">
        <v>3883</v>
      </c>
      <c r="H135" s="150" t="s">
        <v>3805</v>
      </c>
      <c r="I135" s="35" t="s">
        <v>70</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(2017), AerChemMIP: Quantifying the effects of chemistry and aerosols in CMIP6, Geosci. Model Dev., 10, 585-607</v>
      </c>
      <c r="N135" s="151" t="str">
        <f>references!$D$5</f>
        <v>Historical GHG concentrations for CMIP6 Historical Runs</v>
      </c>
      <c r="O135" s="152" t="str">
        <f>references!$D$14</f>
        <v>Overview CMIP6-Endorsed MIPs</v>
      </c>
      <c r="Q135" s="128"/>
      <c r="R135" s="3" t="str">
        <f>url!$A$169</f>
        <v>Historical greenhouse gas concentrations for climate modelling (CMIP6)</v>
      </c>
      <c r="S135" s="171" t="s">
        <v>4</v>
      </c>
      <c r="T135" s="172" t="b">
        <v>1</v>
      </c>
      <c r="U135" s="172" t="s">
        <v>42</v>
      </c>
    </row>
    <row r="136" spans="1:21" ht="75">
      <c r="A136" s="12" t="s">
        <v>3874</v>
      </c>
      <c r="B136" s="11" t="s">
        <v>3881</v>
      </c>
      <c r="C136" s="13" t="s">
        <v>540</v>
      </c>
      <c r="E136" s="13">
        <v>4</v>
      </c>
      <c r="F136" s="16" t="s">
        <v>3880</v>
      </c>
      <c r="G136" s="19" t="s">
        <v>3879</v>
      </c>
      <c r="H136" s="150" t="s">
        <v>3805</v>
      </c>
      <c r="I136" s="35" t="s">
        <v>70</v>
      </c>
      <c r="J136" s="10" t="str">
        <f>party!$A$30</f>
        <v>William Collins</v>
      </c>
      <c r="K136" s="10" t="str">
        <f>party!$A$31</f>
        <v>Jean-François Lamarque</v>
      </c>
      <c r="L136" s="10" t="str">
        <f>party!$A$19</f>
        <v>Michael Schulz</v>
      </c>
      <c r="M136" s="7" t="str">
        <f>references!$D$76</f>
        <v>Collins, W. J., J.-F. Lamarque, M. Schulz, O. Boucher, V. Eyring, M. I. Hegglin, A. Maycock, G. Myhre, M. Prather, D. Shindell, S. J. Smith (2017), AerChemMIP: Quantifying the effects of chemistry and aerosols in CMIP6, Geosci. Model Dev., 10, 585-607</v>
      </c>
      <c r="N136" s="151" t="str">
        <f>references!$D$5</f>
        <v>Historical GHG concentrations for CMIP6 Historical Runs</v>
      </c>
      <c r="O136" s="152" t="str">
        <f>references!$D$14</f>
        <v>Overview CMIP6-Endorsed MIPs</v>
      </c>
      <c r="Q136" s="128"/>
      <c r="R136" s="3" t="str">
        <f>url!$A$169</f>
        <v>Historical greenhouse gas concentrations for climate modelling (CMIP6)</v>
      </c>
      <c r="S136" s="171" t="s">
        <v>4</v>
      </c>
      <c r="T136" s="172" t="b">
        <v>1</v>
      </c>
      <c r="U136" s="172" t="s">
        <v>42</v>
      </c>
    </row>
    <row r="137" spans="1:21" ht="75">
      <c r="A137" s="12" t="s">
        <v>6648</v>
      </c>
      <c r="B137" s="11" t="s">
        <v>3914</v>
      </c>
      <c r="C137" s="13" t="s">
        <v>6653</v>
      </c>
      <c r="E137" s="13">
        <v>4</v>
      </c>
      <c r="F137" s="16" t="s">
        <v>3915</v>
      </c>
      <c r="G137" s="19" t="s">
        <v>3811</v>
      </c>
      <c r="H137" s="150" t="s">
        <v>3805</v>
      </c>
      <c r="I137" s="35" t="s">
        <v>70</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(2017), AerChemMIP: Quantifying the effects of chemistry and aerosols in CMIP6, Geosci. Model Dev., 10, 585-607</v>
      </c>
      <c r="N137" s="151" t="str">
        <f>references!$D$5</f>
        <v>Historical GHG concentrations for CMIP6 Historical Runs</v>
      </c>
      <c r="O137" s="152" t="str">
        <f>references!$D$14</f>
        <v>Overview CMIP6-Endorsed MIPs</v>
      </c>
      <c r="Q137" s="128"/>
      <c r="R137" s="3" t="str">
        <f>url!$A$169</f>
        <v>Historical greenhouse gas concentrations for climate modelling (CMIP6)</v>
      </c>
      <c r="S137" s="171" t="s">
        <v>4</v>
      </c>
      <c r="T137" s="172" t="b">
        <v>1</v>
      </c>
      <c r="U137" s="172" t="s">
        <v>42</v>
      </c>
    </row>
    <row r="138" spans="1:21" ht="75">
      <c r="A138" s="12" t="s">
        <v>5337</v>
      </c>
      <c r="B138" s="11" t="s">
        <v>543</v>
      </c>
      <c r="C138" s="13" t="s">
        <v>541</v>
      </c>
      <c r="E138" s="13">
        <v>4</v>
      </c>
      <c r="F138" s="16" t="s">
        <v>544</v>
      </c>
      <c r="G138" s="19" t="s">
        <v>5336</v>
      </c>
      <c r="H138" s="150" t="s">
        <v>3829</v>
      </c>
      <c r="I138" s="35" t="s">
        <v>70</v>
      </c>
      <c r="J138" s="10" t="str">
        <f>party!$A$30</f>
        <v>William Collins</v>
      </c>
      <c r="K138" s="10" t="str">
        <f>party!$A$31</f>
        <v>Jean-François Lamarque</v>
      </c>
      <c r="L138" s="10" t="str">
        <f>party!$A$19</f>
        <v>Michael Schulz</v>
      </c>
      <c r="M138" s="7" t="str">
        <f>references!$D$76</f>
        <v>Collins, W. J., J.-F. Lamarque, M. Schulz, O. Boucher, V. Eyring, M. I. Hegglin, A. Maycock, G. Myhre, M. Prather, D. Shindell, S. J. Smith (2017), AerChemMIP: Quantifying the effects of chemistry and aerosols in CMIP6, Geosci. Model Dev., 10, 585-607</v>
      </c>
      <c r="N138" s="151" t="str">
        <f>references!$D$3</f>
        <v>Historical Emissions for CMIP6 (v1.0)</v>
      </c>
      <c r="O138" s="152" t="str">
        <f>references!$D$14</f>
        <v>Overview CMIP6-Endorsed MIPs</v>
      </c>
      <c r="Q138" s="128"/>
      <c r="R138" s="3" t="str">
        <f>url!$A$3</f>
        <v>Historical Emissions for CMIP6 (v1.0)</v>
      </c>
      <c r="S138" s="171" t="s">
        <v>4</v>
      </c>
      <c r="T138" s="172" t="b">
        <v>1</v>
      </c>
      <c r="U138" s="172" t="s">
        <v>42</v>
      </c>
    </row>
    <row r="139" spans="1:21" ht="75">
      <c r="A139" s="12" t="s">
        <v>3929</v>
      </c>
      <c r="B139" s="11" t="s">
        <v>3930</v>
      </c>
      <c r="C139" s="13" t="s">
        <v>3932</v>
      </c>
      <c r="E139" s="13">
        <v>4</v>
      </c>
      <c r="F139" s="16" t="s">
        <v>3934</v>
      </c>
      <c r="G139" s="19" t="s">
        <v>3936</v>
      </c>
      <c r="H139" s="150" t="s">
        <v>3829</v>
      </c>
      <c r="I139" s="35" t="s">
        <v>70</v>
      </c>
      <c r="J139" s="10" t="str">
        <f>party!$A$30</f>
        <v>William Collins</v>
      </c>
      <c r="K139" s="10" t="str">
        <f>party!$A$31</f>
        <v>Jean-François Lamarque</v>
      </c>
      <c r="L139" s="10" t="str">
        <f>party!$A$19</f>
        <v>Michael Schulz</v>
      </c>
      <c r="M139" s="7" t="str">
        <f>references!$D$76</f>
        <v>Collins, W. J., J.-F. Lamarque, M. Schulz, O. Boucher, V. Eyring, M. I. Hegglin, A. Maycock, G. Myhre, M. Prather, D. Shindell, S. J. Smith (2017), AerChemMIP: Quantifying the effects of chemistry and aerosols in CMIP6, Geosci. Model Dev., 10, 585-607</v>
      </c>
      <c r="N139" s="151" t="str">
        <f>references!$D$3</f>
        <v>Historical Emissions for CMIP6 (v1.0)</v>
      </c>
      <c r="Q139" s="128"/>
      <c r="R139" s="3" t="str">
        <f>url!$A$3</f>
        <v>Historical Emissions for CMIP6 (v1.0)</v>
      </c>
      <c r="S139" s="171" t="s">
        <v>4</v>
      </c>
      <c r="T139" s="172" t="b">
        <v>1</v>
      </c>
      <c r="U139" s="172" t="s">
        <v>42</v>
      </c>
    </row>
    <row r="140" spans="1:21" ht="75">
      <c r="A140" s="12" t="s">
        <v>3875</v>
      </c>
      <c r="B140" s="11" t="s">
        <v>6657</v>
      </c>
      <c r="C140" s="13" t="s">
        <v>542</v>
      </c>
      <c r="E140" s="13">
        <v>4</v>
      </c>
      <c r="F140" s="16" t="s">
        <v>545</v>
      </c>
      <c r="G140" s="19" t="s">
        <v>3810</v>
      </c>
      <c r="H140" s="150" t="s">
        <v>3829</v>
      </c>
      <c r="I140" s="35" t="s">
        <v>70</v>
      </c>
      <c r="J140" s="10" t="str">
        <f>party!$A$30</f>
        <v>William Collins</v>
      </c>
      <c r="K140" s="10" t="str">
        <f>party!$A$31</f>
        <v>Jean-François Lamarque</v>
      </c>
      <c r="L140" s="10" t="str">
        <f>party!$A$19</f>
        <v>Michael Schulz</v>
      </c>
      <c r="M140" s="7" t="str">
        <f>references!$D$76</f>
        <v>Collins, W. J., J.-F. Lamarque, M. Schulz, O. Boucher, V. Eyring, M. I. Hegglin, A. Maycock, G. Myhre, M. Prather, D. Shindell, S. J. Smith (2017), AerChemMIP: Quantifying the effects of chemistry and aerosols in CMIP6, Geosci. Model Dev., 10, 585-607</v>
      </c>
      <c r="N140" s="151" t="str">
        <f>references!$D$5</f>
        <v>Historical GHG concentrations for CMIP6 Historical Runs</v>
      </c>
      <c r="O140" s="152" t="str">
        <f>references!$D$14</f>
        <v>Overview CMIP6-Endorsed MIPs</v>
      </c>
      <c r="Q140" s="128"/>
      <c r="R140" s="3" t="str">
        <f>url!$A$169</f>
        <v>Historical greenhouse gas concentrations for climate modelling (CMIP6)</v>
      </c>
      <c r="S140" s="171" t="s">
        <v>4</v>
      </c>
      <c r="T140" s="172" t="b">
        <v>1</v>
      </c>
      <c r="U140" s="172" t="s">
        <v>42</v>
      </c>
    </row>
    <row r="141" spans="1:21" ht="75">
      <c r="A141" s="12" t="s">
        <v>3928</v>
      </c>
      <c r="B141" s="11" t="s">
        <v>3931</v>
      </c>
      <c r="C141" s="13" t="s">
        <v>3933</v>
      </c>
      <c r="E141" s="13">
        <v>4</v>
      </c>
      <c r="F141" s="16" t="s">
        <v>3935</v>
      </c>
      <c r="G141" s="19" t="s">
        <v>3937</v>
      </c>
      <c r="H141" s="150" t="s">
        <v>3829</v>
      </c>
      <c r="I141" s="35" t="s">
        <v>70</v>
      </c>
      <c r="J141" s="10" t="str">
        <f>party!$A$30</f>
        <v>William Collins</v>
      </c>
      <c r="K141" s="10" t="str">
        <f>party!$A$31</f>
        <v>Jean-François Lamarque</v>
      </c>
      <c r="L141" s="10" t="str">
        <f>party!$A$19</f>
        <v>Michael Schulz</v>
      </c>
      <c r="M141" s="7" t="str">
        <f>references!$D$76</f>
        <v>Collins, W. J., J.-F. Lamarque, M. Schulz, O. Boucher, V. Eyring, M. I. Hegglin, A. Maycock, G. Myhre, M. Prather, D. Shindell, S. J. Smith (2017), AerChemMIP: Quantifying the effects of chemistry and aerosols in CMIP6, Geosci. Model Dev., 10, 585-607</v>
      </c>
      <c r="N141" s="151" t="str">
        <f>references!$D$3</f>
        <v>Historical Emissions for CMIP6 (v1.0)</v>
      </c>
      <c r="Q141" s="128"/>
      <c r="R141" s="3" t="str">
        <f>url!$A$3</f>
        <v>Historical Emissions for CMIP6 (v1.0)</v>
      </c>
      <c r="S141" s="171" t="s">
        <v>4</v>
      </c>
      <c r="T141" s="172" t="b">
        <v>1</v>
      </c>
      <c r="U141" s="172" t="s">
        <v>42</v>
      </c>
    </row>
    <row r="142" spans="1:21" ht="75">
      <c r="A142" s="12" t="s">
        <v>3876</v>
      </c>
      <c r="B142" s="11" t="s">
        <v>3877</v>
      </c>
      <c r="C142" s="13" t="s">
        <v>546</v>
      </c>
      <c r="E142" s="13">
        <v>3</v>
      </c>
      <c r="F142" s="16" t="s">
        <v>547</v>
      </c>
      <c r="G142" s="19" t="s">
        <v>3878</v>
      </c>
      <c r="H142" s="150" t="s">
        <v>3805</v>
      </c>
      <c r="I142" s="35" t="s">
        <v>70</v>
      </c>
      <c r="J142" s="10" t="str">
        <f>party!$A$30</f>
        <v>William Collins</v>
      </c>
      <c r="K142" s="10" t="str">
        <f>party!$A$31</f>
        <v>Jean-François Lamarque</v>
      </c>
      <c r="L142" s="10" t="str">
        <f>party!$A$19</f>
        <v>Michael Schulz</v>
      </c>
      <c r="M142" s="7" t="str">
        <f>references!$D$76</f>
        <v>Collins, W. J., J.-F. Lamarque, M. Schulz, O. Boucher, V. Eyring, M. I. Hegglin, A. Maycock, G. Myhre, M. Prather, D. Shindell, S. J. Smith (2017), AerChemMIP: Quantifying the effects of chemistry and aerosols in CMIP6, Geosci. Model Dev., 10, 585-607</v>
      </c>
      <c r="N142" s="151" t="str">
        <f>references!$D$5</f>
        <v>Historical GHG concentrations for CMIP6 Historical Runs</v>
      </c>
      <c r="O142" s="152" t="str">
        <f>references!$D$14</f>
        <v>Overview CMIP6-Endorsed MIPs</v>
      </c>
      <c r="Q142" s="128"/>
      <c r="R142" s="3" t="str">
        <f>url!$A$169</f>
        <v>Historical greenhouse gas concentrations for climate modelling (CMIP6)</v>
      </c>
      <c r="S142" s="171" t="s">
        <v>4</v>
      </c>
      <c r="T142" s="172" t="b">
        <v>1</v>
      </c>
      <c r="U142" s="172" t="s">
        <v>42</v>
      </c>
    </row>
    <row r="143" spans="1:21" ht="75">
      <c r="A143" s="12" t="s">
        <v>3951</v>
      </c>
      <c r="B143" s="11" t="s">
        <v>550</v>
      </c>
      <c r="C143" s="13" t="s">
        <v>3953</v>
      </c>
      <c r="E143" s="13">
        <v>4</v>
      </c>
      <c r="F143" s="16" t="s">
        <v>3960</v>
      </c>
      <c r="G143" s="19" t="s">
        <v>3976</v>
      </c>
      <c r="H143" s="150" t="s">
        <v>3816</v>
      </c>
      <c r="I143" s="35" t="s">
        <v>70</v>
      </c>
      <c r="J143" s="10" t="str">
        <f>party!$A$30</f>
        <v>William Collins</v>
      </c>
      <c r="K143" s="10" t="str">
        <f>party!$A$31</f>
        <v>Jean-François Lamarque</v>
      </c>
      <c r="L143" s="10" t="str">
        <f>party!$A$19</f>
        <v>Michael Schulz</v>
      </c>
      <c r="M143" s="7" t="str">
        <f>references!$D$76</f>
        <v>Collins, W. J., J.-F. Lamarque, M. Schulz, O. Boucher, V. Eyring, M. I. Hegglin, A. Maycock, G. Myhre, M. Prather, D. Shindell, S. J. Smith (2017), AerChemMIP: Quantifying the effects of chemistry and aerosols in CMIP6, Geosci. Model Dev., 10, 585-607</v>
      </c>
      <c r="N143" s="151" t="str">
        <f>references!$D$2</f>
        <v>Aerosol forcing fields for CMIP6</v>
      </c>
      <c r="O143" s="152" t="str">
        <f>references!$D$14</f>
        <v>Overview CMIP6-Endorsed MIPs</v>
      </c>
      <c r="R143" s="3" t="str">
        <f>url!$A$2</f>
        <v>Aerosol forcing fields for CMIP6</v>
      </c>
      <c r="S143" s="16" t="str">
        <f>party!$A$6</f>
        <v>Charlotte Pascoe</v>
      </c>
      <c r="T143" s="20" t="b">
        <v>1</v>
      </c>
      <c r="U143" s="20" t="s">
        <v>42</v>
      </c>
    </row>
    <row r="144" spans="1:21" ht="75">
      <c r="A144" s="12" t="s">
        <v>3945</v>
      </c>
      <c r="B144" s="11" t="s">
        <v>3946</v>
      </c>
      <c r="C144" s="13" t="s">
        <v>3947</v>
      </c>
      <c r="E144" s="13">
        <v>4</v>
      </c>
      <c r="F144" s="16" t="s">
        <v>3964</v>
      </c>
      <c r="G144" s="19" t="s">
        <v>3948</v>
      </c>
      <c r="H144" s="150" t="s">
        <v>3816</v>
      </c>
      <c r="I144" s="35" t="s">
        <v>70</v>
      </c>
      <c r="J144" s="10" t="str">
        <f>party!$A$30</f>
        <v>William Collins</v>
      </c>
      <c r="K144" s="10" t="str">
        <f>party!$A$31</f>
        <v>Jean-François Lamarque</v>
      </c>
      <c r="L144" s="10" t="str">
        <f>party!$A$19</f>
        <v>Michael Schulz</v>
      </c>
      <c r="M144" s="7" t="str">
        <f>references!$D$76</f>
        <v>Collins, W. J., J.-F. Lamarque, M. Schulz, O. Boucher, V. Eyring, M. I. Hegglin, A. Maycock, G. Myhre, M. Prather, D. Shindell, S. J. Smith (2017), AerChemMIP: Quantifying the effects of chemistry and aerosols in CMIP6, Geosci. Model Dev., 10, 585-607</v>
      </c>
      <c r="N144" s="151" t="str">
        <f>references!$D$2</f>
        <v>Aerosol forcing fields for CMIP6</v>
      </c>
      <c r="O144" s="152" t="str">
        <f>references!$D$14</f>
        <v>Overview CMIP6-Endorsed MIPs</v>
      </c>
      <c r="R144" s="3" t="str">
        <f>url!$A$2</f>
        <v>Aerosol forcing fields for CMIP6</v>
      </c>
      <c r="S144" s="16" t="str">
        <f>party!$A$6</f>
        <v>Charlotte Pascoe</v>
      </c>
      <c r="T144" s="20" t="b">
        <v>1</v>
      </c>
      <c r="U144" s="20" t="s">
        <v>42</v>
      </c>
    </row>
    <row r="145" spans="1:27" ht="75">
      <c r="A145" s="12" t="s">
        <v>3950</v>
      </c>
      <c r="B145" s="11" t="s">
        <v>551</v>
      </c>
      <c r="C145" s="13" t="s">
        <v>3954</v>
      </c>
      <c r="E145" s="13">
        <v>4</v>
      </c>
      <c r="F145" s="16" t="s">
        <v>3961</v>
      </c>
      <c r="G145" s="19" t="s">
        <v>3975</v>
      </c>
      <c r="H145" s="150" t="s">
        <v>3816</v>
      </c>
      <c r="I145" s="35" t="s">
        <v>70</v>
      </c>
      <c r="J145" s="10" t="str">
        <f>party!$A$30</f>
        <v>William Collins</v>
      </c>
      <c r="K145" s="10" t="str">
        <f>party!$A$31</f>
        <v>Jean-François Lamarque</v>
      </c>
      <c r="L145" s="10" t="str">
        <f>party!$A$19</f>
        <v>Michael Schulz</v>
      </c>
      <c r="M145" s="7" t="str">
        <f>references!$D$76</f>
        <v>Collins, W. J., J.-F. Lamarque, M. Schulz, O. Boucher, V. Eyring, M. I. Hegglin, A. Maycock, G. Myhre, M. Prather, D. Shindell, S. J. Smith (2017), AerChemMIP: Quantifying the effects of chemistry and aerosols in CMIP6, Geosci. Model Dev., 10, 585-607</v>
      </c>
      <c r="N145" s="151" t="str">
        <f>references!$D$2</f>
        <v>Aerosol forcing fields for CMIP6</v>
      </c>
      <c r="O145" s="152" t="str">
        <f>references!$D$14</f>
        <v>Overview CMIP6-Endorsed MIPs</v>
      </c>
      <c r="R145" s="3" t="str">
        <f>url!$A$2</f>
        <v>Aerosol forcing fields for CMIP6</v>
      </c>
      <c r="S145" s="16" t="str">
        <f>party!$A$6</f>
        <v>Charlotte Pascoe</v>
      </c>
      <c r="T145" s="20" t="b">
        <v>1</v>
      </c>
      <c r="U145" s="20" t="s">
        <v>42</v>
      </c>
    </row>
    <row r="146" spans="1:27" ht="75">
      <c r="A146" s="12" t="s">
        <v>3957</v>
      </c>
      <c r="B146" s="11" t="s">
        <v>3949</v>
      </c>
      <c r="C146" s="13" t="s">
        <v>3952</v>
      </c>
      <c r="E146" s="13">
        <v>4</v>
      </c>
      <c r="F146" s="16" t="s">
        <v>3963</v>
      </c>
      <c r="G146" s="19" t="s">
        <v>3955</v>
      </c>
      <c r="H146" s="150" t="s">
        <v>3816</v>
      </c>
      <c r="I146" s="35" t="s">
        <v>70</v>
      </c>
      <c r="J146" s="10" t="str">
        <f>party!$A$30</f>
        <v>William Collins</v>
      </c>
      <c r="K146" s="10" t="str">
        <f>party!$A$31</f>
        <v>Jean-François Lamarque</v>
      </c>
      <c r="L146" s="10" t="str">
        <f>party!$A$19</f>
        <v>Michael Schulz</v>
      </c>
      <c r="M146" s="7" t="str">
        <f>references!$D$76</f>
        <v>Collins, W. J., J.-F. Lamarque, M. Schulz, O. Boucher, V. Eyring, M. I. Hegglin, A. Maycock, G. Myhre, M. Prather, D. Shindell, S. J. Smith (2017), AerChemMIP: Quantifying the effects of chemistry and aerosols in CMIP6, Geosci. Model Dev., 10, 585-607</v>
      </c>
      <c r="N146" s="151" t="str">
        <f>references!$D$2</f>
        <v>Aerosol forcing fields for CMIP6</v>
      </c>
      <c r="O146" s="152" t="str">
        <f>references!$D$14</f>
        <v>Overview CMIP6-Endorsed MIPs</v>
      </c>
      <c r="R146" s="3" t="str">
        <f>url!$A$2</f>
        <v>Aerosol forcing fields for CMIP6</v>
      </c>
      <c r="S146" s="16" t="str">
        <f>party!$A$6</f>
        <v>Charlotte Pascoe</v>
      </c>
      <c r="T146" s="20" t="b">
        <v>1</v>
      </c>
      <c r="U146" s="20" t="s">
        <v>42</v>
      </c>
    </row>
    <row r="147" spans="1:27" ht="75">
      <c r="A147" s="12" t="s">
        <v>3956</v>
      </c>
      <c r="B147" s="11" t="s">
        <v>3958</v>
      </c>
      <c r="C147" s="13" t="s">
        <v>3959</v>
      </c>
      <c r="E147" s="13">
        <v>4</v>
      </c>
      <c r="F147" s="16" t="s">
        <v>3962</v>
      </c>
      <c r="G147" s="19" t="s">
        <v>3974</v>
      </c>
      <c r="H147" s="150" t="s">
        <v>3816</v>
      </c>
      <c r="I147" s="35" t="s">
        <v>70</v>
      </c>
      <c r="J147" s="10" t="str">
        <f>party!$A$30</f>
        <v>William Collins</v>
      </c>
      <c r="K147" s="10" t="str">
        <f>party!$A$31</f>
        <v>Jean-François Lamarque</v>
      </c>
      <c r="L147" s="10" t="str">
        <f>party!$A$19</f>
        <v>Michael Schulz</v>
      </c>
      <c r="M147" s="7" t="str">
        <f>references!$D$76</f>
        <v>Collins, W. J., J.-F. Lamarque, M. Schulz, O. Boucher, V. Eyring, M. I. Hegglin, A. Maycock, G. Myhre, M. Prather, D. Shindell, S. J. Smith (2017), AerChemMIP: Quantifying the effects of chemistry and aerosols in CMIP6, Geosci. Model Dev., 10, 585-607</v>
      </c>
      <c r="N147" s="151" t="str">
        <f>references!$D$2</f>
        <v>Aerosol forcing fields for CMIP6</v>
      </c>
      <c r="O147" s="152" t="str">
        <f>references!$D$14</f>
        <v>Overview CMIP6-Endorsed MIPs</v>
      </c>
      <c r="R147" s="3" t="str">
        <f>url!$A$2</f>
        <v>Aerosol forcing fields for CMIP6</v>
      </c>
      <c r="S147" s="16" t="str">
        <f>party!$A$6</f>
        <v>Charlotte Pascoe</v>
      </c>
      <c r="T147" s="20" t="b">
        <v>1</v>
      </c>
      <c r="U147" s="20" t="s">
        <v>42</v>
      </c>
    </row>
    <row r="148" spans="1:27" ht="75">
      <c r="A148" s="12" t="s">
        <v>3965</v>
      </c>
      <c r="B148" s="11" t="s">
        <v>3966</v>
      </c>
      <c r="C148" s="13" t="s">
        <v>3967</v>
      </c>
      <c r="E148" s="13">
        <v>4</v>
      </c>
      <c r="F148" s="16" t="s">
        <v>3968</v>
      </c>
      <c r="G148" s="19" t="s">
        <v>3969</v>
      </c>
      <c r="H148" s="150" t="s">
        <v>3816</v>
      </c>
      <c r="I148" s="35" t="s">
        <v>70</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(2017), AerChemMIP: Quantifying the effects of chemistry and aerosols in CMIP6, Geosci. Model Dev., 10, 585-607</v>
      </c>
      <c r="N148" s="151" t="str">
        <f>references!$D$2</f>
        <v>Aerosol forcing fields for CMIP6</v>
      </c>
      <c r="O148" s="152" t="str">
        <f>references!$D$14</f>
        <v>Overview CMIP6-Endorsed MIPs</v>
      </c>
      <c r="R148" s="3" t="str">
        <f>url!$A$2</f>
        <v>Aerosol forcing fields for CMIP6</v>
      </c>
      <c r="S148" s="16" t="str">
        <f>party!$A$6</f>
        <v>Charlotte Pascoe</v>
      </c>
      <c r="T148" s="20" t="b">
        <v>1</v>
      </c>
      <c r="U148" s="20" t="s">
        <v>42</v>
      </c>
    </row>
    <row r="149" spans="1:27" ht="75">
      <c r="A149" s="12" t="s">
        <v>3970</v>
      </c>
      <c r="B149" s="11" t="s">
        <v>552</v>
      </c>
      <c r="C149" s="13" t="s">
        <v>3971</v>
      </c>
      <c r="E149" s="13">
        <v>4</v>
      </c>
      <c r="F149" s="16" t="s">
        <v>3972</v>
      </c>
      <c r="G149" s="19" t="s">
        <v>3973</v>
      </c>
      <c r="H149" s="150" t="s">
        <v>3816</v>
      </c>
      <c r="I149" s="35" t="s">
        <v>70</v>
      </c>
      <c r="J149" s="10" t="str">
        <f>party!$A$30</f>
        <v>William Collins</v>
      </c>
      <c r="K149" s="10" t="str">
        <f>party!$A$31</f>
        <v>Jean-François Lamarque</v>
      </c>
      <c r="L149" s="10" t="str">
        <f>party!$A$19</f>
        <v>Michael Schulz</v>
      </c>
      <c r="M149" s="7" t="str">
        <f>references!$D$76</f>
        <v>Collins, W. J., J.-F. Lamarque, M. Schulz, O. Boucher, V. Eyring, M. I. Hegglin, A. Maycock, G. Myhre, M. Prather, D. Shindell, S. J. Smith (2017), AerChemMIP: Quantifying the effects of chemistry and aerosols in CMIP6, Geosci. Model Dev., 10, 585-607</v>
      </c>
      <c r="N149" s="151" t="str">
        <f>references!$D$2</f>
        <v>Aerosol forcing fields for CMIP6</v>
      </c>
      <c r="O149" s="152" t="str">
        <f>references!$D$14</f>
        <v>Overview CMIP6-Endorsed MIPs</v>
      </c>
      <c r="R149" s="3" t="str">
        <f>url!$A$2</f>
        <v>Aerosol forcing fields for CMIP6</v>
      </c>
      <c r="S149" s="16" t="str">
        <f>party!$A$6</f>
        <v>Charlotte Pascoe</v>
      </c>
      <c r="T149" s="20" t="b">
        <v>1</v>
      </c>
      <c r="U149" s="20" t="s">
        <v>42</v>
      </c>
    </row>
    <row r="150" spans="1:27" ht="75">
      <c r="A150" s="12" t="s">
        <v>3981</v>
      </c>
      <c r="B150" s="11" t="s">
        <v>3980</v>
      </c>
      <c r="C150" s="13" t="s">
        <v>3979</v>
      </c>
      <c r="E150" s="13">
        <v>4</v>
      </c>
      <c r="F150" s="16" t="s">
        <v>3978</v>
      </c>
      <c r="G150" s="19" t="s">
        <v>3977</v>
      </c>
      <c r="H150" s="150" t="s">
        <v>3816</v>
      </c>
      <c r="I150" s="35" t="s">
        <v>70</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(2017), AerChemMIP: Quantifying the effects of chemistry and aerosols in CMIP6, Geosci. Model Dev., 10, 585-607</v>
      </c>
      <c r="N150" s="151" t="str">
        <f>references!$D$2</f>
        <v>Aerosol forcing fields for CMIP6</v>
      </c>
      <c r="O150" s="152" t="str">
        <f>references!$D$14</f>
        <v>Overview CMIP6-Endorsed MIPs</v>
      </c>
      <c r="R150" s="3" t="str">
        <f>url!$A$2</f>
        <v>Aerosol forcing fields for CMIP6</v>
      </c>
      <c r="S150" s="16" t="str">
        <f>party!$A$6</f>
        <v>Charlotte Pascoe</v>
      </c>
      <c r="T150" s="20" t="b">
        <v>1</v>
      </c>
      <c r="U150" s="20" t="s">
        <v>42</v>
      </c>
    </row>
    <row r="151" spans="1:27" ht="75">
      <c r="A151" s="12" t="s">
        <v>3990</v>
      </c>
      <c r="B151" s="11" t="s">
        <v>555</v>
      </c>
      <c r="C151" s="13" t="s">
        <v>553</v>
      </c>
      <c r="E151" s="13">
        <v>4</v>
      </c>
      <c r="F151" s="16" t="s">
        <v>3983</v>
      </c>
      <c r="G151" s="19" t="s">
        <v>3982</v>
      </c>
      <c r="H151" s="150" t="s">
        <v>3818</v>
      </c>
      <c r="I151" s="35" t="s">
        <v>70</v>
      </c>
      <c r="J151" s="10" t="str">
        <f>party!$A$30</f>
        <v>William Collins</v>
      </c>
      <c r="K151" s="10" t="str">
        <f>party!$A$31</f>
        <v>Jean-François Lamarque</v>
      </c>
      <c r="L151" s="10" t="str">
        <f>party!$A$19</f>
        <v>Michael Schulz</v>
      </c>
      <c r="M151" s="7" t="str">
        <f>references!$D$76</f>
        <v>Collins, W. J., J.-F. Lamarque, M. Schulz, O. Boucher, V. Eyring, M. I. Hegglin, A. Maycock, G. Myhre, M. Prather, D. Shindell, S. J. Smith (2017), AerChemMIP: Quantifying the effects of chemistry and aerosols in CMIP6, Geosci. Model Dev., 10, 585-607</v>
      </c>
      <c r="N151" s="151" t="str">
        <f>references!$D$3</f>
        <v>Historical Emissions for CMIP6 (v1.0)</v>
      </c>
      <c r="O151" s="152" t="str">
        <f>references!$D$14</f>
        <v>Overview CMIP6-Endorsed MIPs</v>
      </c>
      <c r="R151" s="3" t="str">
        <f>url!$A$3</f>
        <v>Historical Emissions for CMIP6 (v1.0)</v>
      </c>
      <c r="S151" s="16" t="str">
        <f>party!$A$6</f>
        <v>Charlotte Pascoe</v>
      </c>
      <c r="T151" s="20" t="b">
        <v>1</v>
      </c>
      <c r="U151" s="20" t="s">
        <v>42</v>
      </c>
    </row>
    <row r="152" spans="1:27" ht="75">
      <c r="A152" s="12" t="s">
        <v>3991</v>
      </c>
      <c r="B152" s="11" t="s">
        <v>3984</v>
      </c>
      <c r="C152" s="13" t="s">
        <v>3986</v>
      </c>
      <c r="E152" s="13">
        <v>4</v>
      </c>
      <c r="F152" s="16" t="s">
        <v>3995</v>
      </c>
      <c r="G152" s="19" t="s">
        <v>3985</v>
      </c>
      <c r="H152" s="150" t="s">
        <v>3818</v>
      </c>
      <c r="I152" s="35" t="s">
        <v>70</v>
      </c>
      <c r="J152" s="10" t="str">
        <f>party!$A$30</f>
        <v>William Collins</v>
      </c>
      <c r="K152" s="10" t="str">
        <f>party!$A$31</f>
        <v>Jean-François Lamarque</v>
      </c>
      <c r="L152" s="10" t="str">
        <f>party!$A$19</f>
        <v>Michael Schulz</v>
      </c>
      <c r="M152" s="7" t="str">
        <f>references!$D$76</f>
        <v>Collins, W. J., J.-F. Lamarque, M. Schulz, O. Boucher, V. Eyring, M. I. Hegglin, A. Maycock, G. Myhre, M. Prather, D. Shindell, S. J. Smith (2017), AerChemMIP: Quantifying the effects of chemistry and aerosols in CMIP6, Geosci. Model Dev., 10, 585-607</v>
      </c>
      <c r="N152" s="151" t="str">
        <f>references!$D$3</f>
        <v>Historical Emissions for CMIP6 (v1.0)</v>
      </c>
      <c r="R152" s="3" t="str">
        <f>url!$A$3</f>
        <v>Historical Emissions for CMIP6 (v1.0)</v>
      </c>
      <c r="S152" s="16" t="str">
        <f>party!$A$6</f>
        <v>Charlotte Pascoe</v>
      </c>
      <c r="T152" s="20" t="b">
        <v>1</v>
      </c>
      <c r="U152" s="20" t="s">
        <v>42</v>
      </c>
    </row>
    <row r="153" spans="1:27" ht="75">
      <c r="A153" s="12" t="s">
        <v>3987</v>
      </c>
      <c r="B153" s="11" t="s">
        <v>3988</v>
      </c>
      <c r="C153" s="13" t="s">
        <v>554</v>
      </c>
      <c r="E153" s="13">
        <v>4</v>
      </c>
      <c r="F153" s="16" t="s">
        <v>3997</v>
      </c>
      <c r="G153" s="19" t="s">
        <v>3989</v>
      </c>
      <c r="H153" s="150" t="s">
        <v>3818</v>
      </c>
      <c r="I153" s="35" t="s">
        <v>70</v>
      </c>
      <c r="J153" s="10" t="str">
        <f>party!$A$30</f>
        <v>William Collins</v>
      </c>
      <c r="K153" s="10" t="str">
        <f>party!$A$31</f>
        <v>Jean-François Lamarque</v>
      </c>
      <c r="L153" s="10" t="str">
        <f>party!$A$19</f>
        <v>Michael Schulz</v>
      </c>
      <c r="M153" s="7" t="str">
        <f>references!$D$76</f>
        <v>Collins, W. J., J.-F. Lamarque, M. Schulz, O. Boucher, V. Eyring, M. I. Hegglin, A. Maycock, G. Myhre, M. Prather, D. Shindell, S. J. Smith (2017), AerChemMIP: Quantifying the effects of chemistry and aerosols in CMIP6, Geosci. Model Dev., 10, 585-607</v>
      </c>
      <c r="N153" s="151" t="str">
        <f>references!$D$3</f>
        <v>Historical Emissions for CMIP6 (v1.0)</v>
      </c>
      <c r="O153" s="152" t="str">
        <f>references!$D$14</f>
        <v>Overview CMIP6-Endorsed MIPs</v>
      </c>
      <c r="R153" s="3" t="str">
        <f>url!$A$3</f>
        <v>Historical Emissions for CMIP6 (v1.0)</v>
      </c>
      <c r="S153" s="16" t="str">
        <f>party!$A$6</f>
        <v>Charlotte Pascoe</v>
      </c>
      <c r="T153" s="20" t="b">
        <v>1</v>
      </c>
      <c r="U153" s="20" t="s">
        <v>42</v>
      </c>
    </row>
    <row r="154" spans="1:27" ht="75">
      <c r="A154" s="12" t="s">
        <v>3992</v>
      </c>
      <c r="B154" s="11" t="s">
        <v>3993</v>
      </c>
      <c r="C154" s="13" t="s">
        <v>3994</v>
      </c>
      <c r="E154" s="13">
        <v>4</v>
      </c>
      <c r="F154" s="16" t="s">
        <v>3996</v>
      </c>
      <c r="G154" s="19" t="s">
        <v>3998</v>
      </c>
      <c r="H154" s="150" t="s">
        <v>3818</v>
      </c>
      <c r="I154" s="35" t="s">
        <v>70</v>
      </c>
      <c r="J154" s="10" t="str">
        <f>party!$A$30</f>
        <v>William Collins</v>
      </c>
      <c r="K154" s="10" t="str">
        <f>party!$A$31</f>
        <v>Jean-François Lamarque</v>
      </c>
      <c r="L154" s="10" t="str">
        <f>party!$A$19</f>
        <v>Michael Schulz</v>
      </c>
      <c r="M154" s="7" t="str">
        <f>references!$D$76</f>
        <v>Collins, W. J., J.-F. Lamarque, M. Schulz, O. Boucher, V. Eyring, M. I. Hegglin, A. Maycock, G. Myhre, M. Prather, D. Shindell, S. J. Smith (2017), AerChemMIP: Quantifying the effects of chemistry and aerosols in CMIP6, Geosci. Model Dev., 10, 585-607</v>
      </c>
      <c r="N154" s="151" t="str">
        <f>references!$D$3</f>
        <v>Historical Emissions for CMIP6 (v1.0)</v>
      </c>
      <c r="R154" s="3" t="str">
        <f>url!$A$3</f>
        <v>Historical Emissions for CMIP6 (v1.0)</v>
      </c>
      <c r="S154" s="16" t="str">
        <f>party!$A$6</f>
        <v>Charlotte Pascoe</v>
      </c>
      <c r="T154" s="20" t="b">
        <v>1</v>
      </c>
      <c r="U154" s="20" t="s">
        <v>42</v>
      </c>
    </row>
    <row r="155" spans="1:27" s="124" customFormat="1" ht="75">
      <c r="A155" s="186" t="s">
        <v>5338</v>
      </c>
      <c r="B155" s="187" t="s">
        <v>557</v>
      </c>
      <c r="C155" s="177" t="s">
        <v>556</v>
      </c>
      <c r="D155" s="120"/>
      <c r="E155" s="177">
        <v>-4</v>
      </c>
      <c r="F155" s="120" t="s">
        <v>558</v>
      </c>
      <c r="G155" s="188" t="s">
        <v>3828</v>
      </c>
      <c r="H155" s="189" t="s">
        <v>3805</v>
      </c>
      <c r="I155" s="122" t="s">
        <v>70</v>
      </c>
      <c r="J155" s="190" t="str">
        <f>party!$A$30</f>
        <v>William Collins</v>
      </c>
      <c r="K155" s="190" t="str">
        <f>party!$A$31</f>
        <v>Jean-François Lamarque</v>
      </c>
      <c r="L155" s="190" t="str">
        <f>party!$A$19</f>
        <v>Michael Schulz</v>
      </c>
      <c r="M155" s="7" t="str">
        <f>references!$D$76</f>
        <v>Collins, W. J., J.-F. Lamarque, M. Schulz, O. Boucher, V. Eyring, M. I. Hegglin, A. Maycock, G. Myhre, M. Prather, D. Shindell, S. J. Smith (2017), AerChemMIP: Quantifying the effects of chemistry and aerosols in CMIP6, Geosci. Model Dev., 10, 585-607</v>
      </c>
      <c r="N155" s="191" t="str">
        <f>references!$D$14</f>
        <v>Overview CMIP6-Endorsed MIPs</v>
      </c>
      <c r="O155" s="196" t="str">
        <f>references!$D$5</f>
        <v>Historical GHG concentrations for CMIP6 Historical Runs</v>
      </c>
      <c r="P155" s="192"/>
      <c r="Q155" s="192"/>
      <c r="R155" s="206" t="str">
        <f>url!$A$169</f>
        <v>Historical greenhouse gas concentrations for climate modelling (CMIP6)</v>
      </c>
      <c r="S155" s="120" t="str">
        <f>party!$A$6</f>
        <v>Charlotte Pascoe</v>
      </c>
      <c r="T155" s="193" t="b">
        <v>1</v>
      </c>
      <c r="U155" s="193" t="s">
        <v>42</v>
      </c>
      <c r="V155" s="194"/>
      <c r="W155" s="194"/>
      <c r="X155" s="194"/>
      <c r="Y155" s="194"/>
      <c r="Z155" s="194"/>
      <c r="AA155" s="194"/>
    </row>
    <row r="156" spans="1:27" ht="90">
      <c r="A156" s="12" t="s">
        <v>5339</v>
      </c>
      <c r="B156" s="11" t="s">
        <v>579</v>
      </c>
      <c r="C156" s="13" t="s">
        <v>578</v>
      </c>
      <c r="D156" s="16" t="b">
        <v>1</v>
      </c>
      <c r="E156" s="13">
        <v>3</v>
      </c>
      <c r="F156" s="16" t="s">
        <v>580</v>
      </c>
      <c r="G156" s="19" t="s">
        <v>1757</v>
      </c>
      <c r="I156" s="35" t="s">
        <v>70</v>
      </c>
      <c r="J156" s="10" t="str">
        <f>party!$A$32</f>
        <v>Vivek Arora</v>
      </c>
      <c r="K156" s="10" t="str">
        <f>party!$A$33</f>
        <v>Pierre Friedlingstein</v>
      </c>
      <c r="L156" s="10" t="str">
        <f>party!$A$34</f>
        <v>Chris Jones</v>
      </c>
      <c r="M156"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6" s="151" t="str">
        <f>references!$D$116</f>
        <v>IGAC/SPARC Chemistry-Climate Model Initiative (CCMI) Forcing Databases in Support of CMIP6</v>
      </c>
      <c r="O156" s="151" t="str">
        <f>references!$D$96</f>
        <v>Hurtt, G., L. Chini,  S. Frolking, R. Sahajpal, Land Use Harmonisation (LUH2 v1.0h) land use forcing data (850-2100), (2016).</v>
      </c>
      <c r="P156" s="152" t="str">
        <f>references!$D$14</f>
        <v>Overview CMIP6-Endorsed MIPs</v>
      </c>
      <c r="R156" s="3" t="str">
        <f>url!$A$187</f>
        <v>IGAC/SPARC Chemistry-Climate Model Initiative (CCMI) Forcing Databases in Support of CMIP6</v>
      </c>
      <c r="S156" s="16" t="str">
        <f>party!$A$6</f>
        <v>Charlotte Pascoe</v>
      </c>
      <c r="T156" s="20" t="b">
        <v>1</v>
      </c>
      <c r="U156" s="20" t="s">
        <v>42</v>
      </c>
    </row>
    <row r="157" spans="1:27" ht="90">
      <c r="A157" s="12" t="s">
        <v>5340</v>
      </c>
      <c r="B157" s="11" t="s">
        <v>585</v>
      </c>
      <c r="C157" s="13" t="s">
        <v>586</v>
      </c>
      <c r="E157" s="13">
        <v>3</v>
      </c>
      <c r="F157" s="16" t="s">
        <v>588</v>
      </c>
      <c r="G157" s="19" t="s">
        <v>1758</v>
      </c>
      <c r="I157" s="35" t="s">
        <v>70</v>
      </c>
      <c r="J157" s="10" t="str">
        <f>party!$A$32</f>
        <v>Vivek Arora</v>
      </c>
      <c r="K157" s="10" t="str">
        <f>party!$A$33</f>
        <v>Pierre Friedlingstein</v>
      </c>
      <c r="L157" s="10" t="str">
        <f>party!$A$34</f>
        <v>Chris Jones</v>
      </c>
      <c r="M157"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7" s="152" t="str">
        <f>references!$D$14</f>
        <v>Overview CMIP6-Endorsed MIPs</v>
      </c>
      <c r="O157" s="7"/>
      <c r="S157" s="16" t="str">
        <f>party!$A$6</f>
        <v>Charlotte Pascoe</v>
      </c>
      <c r="T157" s="20" t="b">
        <v>1</v>
      </c>
      <c r="U157" s="20" t="s">
        <v>42</v>
      </c>
    </row>
    <row r="158" spans="1:27" ht="90">
      <c r="A158" s="13" t="s">
        <v>5341</v>
      </c>
      <c r="B158" s="11" t="s">
        <v>589</v>
      </c>
      <c r="C158" s="13" t="s">
        <v>584</v>
      </c>
      <c r="E158" s="13">
        <v>3</v>
      </c>
      <c r="F158" s="16" t="s">
        <v>590</v>
      </c>
      <c r="G158" s="19" t="s">
        <v>1759</v>
      </c>
      <c r="I158" s="35" t="s">
        <v>70</v>
      </c>
      <c r="J158" s="10" t="str">
        <f>party!$A$32</f>
        <v>Vivek Arora</v>
      </c>
      <c r="K158" s="10" t="str">
        <f>party!$A$33</f>
        <v>Pierre Friedlingstein</v>
      </c>
      <c r="L158" s="10" t="str">
        <f>party!$A$34</f>
        <v>Chris Jones</v>
      </c>
      <c r="M158"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8" s="152" t="str">
        <f>references!$D$14</f>
        <v>Overview CMIP6-Endorsed MIPs</v>
      </c>
      <c r="S158" s="16" t="str">
        <f>party!$A$6</f>
        <v>Charlotte Pascoe</v>
      </c>
      <c r="T158" s="20" t="b">
        <v>1</v>
      </c>
      <c r="U158" s="20" t="s">
        <v>42</v>
      </c>
    </row>
    <row r="159" spans="1:27" ht="90">
      <c r="A159" s="12" t="s">
        <v>5342</v>
      </c>
      <c r="B159" s="11" t="s">
        <v>3294</v>
      </c>
      <c r="C159" s="13" t="s">
        <v>3295</v>
      </c>
      <c r="E159" s="13">
        <v>2</v>
      </c>
      <c r="F159" s="16" t="s">
        <v>3296</v>
      </c>
      <c r="G159" s="19" t="s">
        <v>3297</v>
      </c>
      <c r="H159" s="85" t="s">
        <v>1729</v>
      </c>
      <c r="I159" s="35" t="s">
        <v>70</v>
      </c>
      <c r="J159" s="10" t="str">
        <f>party!$A$32</f>
        <v>Vivek Arora</v>
      </c>
      <c r="K159" s="10" t="str">
        <f>party!$A$33</f>
        <v>Pierre Friedlingstein</v>
      </c>
      <c r="L159" s="10" t="str">
        <f>party!$A$34</f>
        <v>Chris Jones</v>
      </c>
      <c r="M159"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9" s="152" t="str">
        <f>references!$D$14</f>
        <v>Overview CMIP6-Endorsed MIPs</v>
      </c>
      <c r="S159" s="16" t="str">
        <f>party!$A$6</f>
        <v>Charlotte Pascoe</v>
      </c>
      <c r="T159" s="20" t="b">
        <v>1</v>
      </c>
      <c r="U159" s="20" t="s">
        <v>338</v>
      </c>
    </row>
    <row r="160" spans="1:27" ht="90">
      <c r="A160" s="12" t="s">
        <v>5343</v>
      </c>
      <c r="B160" s="11" t="s">
        <v>593</v>
      </c>
      <c r="C160" s="13" t="s">
        <v>594</v>
      </c>
      <c r="E160" s="13">
        <v>2</v>
      </c>
      <c r="F160" s="16" t="s">
        <v>595</v>
      </c>
      <c r="G160" s="19" t="s">
        <v>1760</v>
      </c>
      <c r="H160" s="85" t="s">
        <v>1729</v>
      </c>
      <c r="I160" s="35" t="s">
        <v>70</v>
      </c>
      <c r="J160" s="10" t="str">
        <f>party!$A$32</f>
        <v>Vivek Arora</v>
      </c>
      <c r="K160" s="10" t="str">
        <f>party!$A$33</f>
        <v>Pierre Friedlingstein</v>
      </c>
      <c r="L160" s="10" t="str">
        <f>party!$A$34</f>
        <v>Chris Jones</v>
      </c>
      <c r="M160"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0" s="152" t="str">
        <f>references!$D$14</f>
        <v>Overview CMIP6-Endorsed MIPs</v>
      </c>
      <c r="S160" s="16" t="str">
        <f>party!$A$6</f>
        <v>Charlotte Pascoe</v>
      </c>
      <c r="T160" s="20" t="b">
        <v>1</v>
      </c>
      <c r="U160" s="20" t="s">
        <v>338</v>
      </c>
    </row>
    <row r="161" spans="1:21" ht="90">
      <c r="A161" s="12" t="s">
        <v>5344</v>
      </c>
      <c r="B161" s="11" t="s">
        <v>596</v>
      </c>
      <c r="C161" s="13" t="s">
        <v>597</v>
      </c>
      <c r="E161" s="13">
        <v>2</v>
      </c>
      <c r="F161" s="16" t="s">
        <v>598</v>
      </c>
      <c r="G161" s="19" t="s">
        <v>1761</v>
      </c>
      <c r="H161" s="85" t="s">
        <v>1729</v>
      </c>
      <c r="I161" s="35" t="s">
        <v>70</v>
      </c>
      <c r="J161" s="10" t="str">
        <f>party!$A$32</f>
        <v>Vivek Arora</v>
      </c>
      <c r="K161" s="10" t="str">
        <f>party!$A$33</f>
        <v>Pierre Friedlingstein</v>
      </c>
      <c r="L161" s="10" t="str">
        <f>party!$A$34</f>
        <v>Chris Jones</v>
      </c>
      <c r="M161"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1" s="152" t="str">
        <f>references!$D$14</f>
        <v>Overview CMIP6-Endorsed MIPs</v>
      </c>
      <c r="S161" s="16" t="str">
        <f>party!$A$6</f>
        <v>Charlotte Pascoe</v>
      </c>
      <c r="T161" s="20" t="b">
        <v>1</v>
      </c>
      <c r="U161" s="20" t="s">
        <v>338</v>
      </c>
    </row>
    <row r="162" spans="1:21" ht="90">
      <c r="A162" s="12" t="s">
        <v>5345</v>
      </c>
      <c r="B162" s="11" t="s">
        <v>599</v>
      </c>
      <c r="C162" s="13" t="s">
        <v>600</v>
      </c>
      <c r="E162" s="13">
        <v>2</v>
      </c>
      <c r="F162" s="16" t="s">
        <v>601</v>
      </c>
      <c r="G162" s="19" t="s">
        <v>1762</v>
      </c>
      <c r="H162" s="85" t="s">
        <v>1739</v>
      </c>
      <c r="I162" s="35" t="s">
        <v>70</v>
      </c>
      <c r="J162" s="10" t="str">
        <f>party!$A$32</f>
        <v>Vivek Arora</v>
      </c>
      <c r="K162" s="10" t="str">
        <f>party!$A$33</f>
        <v>Pierre Friedlingstein</v>
      </c>
      <c r="L162" s="10" t="str">
        <f>party!$A$34</f>
        <v>Chris Jones</v>
      </c>
      <c r="M162"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2" s="152" t="str">
        <f>references!$D$14</f>
        <v>Overview CMIP6-Endorsed MIPs</v>
      </c>
      <c r="S162" s="16" t="str">
        <f>party!$A$6</f>
        <v>Charlotte Pascoe</v>
      </c>
      <c r="T162" s="20" t="b">
        <v>1</v>
      </c>
      <c r="U162" s="20" t="s">
        <v>338</v>
      </c>
    </row>
    <row r="163" spans="1:21" ht="90">
      <c r="A163" s="12" t="s">
        <v>5346</v>
      </c>
      <c r="B163" s="11" t="s">
        <v>603</v>
      </c>
      <c r="C163" s="13" t="s">
        <v>605</v>
      </c>
      <c r="E163" s="13">
        <v>4</v>
      </c>
      <c r="F163" s="16" t="s">
        <v>608</v>
      </c>
      <c r="G163" s="19" t="s">
        <v>1763</v>
      </c>
      <c r="I163" s="35" t="s">
        <v>70</v>
      </c>
      <c r="J163" s="10" t="str">
        <f>party!$A$32</f>
        <v>Vivek Arora</v>
      </c>
      <c r="K163" s="10" t="str">
        <f>party!$A$33</f>
        <v>Pierre Friedlingstein</v>
      </c>
      <c r="L163" s="10" t="str">
        <f>party!$A$34</f>
        <v>Chris Jones</v>
      </c>
      <c r="M163"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3" s="152" t="str">
        <f>references!$D$14</f>
        <v>Overview CMIP6-Endorsed MIPs</v>
      </c>
      <c r="S163" s="16" t="str">
        <f>party!$A$6</f>
        <v>Charlotte Pascoe</v>
      </c>
      <c r="T163" s="20" t="b">
        <v>1</v>
      </c>
      <c r="U163" s="20" t="s">
        <v>42</v>
      </c>
    </row>
    <row r="164" spans="1:21" ht="90">
      <c r="A164" s="13" t="s">
        <v>5347</v>
      </c>
      <c r="B164" s="11" t="s">
        <v>604</v>
      </c>
      <c r="C164" s="13" t="s">
        <v>606</v>
      </c>
      <c r="E164" s="13">
        <v>4</v>
      </c>
      <c r="F164" s="16" t="s">
        <v>607</v>
      </c>
      <c r="G164" s="19" t="s">
        <v>1764</v>
      </c>
      <c r="I164" s="35" t="s">
        <v>70</v>
      </c>
      <c r="J164" s="10" t="str">
        <f>party!$A$32</f>
        <v>Vivek Arora</v>
      </c>
      <c r="K164" s="10" t="str">
        <f>party!$A$33</f>
        <v>Pierre Friedlingstein</v>
      </c>
      <c r="L164" s="10" t="str">
        <f>party!$A$34</f>
        <v>Chris Jones</v>
      </c>
      <c r="M164"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4" s="152" t="str">
        <f>references!$D$14</f>
        <v>Overview CMIP6-Endorsed MIPs</v>
      </c>
      <c r="S164" s="16" t="str">
        <f>party!$A$6</f>
        <v>Charlotte Pascoe</v>
      </c>
      <c r="T164" s="20" t="b">
        <v>1</v>
      </c>
      <c r="U164" s="20" t="s">
        <v>42</v>
      </c>
    </row>
    <row r="165" spans="1:21" s="2" customFormat="1" ht="90">
      <c r="A165" s="12" t="s">
        <v>5348</v>
      </c>
      <c r="B165" s="11" t="s">
        <v>609</v>
      </c>
      <c r="C165" s="13" t="s">
        <v>610</v>
      </c>
      <c r="D165" s="16" t="b">
        <v>1</v>
      </c>
      <c r="E165" s="13">
        <v>3</v>
      </c>
      <c r="F165" s="16" t="s">
        <v>4559</v>
      </c>
      <c r="G165" s="19" t="s">
        <v>4560</v>
      </c>
      <c r="H165" s="85"/>
      <c r="I165" s="35" t="s">
        <v>70</v>
      </c>
      <c r="J165" s="10" t="str">
        <f>party!$A$32</f>
        <v>Vivek Arora</v>
      </c>
      <c r="K165" s="10" t="str">
        <f>party!$A$33</f>
        <v>Pierre Friedlingstein</v>
      </c>
      <c r="L165" s="10" t="str">
        <f>party!$A$34</f>
        <v>Chris Jones</v>
      </c>
      <c r="M165"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5" s="151" t="str">
        <f>references!$D$116</f>
        <v>IGAC/SPARC Chemistry-Climate Model Initiative (CCMI) Forcing Databases in Support of CMIP6</v>
      </c>
      <c r="O165" s="151" t="str">
        <f>references!$D$96</f>
        <v>Hurtt, G., L. Chini,  S. Frolking, R. Sahajpal, Land Use Harmonisation (LUH2 v1.0h) land use forcing data (850-2100), (2016).</v>
      </c>
      <c r="P165" s="152" t="str">
        <f>references!$D$14</f>
        <v>Overview CMIP6-Endorsed MIPs</v>
      </c>
      <c r="Q165" s="13"/>
      <c r="R165" s="3" t="str">
        <f>url!$A$187</f>
        <v>IGAC/SPARC Chemistry-Climate Model Initiative (CCMI) Forcing Databases in Support of CMIP6</v>
      </c>
      <c r="S165" s="16" t="str">
        <f>party!$A$6</f>
        <v>Charlotte Pascoe</v>
      </c>
      <c r="T165" s="20" t="b">
        <v>1</v>
      </c>
      <c r="U165" s="20" t="s">
        <v>1361</v>
      </c>
    </row>
    <row r="166" spans="1:21" s="2" customFormat="1" ht="105">
      <c r="A166" s="12" t="s">
        <v>788</v>
      </c>
      <c r="B166" s="11" t="s">
        <v>5349</v>
      </c>
      <c r="C166" s="13" t="s">
        <v>672</v>
      </c>
      <c r="D166" s="16"/>
      <c r="E166" s="13">
        <v>3</v>
      </c>
      <c r="F166" s="16" t="s">
        <v>715</v>
      </c>
      <c r="G166" s="19" t="s">
        <v>3389</v>
      </c>
      <c r="H166" s="85" t="s">
        <v>1765</v>
      </c>
      <c r="I166" s="35" t="s">
        <v>70</v>
      </c>
      <c r="J166" s="10" t="str">
        <f>party!$A$21</f>
        <v>PCMDI</v>
      </c>
      <c r="K166" s="10" t="str">
        <f>party!$A$35</f>
        <v>Mark Webb</v>
      </c>
      <c r="L166" s="10" t="str">
        <f>party!$A$36</f>
        <v>Chris Bretherton</v>
      </c>
      <c r="M166" s="13" t="str">
        <f>references!$D$9</f>
        <v>AMIP Sea Surface Temperature and Sea Ice Concentration Boundary Conditions</v>
      </c>
      <c r="N16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66" s="13"/>
      <c r="Q166" s="13"/>
      <c r="R166" s="3" t="str">
        <f>url!$A$9</f>
        <v>AMIP Sea Surface Temperature and Sea Ice Concentration Boundary Conditions</v>
      </c>
      <c r="S166" s="16" t="str">
        <f>party!$A$6</f>
        <v>Charlotte Pascoe</v>
      </c>
      <c r="T166" s="20" t="b">
        <v>1</v>
      </c>
      <c r="U166" s="20" t="s">
        <v>42</v>
      </c>
    </row>
    <row r="167" spans="1:21" ht="105">
      <c r="A167" s="13" t="s">
        <v>5350</v>
      </c>
      <c r="B167" s="11" t="s">
        <v>667</v>
      </c>
      <c r="C167" s="13" t="s">
        <v>668</v>
      </c>
      <c r="E167" s="13">
        <v>4</v>
      </c>
      <c r="F167" s="16" t="s">
        <v>669</v>
      </c>
      <c r="G167" s="19" t="s">
        <v>1766</v>
      </c>
      <c r="I167" s="35" t="s">
        <v>70</v>
      </c>
      <c r="J167" s="10" t="str">
        <f>party!$A$35</f>
        <v>Mark Webb</v>
      </c>
      <c r="K167" s="10" t="str">
        <f>party!$A$36</f>
        <v>Chris Bretherton</v>
      </c>
      <c r="L167" s="10"/>
      <c r="M16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7" s="152" t="str">
        <f>references!$D$14</f>
        <v>Overview CMIP6-Endorsed MIPs</v>
      </c>
      <c r="O167" s="13" t="str">
        <f>references!$D$16</f>
        <v>Karl E. Taylor, Ronald J. Stouffer, Gerald A. Meehl (2009) A Summary of the CMIP5 Experiment Design</v>
      </c>
      <c r="Q167" s="13"/>
      <c r="S167" s="16" t="str">
        <f>party!$A$6</f>
        <v>Charlotte Pascoe</v>
      </c>
      <c r="T167" s="20" t="b">
        <v>1</v>
      </c>
      <c r="U167" s="20" t="s">
        <v>42</v>
      </c>
    </row>
    <row r="168" spans="1:21" ht="120" customHeight="1">
      <c r="A168" s="12" t="s">
        <v>787</v>
      </c>
      <c r="B168" s="11" t="s">
        <v>673</v>
      </c>
      <c r="C168" s="13" t="s">
        <v>671</v>
      </c>
      <c r="E168" s="13">
        <v>4</v>
      </c>
      <c r="F168" s="16" t="s">
        <v>670</v>
      </c>
      <c r="G168" s="19" t="s">
        <v>3390</v>
      </c>
      <c r="H168" s="85" t="s">
        <v>1767</v>
      </c>
      <c r="I168" s="35" t="s">
        <v>70</v>
      </c>
      <c r="J168" s="10" t="str">
        <f>party!$A$35</f>
        <v>Mark Webb</v>
      </c>
      <c r="K168" s="10" t="str">
        <f>party!$A$36</f>
        <v>Chris Bretherton</v>
      </c>
      <c r="L168" s="10"/>
      <c r="M16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8" s="13" t="str">
        <f>references!$D$9</f>
        <v>AMIP Sea Surface Temperature and Sea Ice Concentration Boundary Conditions</v>
      </c>
      <c r="P168" s="13"/>
      <c r="Q168" s="13"/>
      <c r="R168" s="3" t="str">
        <f>url!$A$140</f>
        <v>The Cloud Feedback Model Intercomparison Project (CFMIP) contribution to CMIP6</v>
      </c>
      <c r="S168" s="16" t="str">
        <f>party!$A$6</f>
        <v>Charlotte Pascoe</v>
      </c>
      <c r="T168" s="20" t="b">
        <v>1</v>
      </c>
      <c r="U168" s="20" t="s">
        <v>42</v>
      </c>
    </row>
    <row r="169" spans="1:21" ht="105">
      <c r="A169" s="12" t="s">
        <v>5351</v>
      </c>
      <c r="B169" s="11" t="s">
        <v>674</v>
      </c>
      <c r="C169" s="13" t="s">
        <v>675</v>
      </c>
      <c r="E169" s="13">
        <v>3</v>
      </c>
      <c r="F169" s="16" t="s">
        <v>676</v>
      </c>
      <c r="G169" s="19" t="s">
        <v>3413</v>
      </c>
      <c r="I169" s="35" t="s">
        <v>70</v>
      </c>
      <c r="J169" s="10" t="str">
        <f>party!$A$35</f>
        <v>Mark Webb</v>
      </c>
      <c r="K169" s="10" t="str">
        <f>party!$A$36</f>
        <v>Chris Bretherton</v>
      </c>
      <c r="L169" s="10"/>
      <c r="M16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9" s="152" t="str">
        <f>references!$D$14</f>
        <v>Overview CMIP6-Endorsed MIPs</v>
      </c>
      <c r="O169" s="13" t="str">
        <f>references!$D$16</f>
        <v>Karl E. Taylor, Ronald J. Stouffer, Gerald A. Meehl (2009) A Summary of the CMIP5 Experiment Design</v>
      </c>
      <c r="Q169" s="13"/>
      <c r="S169" s="16" t="str">
        <f>party!$A$6</f>
        <v>Charlotte Pascoe</v>
      </c>
      <c r="T169" s="20" t="b">
        <v>1</v>
      </c>
      <c r="U169" s="20" t="s">
        <v>42</v>
      </c>
    </row>
    <row r="170" spans="1:21" ht="105">
      <c r="A170" s="12" t="s">
        <v>677</v>
      </c>
      <c r="B170" s="11" t="s">
        <v>677</v>
      </c>
      <c r="C170" s="13" t="s">
        <v>678</v>
      </c>
      <c r="E170" s="13">
        <v>3</v>
      </c>
      <c r="F170" s="16" t="s">
        <v>679</v>
      </c>
      <c r="G170" s="19" t="s">
        <v>3401</v>
      </c>
      <c r="I170" s="35" t="s">
        <v>70</v>
      </c>
      <c r="J170" s="10" t="str">
        <f>party!$A$35</f>
        <v>Mark Webb</v>
      </c>
      <c r="K170" s="10" t="str">
        <f>party!$A$36</f>
        <v>Chris Bretherton</v>
      </c>
      <c r="L170" s="10"/>
      <c r="M17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0" s="152" t="str">
        <f>references!$D$14</f>
        <v>Overview CMIP6-Endorsed MIPs</v>
      </c>
      <c r="O170" s="22" t="str">
        <f>references!$D$16</f>
        <v>Karl E. Taylor, Ronald J. Stouffer, Gerald A. Meehl (2009) A Summary of the CMIP5 Experiment Design</v>
      </c>
      <c r="Q170" s="22"/>
      <c r="S170" s="16" t="str">
        <f>party!$A$6</f>
        <v>Charlotte Pascoe</v>
      </c>
      <c r="T170" s="20" t="b">
        <v>1</v>
      </c>
      <c r="U170" s="20" t="s">
        <v>42</v>
      </c>
    </row>
    <row r="171" spans="1:21" ht="105">
      <c r="A171" s="12" t="s">
        <v>5352</v>
      </c>
      <c r="B171" s="11" t="s">
        <v>682</v>
      </c>
      <c r="C171" s="13" t="s">
        <v>681</v>
      </c>
      <c r="E171" s="13">
        <v>3</v>
      </c>
      <c r="F171" s="16" t="s">
        <v>683</v>
      </c>
      <c r="G171" s="19" t="s">
        <v>1768</v>
      </c>
      <c r="H171" s="150"/>
      <c r="I171" s="10" t="s">
        <v>70</v>
      </c>
      <c r="J171" s="10" t="str">
        <f>party!$A$35</f>
        <v>Mark Webb</v>
      </c>
      <c r="K171" s="10" t="str">
        <f>party!$A$36</f>
        <v>Chris Bretherton</v>
      </c>
      <c r="L171" s="10"/>
      <c r="M17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1" s="152" t="str">
        <f>references!$D$14</f>
        <v>Overview CMIP6-Endorsed MIPs</v>
      </c>
      <c r="O171" s="22" t="str">
        <f>references!$D$16</f>
        <v>Karl E. Taylor, Ronald J. Stouffer, Gerald A. Meehl (2009) A Summary of the CMIP5 Experiment Design</v>
      </c>
      <c r="Q171" s="22"/>
      <c r="S171" s="16" t="str">
        <f>party!$A$6</f>
        <v>Charlotte Pascoe</v>
      </c>
      <c r="T171" s="20" t="b">
        <v>1</v>
      </c>
      <c r="U171" s="20" t="s">
        <v>42</v>
      </c>
    </row>
    <row r="172" spans="1:21" ht="105">
      <c r="A172" s="12" t="s">
        <v>3421</v>
      </c>
      <c r="B172" s="11" t="s">
        <v>3422</v>
      </c>
      <c r="C172" s="13" t="s">
        <v>3423</v>
      </c>
      <c r="E172" s="13">
        <v>3</v>
      </c>
      <c r="F172" s="16" t="s">
        <v>3425</v>
      </c>
      <c r="G172" s="19" t="s">
        <v>3402</v>
      </c>
      <c r="H172" s="128"/>
      <c r="I172" s="10" t="s">
        <v>70</v>
      </c>
      <c r="J172" s="10" t="str">
        <f>party!$A$35</f>
        <v>Mark Webb</v>
      </c>
      <c r="K172" s="10" t="str">
        <f>party!$A$36</f>
        <v>Chris Bretherton</v>
      </c>
      <c r="L172" s="10"/>
      <c r="M17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2" s="13"/>
      <c r="O172" s="140"/>
      <c r="S172" s="16" t="str">
        <f>party!$A$6</f>
        <v>Charlotte Pascoe</v>
      </c>
      <c r="T172" s="20" t="b">
        <v>1</v>
      </c>
      <c r="U172" s="20" t="s">
        <v>42</v>
      </c>
    </row>
    <row r="173" spans="1:21" ht="105">
      <c r="A173" s="12" t="s">
        <v>3419</v>
      </c>
      <c r="B173" s="11" t="s">
        <v>3420</v>
      </c>
      <c r="C173" s="13" t="s">
        <v>3424</v>
      </c>
      <c r="E173" s="13">
        <v>4</v>
      </c>
      <c r="F173" s="16" t="s">
        <v>3426</v>
      </c>
      <c r="G173" s="19" t="s">
        <v>3427</v>
      </c>
      <c r="H173" s="128"/>
      <c r="I173" s="10" t="s">
        <v>70</v>
      </c>
      <c r="J173" s="10" t="str">
        <f>party!$A$35</f>
        <v>Mark Webb</v>
      </c>
      <c r="K173" s="10" t="str">
        <f>party!$A$36</f>
        <v>Chris Bretherton</v>
      </c>
      <c r="L173" s="10"/>
      <c r="M173"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3" s="13"/>
      <c r="O173" s="140"/>
      <c r="S173" s="16" t="str">
        <f>party!$A$6</f>
        <v>Charlotte Pascoe</v>
      </c>
      <c r="T173" s="20" t="b">
        <v>1</v>
      </c>
      <c r="U173" s="20" t="s">
        <v>42</v>
      </c>
    </row>
    <row r="174" spans="1:21" ht="105">
      <c r="A174" s="12" t="s">
        <v>3403</v>
      </c>
      <c r="B174" s="11" t="s">
        <v>3404</v>
      </c>
      <c r="C174" s="13" t="s">
        <v>3405</v>
      </c>
      <c r="E174" s="13">
        <v>3</v>
      </c>
      <c r="F174" s="16" t="s">
        <v>3406</v>
      </c>
      <c r="G174" s="19" t="s">
        <v>3407</v>
      </c>
      <c r="H174" s="128"/>
      <c r="I174" s="10" t="s">
        <v>70</v>
      </c>
      <c r="J174" s="10" t="str">
        <f>party!$A$35</f>
        <v>Mark Webb</v>
      </c>
      <c r="K174" s="10" t="str">
        <f>party!$A$36</f>
        <v>Chris Bretherton</v>
      </c>
      <c r="L174" s="10"/>
      <c r="M174"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4"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O174" s="140" t="str">
        <f>references!$D$114</f>
        <v>Aqua-Planet Experiment Project Ozone Dataset.</v>
      </c>
      <c r="R174" s="3" t="str">
        <f>url!$A$183</f>
        <v>Aqua-Planet Experiment Project Ozone Dataset</v>
      </c>
      <c r="S174" s="16" t="str">
        <f>party!$A$6</f>
        <v>Charlotte Pascoe</v>
      </c>
      <c r="T174" s="20" t="b">
        <v>1</v>
      </c>
      <c r="U174" s="20" t="s">
        <v>42</v>
      </c>
    </row>
    <row r="175" spans="1:21" ht="105">
      <c r="A175" s="12" t="s">
        <v>5353</v>
      </c>
      <c r="B175" s="11" t="s">
        <v>691</v>
      </c>
      <c r="C175" s="13" t="s">
        <v>692</v>
      </c>
      <c r="E175" s="13">
        <v>3</v>
      </c>
      <c r="F175" s="16" t="s">
        <v>693</v>
      </c>
      <c r="G175" s="19" t="s">
        <v>1769</v>
      </c>
      <c r="I175" s="35" t="s">
        <v>70</v>
      </c>
      <c r="J175" s="10" t="str">
        <f>party!$A$35</f>
        <v>Mark Webb</v>
      </c>
      <c r="K175" s="10" t="str">
        <f>party!$A$36</f>
        <v>Chris Bretherton</v>
      </c>
      <c r="L175" s="10"/>
      <c r="M17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75" s="16" t="str">
        <f>party!$A$6</f>
        <v>Charlotte Pascoe</v>
      </c>
      <c r="T175" s="20" t="b">
        <v>1</v>
      </c>
      <c r="U175" s="20" t="s">
        <v>42</v>
      </c>
    </row>
    <row r="176" spans="1:21" ht="105">
      <c r="A176" s="12" t="s">
        <v>5354</v>
      </c>
      <c r="B176" s="11" t="s">
        <v>697</v>
      </c>
      <c r="C176" s="13" t="s">
        <v>696</v>
      </c>
      <c r="E176" s="13">
        <v>4</v>
      </c>
      <c r="F176" s="16" t="s">
        <v>700</v>
      </c>
      <c r="G176" s="19" t="s">
        <v>1770</v>
      </c>
      <c r="H176" s="150"/>
      <c r="I176" s="10" t="s">
        <v>70</v>
      </c>
      <c r="J176" s="10" t="str">
        <f>party!$A$36</f>
        <v>Chris Bretherton</v>
      </c>
      <c r="K176" s="10" t="str">
        <f>party!$A$37</f>
        <v>Roger Marchand</v>
      </c>
      <c r="L176" s="10" t="str">
        <f>party!$A$4</f>
        <v>Bjorn Stevens</v>
      </c>
      <c r="M17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6" s="152" t="str">
        <f>references!$D$14</f>
        <v>Overview CMIP6-Endorsed MIPs</v>
      </c>
      <c r="O176" s="30" t="str">
        <f>references!$D$110</f>
        <v>SOLARIS-HEPPA  Recommendations for CMIP6 solar forcing data</v>
      </c>
      <c r="R176" s="3" t="str">
        <f>url!$A$178</f>
        <v>SOLARIS-HEPPA Solar Forcing Data for CMIP6</v>
      </c>
      <c r="S176" s="16" t="str">
        <f>party!$A$6</f>
        <v>Charlotte Pascoe</v>
      </c>
      <c r="T176" s="20" t="b">
        <v>1</v>
      </c>
      <c r="U176" s="20" t="s">
        <v>42</v>
      </c>
    </row>
    <row r="177" spans="1:21" s="2" customFormat="1" ht="105">
      <c r="A177" s="12" t="s">
        <v>5355</v>
      </c>
      <c r="B177" s="11" t="s">
        <v>698</v>
      </c>
      <c r="C177" s="13" t="s">
        <v>699</v>
      </c>
      <c r="D177" s="16"/>
      <c r="E177" s="13">
        <v>4</v>
      </c>
      <c r="F177" s="16" t="s">
        <v>701</v>
      </c>
      <c r="G177" s="19" t="s">
        <v>1771</v>
      </c>
      <c r="H177" s="150"/>
      <c r="I177" s="10" t="s">
        <v>70</v>
      </c>
      <c r="J177" s="10" t="str">
        <f>party!$A$36</f>
        <v>Chris Bretherton</v>
      </c>
      <c r="K177" s="10" t="str">
        <f>party!$A$37</f>
        <v>Roger Marchand</v>
      </c>
      <c r="L177" s="10" t="str">
        <f>party!$A$4</f>
        <v>Bjorn Stevens</v>
      </c>
      <c r="M17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7" s="152" t="str">
        <f>references!$D$14</f>
        <v>Overview CMIP6-Endorsed MIPs</v>
      </c>
      <c r="O177" s="30" t="str">
        <f>references!$D$110</f>
        <v>SOLARIS-HEPPA  Recommendations for CMIP6 solar forcing data</v>
      </c>
      <c r="P177" s="30"/>
      <c r="Q177" s="30"/>
      <c r="R177" s="3" t="str">
        <f>url!$A$178</f>
        <v>SOLARIS-HEPPA Solar Forcing Data for CMIP6</v>
      </c>
      <c r="S177" s="16" t="str">
        <f>party!$A$6</f>
        <v>Charlotte Pascoe</v>
      </c>
      <c r="T177" s="20" t="b">
        <v>1</v>
      </c>
      <c r="U177" s="20" t="s">
        <v>42</v>
      </c>
    </row>
    <row r="178" spans="1:21" s="2" customFormat="1" ht="105">
      <c r="A178" s="12" t="s">
        <v>5356</v>
      </c>
      <c r="B178" s="11" t="s">
        <v>705</v>
      </c>
      <c r="C178" s="13" t="s">
        <v>707</v>
      </c>
      <c r="D178" s="16"/>
      <c r="E178" s="13">
        <v>4</v>
      </c>
      <c r="F178" s="16" t="s">
        <v>709</v>
      </c>
      <c r="G178" s="19" t="s">
        <v>1772</v>
      </c>
      <c r="H178" s="150"/>
      <c r="I178" s="10" t="s">
        <v>70</v>
      </c>
      <c r="J178" s="10" t="str">
        <f>party!$A$38</f>
        <v>Peter Good</v>
      </c>
      <c r="K178" s="10"/>
      <c r="L178" s="10"/>
      <c r="M178"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8" s="152" t="str">
        <f>references!$D$14</f>
        <v>Overview CMIP6-Endorsed MIPs</v>
      </c>
      <c r="O178" s="30"/>
      <c r="P178" s="30"/>
      <c r="Q178" s="30"/>
      <c r="R178" s="3"/>
      <c r="S178" s="16" t="str">
        <f>party!$A$6</f>
        <v>Charlotte Pascoe</v>
      </c>
      <c r="T178" s="20" t="b">
        <v>1</v>
      </c>
      <c r="U178" s="20" t="s">
        <v>42</v>
      </c>
    </row>
    <row r="179" spans="1:21" s="2" customFormat="1" ht="105">
      <c r="A179" s="12" t="s">
        <v>5357</v>
      </c>
      <c r="B179" s="11" t="s">
        <v>706</v>
      </c>
      <c r="C179" s="13" t="s">
        <v>708</v>
      </c>
      <c r="D179" s="16"/>
      <c r="E179" s="13">
        <v>4</v>
      </c>
      <c r="F179" s="16" t="s">
        <v>710</v>
      </c>
      <c r="G179" s="19" t="s">
        <v>1773</v>
      </c>
      <c r="H179" s="150"/>
      <c r="I179" s="10" t="s">
        <v>70</v>
      </c>
      <c r="J179" s="10" t="str">
        <f>party!$A$38</f>
        <v>Peter Good</v>
      </c>
      <c r="K179" s="10"/>
      <c r="L179" s="10"/>
      <c r="M179"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9" s="152" t="str">
        <f>references!$D$14</f>
        <v>Overview CMIP6-Endorsed MIPs</v>
      </c>
      <c r="O179" s="13"/>
      <c r="P179" s="13"/>
      <c r="Q179" s="13"/>
      <c r="R179" s="3"/>
      <c r="S179" s="16" t="str">
        <f>party!$A$6</f>
        <v>Charlotte Pascoe</v>
      </c>
      <c r="T179" s="20" t="b">
        <v>1</v>
      </c>
      <c r="U179" s="20" t="s">
        <v>42</v>
      </c>
    </row>
    <row r="180" spans="1:21" s="2" customFormat="1" ht="60">
      <c r="A180" s="12" t="s">
        <v>786</v>
      </c>
      <c r="B180" s="11" t="s">
        <v>713</v>
      </c>
      <c r="C180" s="13" t="s">
        <v>714</v>
      </c>
      <c r="D180" s="16"/>
      <c r="E180" s="13">
        <v>4</v>
      </c>
      <c r="F180" s="16" t="s">
        <v>716</v>
      </c>
      <c r="G180" s="19" t="s">
        <v>1774</v>
      </c>
      <c r="H180" s="85" t="s">
        <v>1775</v>
      </c>
      <c r="I180" s="35" t="s">
        <v>70</v>
      </c>
      <c r="J180" s="10" t="str">
        <f>party!$A$21</f>
        <v>PCMDI</v>
      </c>
      <c r="K180" s="10" t="str">
        <f>party!$A$35</f>
        <v>Mark Webb</v>
      </c>
      <c r="L180" s="10"/>
      <c r="M180" s="151" t="str">
        <f>references!$D$9</f>
        <v>AMIP Sea Surface Temperature and Sea Ice Concentration Boundary Conditions</v>
      </c>
      <c r="N180" s="13"/>
      <c r="O180" s="13"/>
      <c r="P180" s="13"/>
      <c r="Q180" s="13"/>
      <c r="R180" s="3" t="str">
        <f>url!$A$9</f>
        <v>AMIP Sea Surface Temperature and Sea Ice Concentration Boundary Conditions</v>
      </c>
      <c r="S180" s="16" t="str">
        <f>party!$A$6</f>
        <v>Charlotte Pascoe</v>
      </c>
      <c r="T180" s="20" t="b">
        <v>1</v>
      </c>
      <c r="U180" s="20" t="s">
        <v>42</v>
      </c>
    </row>
    <row r="181" spans="1:21" ht="75">
      <c r="A181" s="12" t="s">
        <v>5358</v>
      </c>
      <c r="B181" s="11" t="s">
        <v>773</v>
      </c>
      <c r="C181" s="13" t="s">
        <v>790</v>
      </c>
      <c r="E181" s="13">
        <v>3</v>
      </c>
      <c r="F181" s="16" t="s">
        <v>775</v>
      </c>
      <c r="G181" s="19" t="s">
        <v>3457</v>
      </c>
      <c r="H181" s="85" t="s">
        <v>5374</v>
      </c>
      <c r="I181" s="35" t="s">
        <v>70</v>
      </c>
      <c r="J181" s="10" t="str">
        <f>party!$A$40</f>
        <v>Rob Chadwick</v>
      </c>
      <c r="K181" s="10" t="str">
        <f>party!$A$41</f>
        <v>Hervé Douville</v>
      </c>
      <c r="L181" s="10" t="str">
        <f>party!$A$35</f>
        <v>Mark Webb</v>
      </c>
      <c r="M181" s="152" t="str">
        <f>references!$D$14</f>
        <v>Overview CMIP6-Endorsed MIPs</v>
      </c>
      <c r="S181" s="16" t="str">
        <f>party!$A$6</f>
        <v>Charlotte Pascoe</v>
      </c>
      <c r="T181" s="20" t="b">
        <v>1</v>
      </c>
      <c r="U181" s="20" t="s">
        <v>42</v>
      </c>
    </row>
    <row r="182" spans="1:21" ht="75">
      <c r="A182" s="12" t="s">
        <v>5359</v>
      </c>
      <c r="B182" s="11" t="s">
        <v>789</v>
      </c>
      <c r="C182" s="13" t="s">
        <v>776</v>
      </c>
      <c r="E182" s="13">
        <v>3</v>
      </c>
      <c r="F182" s="16" t="s">
        <v>774</v>
      </c>
      <c r="G182" s="19" t="s">
        <v>3458</v>
      </c>
      <c r="H182" s="85" t="s">
        <v>5375</v>
      </c>
      <c r="I182" s="35" t="s">
        <v>162</v>
      </c>
      <c r="J182" s="10" t="str">
        <f>party!$A$40</f>
        <v>Rob Chadwick</v>
      </c>
      <c r="K182" s="10" t="str">
        <f>party!$A$41</f>
        <v>Hervé Douville</v>
      </c>
      <c r="L182" s="10" t="str">
        <f>party!$A$35</f>
        <v>Mark Webb</v>
      </c>
      <c r="M182" s="152" t="str">
        <f>references!$D$14</f>
        <v>Overview CMIP6-Endorsed MIPs</v>
      </c>
      <c r="S182" s="16" t="str">
        <f>party!$A$6</f>
        <v>Charlotte Pascoe</v>
      </c>
      <c r="T182" s="20" t="b">
        <v>1</v>
      </c>
      <c r="U182" s="20" t="s">
        <v>42</v>
      </c>
    </row>
    <row r="183" spans="1:21" ht="60">
      <c r="A183" s="12" t="s">
        <v>5675</v>
      </c>
      <c r="B183" s="11" t="s">
        <v>5676</v>
      </c>
      <c r="C183" s="13" t="s">
        <v>5677</v>
      </c>
      <c r="E183" s="13">
        <v>3</v>
      </c>
      <c r="F183" s="16" t="s">
        <v>5678</v>
      </c>
      <c r="G183" s="19" t="s">
        <v>5673</v>
      </c>
      <c r="H183" s="85" t="s">
        <v>5674</v>
      </c>
      <c r="I183" s="35" t="s">
        <v>162</v>
      </c>
      <c r="J183" s="10" t="str">
        <f>party!$A$40</f>
        <v>Rob Chadwick</v>
      </c>
      <c r="K183" s="10" t="str">
        <f>party!$A$41</f>
        <v>Hervé Douville</v>
      </c>
      <c r="L183" s="10" t="str">
        <f>party!$A$35</f>
        <v>Mark Webb</v>
      </c>
      <c r="M183" s="152"/>
      <c r="S183" s="16" t="str">
        <f>party!$A$6</f>
        <v>Charlotte Pascoe</v>
      </c>
      <c r="T183" s="20" t="b">
        <v>1</v>
      </c>
      <c r="U183" s="20" t="s">
        <v>42</v>
      </c>
    </row>
    <row r="184" spans="1:21" ht="90">
      <c r="A184" s="12" t="s">
        <v>5360</v>
      </c>
      <c r="B184" s="11" t="s">
        <v>793</v>
      </c>
      <c r="C184" s="13" t="s">
        <v>791</v>
      </c>
      <c r="E184" s="13">
        <v>4</v>
      </c>
      <c r="F184" s="16" t="s">
        <v>792</v>
      </c>
      <c r="G184" s="19" t="s">
        <v>3459</v>
      </c>
      <c r="H184" s="85" t="s">
        <v>5376</v>
      </c>
      <c r="I184" s="35" t="s">
        <v>70</v>
      </c>
      <c r="J184" s="10" t="str">
        <f>party!$A$40</f>
        <v>Rob Chadwick</v>
      </c>
      <c r="K184" s="10" t="str">
        <f>party!$A$41</f>
        <v>Hervé Douville</v>
      </c>
      <c r="L184" s="10" t="str">
        <f>party!$A$35</f>
        <v>Mark Webb</v>
      </c>
      <c r="M184" s="152" t="str">
        <f>references!$D$14</f>
        <v>Overview CMIP6-Endorsed MIPs</v>
      </c>
      <c r="S184" s="16" t="str">
        <f>party!$A$6</f>
        <v>Charlotte Pascoe</v>
      </c>
      <c r="T184" s="20" t="b">
        <v>1</v>
      </c>
      <c r="U184" s="20" t="s">
        <v>42</v>
      </c>
    </row>
    <row r="185" spans="1:21" ht="105">
      <c r="A185" s="12" t="s">
        <v>5361</v>
      </c>
      <c r="B185" s="11" t="s">
        <v>3460</v>
      </c>
      <c r="C185" s="13" t="s">
        <v>3461</v>
      </c>
      <c r="E185" s="13">
        <v>4</v>
      </c>
      <c r="F185" s="16" t="s">
        <v>3462</v>
      </c>
      <c r="G185" s="19" t="s">
        <v>3455</v>
      </c>
      <c r="H185" s="85" t="s">
        <v>3456</v>
      </c>
      <c r="I185" s="35" t="s">
        <v>162</v>
      </c>
      <c r="J185" s="10" t="str">
        <f>party!$A$40</f>
        <v>Rob Chadwick</v>
      </c>
      <c r="K185" s="10" t="str">
        <f>party!$A$41</f>
        <v>Hervé Douville</v>
      </c>
      <c r="L185" s="10" t="str">
        <f>party!$A$35</f>
        <v>Mark Webb</v>
      </c>
      <c r="M18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5" s="16" t="str">
        <f>party!$A$6</f>
        <v>Charlotte Pascoe</v>
      </c>
      <c r="T185" s="20" t="b">
        <v>1</v>
      </c>
      <c r="U185" s="20" t="s">
        <v>42</v>
      </c>
    </row>
    <row r="186" spans="1:21" ht="105">
      <c r="A186" s="12" t="s">
        <v>5362</v>
      </c>
      <c r="B186" s="11" t="s">
        <v>3477</v>
      </c>
      <c r="C186" s="13" t="s">
        <v>3475</v>
      </c>
      <c r="E186" s="13">
        <v>3</v>
      </c>
      <c r="F186" s="16" t="s">
        <v>3479</v>
      </c>
      <c r="G186" s="19" t="s">
        <v>5363</v>
      </c>
      <c r="H186" s="85" t="s">
        <v>3483</v>
      </c>
      <c r="I186" s="35" t="s">
        <v>162</v>
      </c>
      <c r="J186" s="10" t="str">
        <f>party!$A$40</f>
        <v>Rob Chadwick</v>
      </c>
      <c r="K186" s="10" t="str">
        <f>party!$A$41</f>
        <v>Hervé Douville</v>
      </c>
      <c r="L186" s="10" t="str">
        <f>party!$A$35</f>
        <v>Mark Webb</v>
      </c>
      <c r="M18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6" s="16" t="str">
        <f>party!$A$6</f>
        <v>Charlotte Pascoe</v>
      </c>
      <c r="T186" s="20" t="b">
        <v>1</v>
      </c>
      <c r="U186" s="20" t="s">
        <v>42</v>
      </c>
    </row>
    <row r="187" spans="1:21" ht="105">
      <c r="A187" s="12" t="s">
        <v>5364</v>
      </c>
      <c r="B187" s="11" t="s">
        <v>3478</v>
      </c>
      <c r="C187" s="12" t="s">
        <v>3476</v>
      </c>
      <c r="D187" s="199"/>
      <c r="E187" s="200">
        <v>3</v>
      </c>
      <c r="F187" s="16" t="s">
        <v>3480</v>
      </c>
      <c r="G187" s="19" t="s">
        <v>3481</v>
      </c>
      <c r="H187" s="85" t="s">
        <v>3482</v>
      </c>
      <c r="I187" s="35" t="s">
        <v>162</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7" s="16" t="str">
        <f>party!$A$6</f>
        <v>Charlotte Pascoe</v>
      </c>
      <c r="T187" s="20" t="b">
        <v>1</v>
      </c>
      <c r="U187" s="20" t="s">
        <v>42</v>
      </c>
    </row>
    <row r="188" spans="1:21" ht="90">
      <c r="A188" s="13" t="s">
        <v>5365</v>
      </c>
      <c r="B188" s="11" t="s">
        <v>795</v>
      </c>
      <c r="C188" s="13" t="s">
        <v>794</v>
      </c>
      <c r="E188" s="13">
        <v>3</v>
      </c>
      <c r="F188" s="16" t="s">
        <v>796</v>
      </c>
      <c r="G188" s="19" t="s">
        <v>1776</v>
      </c>
      <c r="H188" s="85" t="s">
        <v>1777</v>
      </c>
      <c r="I188" s="35" t="s">
        <v>70</v>
      </c>
      <c r="J188" s="10" t="str">
        <f>party!$A$40</f>
        <v>Rob Chadwick</v>
      </c>
      <c r="K188" s="10" t="str">
        <f>party!$A$41</f>
        <v>Hervé Douville</v>
      </c>
      <c r="L188" s="10"/>
      <c r="M188" s="152" t="str">
        <f>references!$D$14</f>
        <v>Overview CMIP6-Endorsed MIPs</v>
      </c>
      <c r="S188" s="16" t="str">
        <f>party!$A$6</f>
        <v>Charlotte Pascoe</v>
      </c>
      <c r="T188" s="20" t="b">
        <v>1</v>
      </c>
      <c r="U188" s="20" t="s">
        <v>42</v>
      </c>
    </row>
    <row r="189" spans="1:21" ht="90">
      <c r="A189" s="13" t="s">
        <v>5366</v>
      </c>
      <c r="B189" s="11" t="s">
        <v>797</v>
      </c>
      <c r="C189" s="13" t="s">
        <v>798</v>
      </c>
      <c r="E189" s="13">
        <v>3</v>
      </c>
      <c r="F189" s="16" t="s">
        <v>799</v>
      </c>
      <c r="G189" s="19" t="s">
        <v>1779</v>
      </c>
      <c r="H189" s="85" t="s">
        <v>1778</v>
      </c>
      <c r="I189" s="35" t="s">
        <v>70</v>
      </c>
      <c r="J189" s="10" t="str">
        <f>party!$A$40</f>
        <v>Rob Chadwick</v>
      </c>
      <c r="K189" s="10" t="str">
        <f>party!$A$41</f>
        <v>Hervé Douville</v>
      </c>
      <c r="L189" s="10"/>
      <c r="M189" s="152" t="str">
        <f>references!$D$14</f>
        <v>Overview CMIP6-Endorsed MIPs</v>
      </c>
      <c r="S189" s="16" t="str">
        <f>party!$A$6</f>
        <v>Charlotte Pascoe</v>
      </c>
      <c r="T189" s="20" t="b">
        <v>1</v>
      </c>
      <c r="U189" s="20" t="s">
        <v>42</v>
      </c>
    </row>
    <row r="190" spans="1:21" ht="120">
      <c r="A190" s="12" t="s">
        <v>5367</v>
      </c>
      <c r="B190" s="11" t="s">
        <v>800</v>
      </c>
      <c r="C190" s="13" t="s">
        <v>5377</v>
      </c>
      <c r="E190" s="13">
        <v>3</v>
      </c>
      <c r="F190" s="16" t="s">
        <v>801</v>
      </c>
      <c r="G190" s="19" t="s">
        <v>5368</v>
      </c>
      <c r="I190" s="35" t="s">
        <v>70</v>
      </c>
      <c r="J190" s="10" t="str">
        <f>party!$A$40</f>
        <v>Rob Chadwick</v>
      </c>
      <c r="K190" s="10" t="str">
        <f>party!$A$41</f>
        <v>Hervé Douville</v>
      </c>
      <c r="L190" s="10"/>
      <c r="M190" s="152" t="str">
        <f>references!$D$14</f>
        <v>Overview CMIP6-Endorsed MIPs</v>
      </c>
      <c r="S190" s="16" t="str">
        <f>party!$A$6</f>
        <v>Charlotte Pascoe</v>
      </c>
      <c r="T190" s="20" t="b">
        <v>1</v>
      </c>
      <c r="U190" s="20" t="s">
        <v>42</v>
      </c>
    </row>
    <row r="191" spans="1:21" ht="120">
      <c r="A191" s="12" t="s">
        <v>806</v>
      </c>
      <c r="B191" s="11" t="s">
        <v>807</v>
      </c>
      <c r="C191" s="13" t="s">
        <v>808</v>
      </c>
      <c r="E191" s="13">
        <v>4</v>
      </c>
      <c r="F191" s="16" t="s">
        <v>809</v>
      </c>
      <c r="G191" s="19" t="s">
        <v>1780</v>
      </c>
      <c r="I191" s="35" t="s">
        <v>70</v>
      </c>
      <c r="J191" s="10" t="str">
        <f>party!$A$40</f>
        <v>Rob Chadwick</v>
      </c>
      <c r="K191" s="10" t="str">
        <f>party!$A$41</f>
        <v>Hervé Douville</v>
      </c>
      <c r="L191" s="10"/>
      <c r="M191" s="152" t="str">
        <f>references!$D$14</f>
        <v>Overview CMIP6-Endorsed MIPs</v>
      </c>
      <c r="S191" s="16" t="str">
        <f>party!$A$6</f>
        <v>Charlotte Pascoe</v>
      </c>
      <c r="T191" s="20" t="b">
        <v>1</v>
      </c>
      <c r="U191" s="20" t="s">
        <v>42</v>
      </c>
    </row>
    <row r="192" spans="1:21" ht="105">
      <c r="A192" s="12" t="s">
        <v>3484</v>
      </c>
      <c r="B192" s="12" t="s">
        <v>3485</v>
      </c>
      <c r="C192" s="13" t="s">
        <v>3486</v>
      </c>
      <c r="E192" s="13">
        <v>4</v>
      </c>
      <c r="F192" s="16" t="s">
        <v>3487</v>
      </c>
      <c r="G192" s="19" t="s">
        <v>3488</v>
      </c>
      <c r="H192" s="128"/>
      <c r="I192" s="35" t="s">
        <v>162</v>
      </c>
      <c r="J192" s="10" t="str">
        <f>party!$A$40</f>
        <v>Rob Chadwick</v>
      </c>
      <c r="K192" s="10" t="str">
        <f>party!$A$41</f>
        <v>Hervé Douville</v>
      </c>
      <c r="L192" s="10" t="str">
        <f>party!$A$35</f>
        <v>Mark Webb</v>
      </c>
      <c r="M19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92" s="16" t="str">
        <f>party!$A$6</f>
        <v>Charlotte Pascoe</v>
      </c>
      <c r="T192" s="20" t="b">
        <v>1</v>
      </c>
      <c r="U192" s="20" t="s">
        <v>42</v>
      </c>
    </row>
    <row r="193" spans="1:21" ht="60">
      <c r="A193" s="12" t="s">
        <v>5378</v>
      </c>
      <c r="B193" s="11" t="s">
        <v>811</v>
      </c>
      <c r="C193" s="13" t="s">
        <v>810</v>
      </c>
      <c r="E193" s="13">
        <v>4</v>
      </c>
      <c r="F193" s="16" t="s">
        <v>812</v>
      </c>
      <c r="G193" s="19" t="s">
        <v>1781</v>
      </c>
      <c r="H193" s="150"/>
      <c r="I193" s="10" t="s">
        <v>70</v>
      </c>
      <c r="J193" s="10" t="str">
        <f>party!$A$42</f>
        <v>Sandrine Bony</v>
      </c>
      <c r="K193" s="10" t="str">
        <f>party!$A$4</f>
        <v>Bjorn Stevens</v>
      </c>
      <c r="L193" s="10"/>
      <c r="M193" s="152" t="str">
        <f>references!$D$14</f>
        <v>Overview CMIP6-Endorsed MIPs</v>
      </c>
      <c r="S193" s="16" t="str">
        <f>party!$A$6</f>
        <v>Charlotte Pascoe</v>
      </c>
      <c r="T193" s="20" t="b">
        <v>1</v>
      </c>
      <c r="U193" s="20" t="s">
        <v>42</v>
      </c>
    </row>
    <row r="194" spans="1:21" ht="135">
      <c r="A194" s="12" t="s">
        <v>5379</v>
      </c>
      <c r="B194" s="11" t="s">
        <v>6658</v>
      </c>
      <c r="C194" s="13" t="s">
        <v>893</v>
      </c>
      <c r="E194" s="13">
        <v>2</v>
      </c>
      <c r="F194" s="16" t="s">
        <v>894</v>
      </c>
      <c r="G194" s="19" t="s">
        <v>1782</v>
      </c>
      <c r="H194" s="150"/>
      <c r="I194" s="10" t="s">
        <v>70</v>
      </c>
      <c r="J194" s="10" t="str">
        <f>party!$A$43</f>
        <v>Nathan Gillet</v>
      </c>
      <c r="K194" s="10" t="str">
        <f>party!$A$44</f>
        <v>Hideo Shiogama</v>
      </c>
      <c r="L194" s="10"/>
      <c r="M194" s="152" t="str">
        <f>references!$D$14</f>
        <v>Overview CMIP6-Endorsed MIPs</v>
      </c>
      <c r="N194"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194" s="22" t="str">
        <f>references!$D$110</f>
        <v>SOLARIS-HEPPA  Recommendations for CMIP6 solar forcing data</v>
      </c>
      <c r="P194" s="152" t="str">
        <f>references!$D$66</f>
        <v>O’Neill, B. C., C. Tebaldi, D. van Vuuren, V. Eyring, P. Fridelingstein, G. Hurtt, R. Knutti, E. Kriegler, J.-F. Lamarque, J. Lowe, J. Meehl, R. Moss, K. Riahi, B. M. Sanderson (2016),  The Scenario Model Intercomparison Project (ScenarioMIP) for CMIP6, Geosci. Model Dev., 9, 3461-3482</v>
      </c>
      <c r="R194" s="3" t="str">
        <f>url!$A$178</f>
        <v>SOLARIS-HEPPA Solar Forcing Data for CMIP6</v>
      </c>
      <c r="S194" s="16" t="str">
        <f>party!$A$6</f>
        <v>Charlotte Pascoe</v>
      </c>
      <c r="T194" s="20" t="b">
        <v>1</v>
      </c>
      <c r="U194" s="20" t="s">
        <v>338</v>
      </c>
    </row>
    <row r="195" spans="1:21" ht="90">
      <c r="A195" s="12" t="s">
        <v>5380</v>
      </c>
      <c r="B195" s="11" t="s">
        <v>895</v>
      </c>
      <c r="C195" s="13" t="s">
        <v>896</v>
      </c>
      <c r="E195" s="13">
        <v>2</v>
      </c>
      <c r="F195" s="16" t="s">
        <v>897</v>
      </c>
      <c r="G195" s="19" t="s">
        <v>1783</v>
      </c>
      <c r="H195" s="150"/>
      <c r="I195" s="10" t="s">
        <v>70</v>
      </c>
      <c r="J195" s="10" t="str">
        <f>party!$A$43</f>
        <v>Nathan Gillet</v>
      </c>
      <c r="K195" s="10" t="str">
        <f>party!$A$44</f>
        <v>Hideo Shiogama</v>
      </c>
      <c r="L195" s="10"/>
      <c r="M195" s="152" t="str">
        <f>references!$D$14</f>
        <v>Overview CMIP6-Endorsed MIPs</v>
      </c>
      <c r="N195" s="22" t="str">
        <f>references!$D$64</f>
        <v>Pincus, R., P. M. Forster, B. Stevens (2016), The Radiative Forcing Model Intercomparison Project (RFMIP): experimental protocol for CMIP6, Geosci. Model Dev., 9, 3447-3460</v>
      </c>
      <c r="O195" s="152" t="str">
        <f>references!$D$66</f>
        <v>O’Neill, B. C., C. Tebaldi, D. van Vuuren, V. Eyring, P. Fridelingstein, G. Hurtt, R. Knutti, E. Kriegler, J.-F. Lamarque, J. Lowe, J. Meehl, R. Moss, K. Riahi, B. M. Sanderson (2016),  The Scenario Model Intercomparison Project (ScenarioMIP) for CMIP6, Geosci. Model Dev., 9, 3461-3482</v>
      </c>
      <c r="S195" s="16" t="str">
        <f>party!$A$6</f>
        <v>Charlotte Pascoe</v>
      </c>
      <c r="T195" s="20" t="b">
        <v>1</v>
      </c>
      <c r="U195" s="20" t="s">
        <v>42</v>
      </c>
    </row>
    <row r="196" spans="1:21" ht="60">
      <c r="A196" s="13" t="s">
        <v>5381</v>
      </c>
      <c r="B196" s="11" t="s">
        <v>856</v>
      </c>
      <c r="C196" s="13" t="s">
        <v>855</v>
      </c>
      <c r="E196" s="13">
        <v>3</v>
      </c>
      <c r="F196" s="16" t="s">
        <v>859</v>
      </c>
      <c r="G196" s="19" t="s">
        <v>1784</v>
      </c>
      <c r="I196" s="35" t="s">
        <v>70</v>
      </c>
      <c r="J196" s="10" t="str">
        <f>party!$A$43</f>
        <v>Nathan Gillet</v>
      </c>
      <c r="K196" s="10" t="str">
        <f>party!$A$44</f>
        <v>Hideo Shiogama</v>
      </c>
      <c r="L196" s="10"/>
      <c r="M196" s="152" t="str">
        <f>references!$D$14</f>
        <v>Overview CMIP6-Endorsed MIPs</v>
      </c>
      <c r="S196" s="16" t="str">
        <f>party!$A$6</f>
        <v>Charlotte Pascoe</v>
      </c>
      <c r="T196" s="20" t="b">
        <v>1</v>
      </c>
      <c r="U196" s="20" t="s">
        <v>42</v>
      </c>
    </row>
    <row r="197" spans="1:21" s="2" customFormat="1" ht="60">
      <c r="A197" s="13" t="s">
        <v>5382</v>
      </c>
      <c r="B197" s="11" t="s">
        <v>858</v>
      </c>
      <c r="C197" s="13" t="s">
        <v>857</v>
      </c>
      <c r="D197" s="16"/>
      <c r="E197" s="13">
        <v>3</v>
      </c>
      <c r="F197" s="16" t="s">
        <v>860</v>
      </c>
      <c r="G197" s="19" t="s">
        <v>1785</v>
      </c>
      <c r="H197" s="85"/>
      <c r="I197" s="35" t="s">
        <v>70</v>
      </c>
      <c r="J197" s="10" t="str">
        <f>party!$A$43</f>
        <v>Nathan Gillet</v>
      </c>
      <c r="K197" s="10" t="str">
        <f>party!$A$44</f>
        <v>Hideo Shiogama</v>
      </c>
      <c r="L197" s="10"/>
      <c r="M197" s="152" t="str">
        <f>references!$D$14</f>
        <v>Overview CMIP6-Endorsed MIPs</v>
      </c>
      <c r="N197" s="30"/>
      <c r="O197" s="30"/>
      <c r="P197" s="30"/>
      <c r="Q197" s="30"/>
      <c r="R197" s="3"/>
      <c r="S197" s="16" t="str">
        <f>party!$A$6</f>
        <v>Charlotte Pascoe</v>
      </c>
      <c r="T197" s="20" t="b">
        <v>1</v>
      </c>
      <c r="U197" s="20" t="s">
        <v>42</v>
      </c>
    </row>
    <row r="198" spans="1:21" s="2" customFormat="1" ht="60">
      <c r="A198" s="3" t="s">
        <v>871</v>
      </c>
      <c r="B198" s="11" t="s">
        <v>871</v>
      </c>
      <c r="C198" s="13" t="s">
        <v>873</v>
      </c>
      <c r="D198" s="16"/>
      <c r="E198" s="13">
        <v>3</v>
      </c>
      <c r="F198" s="16" t="s">
        <v>875</v>
      </c>
      <c r="G198" s="19" t="s">
        <v>3513</v>
      </c>
      <c r="H198" s="85" t="s">
        <v>1727</v>
      </c>
      <c r="I198" s="35" t="s">
        <v>70</v>
      </c>
      <c r="J198" s="10" t="str">
        <f>party!$A$20</f>
        <v>Michaela I Hegglin</v>
      </c>
      <c r="K198" s="10" t="str">
        <f>party!$A$43</f>
        <v>Nathan Gillet</v>
      </c>
      <c r="L198" s="10" t="str">
        <f>party!$A$44</f>
        <v>Hideo Shiogama</v>
      </c>
      <c r="M198" s="151" t="str">
        <f>references!$D$7</f>
        <v>Ozone and stratospheric water vapour concentration databases for CMIP6</v>
      </c>
      <c r="N198" s="30"/>
      <c r="O198" s="30"/>
      <c r="P198" s="30"/>
      <c r="Q198" s="30"/>
      <c r="R198" s="3" t="str">
        <f>url!$A$7</f>
        <v>Ozone and stratospheric water vapour concentration databases for CMIP6</v>
      </c>
      <c r="S198" s="16" t="str">
        <f>party!$A$6</f>
        <v>Charlotte Pascoe</v>
      </c>
      <c r="T198" s="20" t="b">
        <v>1</v>
      </c>
      <c r="U198" s="20" t="s">
        <v>42</v>
      </c>
    </row>
    <row r="199" spans="1:21" ht="60">
      <c r="A199" s="12" t="s">
        <v>872</v>
      </c>
      <c r="B199" s="11" t="s">
        <v>872</v>
      </c>
      <c r="C199" s="13" t="s">
        <v>874</v>
      </c>
      <c r="E199" s="13">
        <v>4</v>
      </c>
      <c r="F199" s="16" t="s">
        <v>876</v>
      </c>
      <c r="G199" s="19" t="s">
        <v>5813</v>
      </c>
      <c r="H199" s="85" t="s">
        <v>1714</v>
      </c>
      <c r="I199" s="35" t="s">
        <v>70</v>
      </c>
      <c r="J199" s="10" t="str">
        <f>party!$A$20</f>
        <v>Michaela I Hegglin</v>
      </c>
      <c r="K199" s="10" t="str">
        <f>party!$A$43</f>
        <v>Nathan Gillet</v>
      </c>
      <c r="L199" s="10" t="str">
        <f>party!$A$44</f>
        <v>Hideo Shiogama</v>
      </c>
      <c r="M199" s="151" t="str">
        <f>references!$D$7</f>
        <v>Ozone and stratospheric water vapour concentration databases for CMIP6</v>
      </c>
      <c r="R199" s="3" t="str">
        <f>url!$A$7</f>
        <v>Ozone and stratospheric water vapour concentration databases for CMIP6</v>
      </c>
      <c r="S199" s="16" t="str">
        <f>party!$A$6</f>
        <v>Charlotte Pascoe</v>
      </c>
      <c r="T199" s="20" t="b">
        <v>1</v>
      </c>
      <c r="U199" s="20" t="s">
        <v>1361</v>
      </c>
    </row>
    <row r="200" spans="1:21" ht="75">
      <c r="A200" s="12" t="s">
        <v>5645</v>
      </c>
      <c r="B200" s="11" t="s">
        <v>5646</v>
      </c>
      <c r="C200" s="13" t="s">
        <v>5647</v>
      </c>
      <c r="E200" s="13">
        <v>4</v>
      </c>
      <c r="F200" s="16" t="s">
        <v>5648</v>
      </c>
      <c r="G200" s="19" t="s">
        <v>5649</v>
      </c>
      <c r="H200" s="85" t="s">
        <v>1786</v>
      </c>
      <c r="I200" s="35" t="s">
        <v>70</v>
      </c>
      <c r="J200" s="10" t="str">
        <f>party!$A$43</f>
        <v>Nathan Gillet</v>
      </c>
      <c r="K200" s="10" t="str">
        <f>party!$A$44</f>
        <v>Hideo Shiogama</v>
      </c>
      <c r="L200" s="10"/>
      <c r="M200" s="152" t="str">
        <f>references!$D$14</f>
        <v>Overview CMIP6-Endorsed MIPs</v>
      </c>
      <c r="S200" s="16" t="str">
        <f>party!$A$6</f>
        <v>Charlotte Pascoe</v>
      </c>
      <c r="T200" s="20" t="b">
        <v>1</v>
      </c>
      <c r="U200" s="20" t="s">
        <v>5779</v>
      </c>
    </row>
    <row r="201" spans="1:21" ht="60">
      <c r="A201" s="12" t="s">
        <v>5383</v>
      </c>
      <c r="B201" s="11" t="s">
        <v>878</v>
      </c>
      <c r="C201" s="13" t="s">
        <v>879</v>
      </c>
      <c r="E201" s="13">
        <v>3</v>
      </c>
      <c r="F201" s="16" t="s">
        <v>877</v>
      </c>
      <c r="G201" s="19" t="s">
        <v>1787</v>
      </c>
      <c r="H201" s="150"/>
      <c r="I201" s="10" t="s">
        <v>70</v>
      </c>
      <c r="J201" s="10" t="str">
        <f>party!$A$43</f>
        <v>Nathan Gillet</v>
      </c>
      <c r="K201" s="10" t="str">
        <f>party!$A$44</f>
        <v>Hideo Shiogama</v>
      </c>
      <c r="L201" s="10" t="str">
        <f>party!$A$20</f>
        <v>Michaela I Hegglin</v>
      </c>
      <c r="M201" s="152" t="str">
        <f>references!$D$14</f>
        <v>Overview CMIP6-Endorsed MIPs</v>
      </c>
      <c r="S201" s="16" t="str">
        <f>party!$A$6</f>
        <v>Charlotte Pascoe</v>
      </c>
      <c r="T201" s="20" t="b">
        <v>1</v>
      </c>
      <c r="U201" s="20" t="s">
        <v>338</v>
      </c>
    </row>
    <row r="202" spans="1:21" ht="75">
      <c r="A202" s="12" t="s">
        <v>880</v>
      </c>
      <c r="B202" s="11" t="s">
        <v>881</v>
      </c>
      <c r="C202" s="13" t="s">
        <v>882</v>
      </c>
      <c r="E202" s="13">
        <v>4</v>
      </c>
      <c r="F202" s="16" t="s">
        <v>883</v>
      </c>
      <c r="G202" s="19" t="s">
        <v>1788</v>
      </c>
      <c r="H202" s="85" t="s">
        <v>1789</v>
      </c>
      <c r="I202" s="35" t="s">
        <v>70</v>
      </c>
      <c r="J202" s="10" t="str">
        <f>party!$A$43</f>
        <v>Nathan Gillet</v>
      </c>
      <c r="K202" s="10" t="str">
        <f>party!$A$44</f>
        <v>Hideo Shiogama</v>
      </c>
      <c r="L202" s="10"/>
      <c r="M202" s="152" t="str">
        <f>references!$D$14</f>
        <v>Overview CMIP6-Endorsed MIPs</v>
      </c>
      <c r="S202" s="16" t="str">
        <f>party!$A$6</f>
        <v>Charlotte Pascoe</v>
      </c>
      <c r="T202" s="20" t="b">
        <v>1</v>
      </c>
      <c r="U202" s="20" t="s">
        <v>5779</v>
      </c>
    </row>
    <row r="203" spans="1:21" ht="165">
      <c r="A203" s="13" t="s">
        <v>5384</v>
      </c>
      <c r="B203" s="11" t="s">
        <v>957</v>
      </c>
      <c r="C203" s="13" t="s">
        <v>954</v>
      </c>
      <c r="E203" s="13">
        <v>3</v>
      </c>
      <c r="F203" s="16" t="s">
        <v>955</v>
      </c>
      <c r="G203" s="19" t="s">
        <v>4038</v>
      </c>
      <c r="H203" s="85" t="s">
        <v>1645</v>
      </c>
      <c r="I203" s="35" t="s">
        <v>162</v>
      </c>
      <c r="J203" s="10" t="str">
        <f>party!$A$47</f>
        <v>Jonathan Gregory</v>
      </c>
      <c r="K203" s="10" t="str">
        <f>party!$A$48</f>
        <v>Detlef Stammer</v>
      </c>
      <c r="L203" s="10" t="str">
        <f>party!$A$49</f>
        <v>Stephen Griffies</v>
      </c>
      <c r="M203" s="152" t="str">
        <f>references!$D$14</f>
        <v>Overview CMIP6-Endorsed MIPs</v>
      </c>
      <c r="N20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3" s="16" t="str">
        <f>party!$A$6</f>
        <v>Charlotte Pascoe</v>
      </c>
      <c r="T203" s="20" t="b">
        <v>1</v>
      </c>
      <c r="U203" s="20" t="s">
        <v>42</v>
      </c>
    </row>
    <row r="204" spans="1:21" ht="120">
      <c r="A204" s="12" t="s">
        <v>5385</v>
      </c>
      <c r="B204" s="11" t="s">
        <v>962</v>
      </c>
      <c r="C204" s="13" t="s">
        <v>956</v>
      </c>
      <c r="E204" s="13">
        <v>3</v>
      </c>
      <c r="F204" s="16" t="s">
        <v>958</v>
      </c>
      <c r="G204" s="19" t="s">
        <v>4046</v>
      </c>
      <c r="H204" s="85" t="s">
        <v>1644</v>
      </c>
      <c r="I204" s="35" t="s">
        <v>162</v>
      </c>
      <c r="J204" s="10" t="str">
        <f>party!$A$47</f>
        <v>Jonathan Gregory</v>
      </c>
      <c r="K204" s="10" t="str">
        <f>party!$A$48</f>
        <v>Detlef Stammer</v>
      </c>
      <c r="L204" s="10" t="str">
        <f>party!$A$49</f>
        <v>Stephen Griffies</v>
      </c>
      <c r="M204" s="152" t="str">
        <f>references!$D$14</f>
        <v>Overview CMIP6-Endorsed MIPs</v>
      </c>
      <c r="N20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4" s="13" t="str">
        <f>references!$D$78</f>
        <v>Bouttes, N., J. M. Gregory (2014), Attribution of the spatial pattern of CO2-forced sea level change to ocean surface flux changes, Environ. Res. Lett., 9, 034 004</v>
      </c>
      <c r="R204" s="3" t="str">
        <f>url!$A$214</f>
        <v>Surface heat flux for faf-heat</v>
      </c>
      <c r="S204" s="16" t="str">
        <f>party!$A$6</f>
        <v>Charlotte Pascoe</v>
      </c>
      <c r="T204" s="20" t="b">
        <v>1</v>
      </c>
      <c r="U204" s="20" t="s">
        <v>42</v>
      </c>
    </row>
    <row r="205" spans="1:21" ht="105">
      <c r="A205" s="12" t="s">
        <v>5386</v>
      </c>
      <c r="B205" s="11" t="s">
        <v>961</v>
      </c>
      <c r="C205" s="13" t="s">
        <v>959</v>
      </c>
      <c r="E205" s="13">
        <v>3</v>
      </c>
      <c r="F205" s="16" t="s">
        <v>960</v>
      </c>
      <c r="G205" s="19" t="s">
        <v>4049</v>
      </c>
      <c r="I205" s="35" t="s">
        <v>162</v>
      </c>
      <c r="J205" s="10" t="str">
        <f>party!$A$47</f>
        <v>Jonathan Gregory</v>
      </c>
      <c r="K205" s="10" t="str">
        <f>party!$A$48</f>
        <v>Detlef Stammer</v>
      </c>
      <c r="L205" s="10" t="str">
        <f>party!$A$49</f>
        <v>Stephen Griffies</v>
      </c>
      <c r="M205" s="152" t="str">
        <f>references!$D$14</f>
        <v>Overview CMIP6-Endorsed MIPs</v>
      </c>
      <c r="N20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5" s="16" t="str">
        <f>party!$A$6</f>
        <v>Charlotte Pascoe</v>
      </c>
      <c r="T205" s="20" t="b">
        <v>1</v>
      </c>
      <c r="U205" s="20" t="s">
        <v>42</v>
      </c>
    </row>
    <row r="206" spans="1:21" ht="90">
      <c r="A206" s="13" t="s">
        <v>5387</v>
      </c>
      <c r="B206" s="11" t="s">
        <v>1018</v>
      </c>
      <c r="C206" s="13" t="s">
        <v>1019</v>
      </c>
      <c r="D206" s="16" t="b">
        <v>1</v>
      </c>
      <c r="E206" s="13">
        <v>3</v>
      </c>
      <c r="F206" s="16" t="s">
        <v>1020</v>
      </c>
      <c r="G206" s="19" t="s">
        <v>1790</v>
      </c>
      <c r="H206" s="7"/>
      <c r="I206" s="35" t="s">
        <v>162</v>
      </c>
      <c r="J206" s="10" t="str">
        <f>party!$A$50</f>
        <v>Ben Kravitz</v>
      </c>
      <c r="L206" s="10"/>
      <c r="M206" s="152" t="str">
        <f>references!$D$14</f>
        <v>Overview CMIP6-Endorsed MIPs</v>
      </c>
      <c r="N206" s="13" t="str">
        <f>references!$D$21</f>
        <v>Jarvis, A. and D. Leedal (2012), The Geoengineering Model Intercomparison Project (GeoMIP): A control perspective, Atmos. Sci. Lett., 13, 157-163</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42</v>
      </c>
    </row>
    <row r="207" spans="1:21" ht="195">
      <c r="A207" s="12" t="s">
        <v>5388</v>
      </c>
      <c r="B207" s="11" t="s">
        <v>1037</v>
      </c>
      <c r="C207" s="13" t="s">
        <v>1025</v>
      </c>
      <c r="D207" s="16" t="b">
        <v>1</v>
      </c>
      <c r="E207" s="13">
        <v>3</v>
      </c>
      <c r="F207" s="16" t="s">
        <v>1027</v>
      </c>
      <c r="G207" s="19" t="s">
        <v>6623</v>
      </c>
      <c r="H207" s="7"/>
      <c r="I207" s="35" t="s">
        <v>162</v>
      </c>
      <c r="J207" s="10" t="str">
        <f>party!$A$50</f>
        <v>Ben Kravitz</v>
      </c>
      <c r="L207" s="10"/>
      <c r="M207" s="152" t="str">
        <f>references!$D$14</f>
        <v>Overview CMIP6-Endorsed MIPs</v>
      </c>
      <c r="N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7" s="13"/>
      <c r="P207" s="13"/>
      <c r="Q207" s="13"/>
      <c r="S207" s="16" t="str">
        <f>party!$A$6</f>
        <v>Charlotte Pascoe</v>
      </c>
      <c r="T207" s="20" t="b">
        <v>1</v>
      </c>
      <c r="U207" s="20" t="s">
        <v>338</v>
      </c>
    </row>
    <row r="208" spans="1:21" ht="195">
      <c r="A208" s="12" t="s">
        <v>5389</v>
      </c>
      <c r="B208" s="11" t="s">
        <v>1036</v>
      </c>
      <c r="C208" s="13" t="s">
        <v>1026</v>
      </c>
      <c r="D208" s="16" t="b">
        <v>1</v>
      </c>
      <c r="E208" s="13">
        <v>3</v>
      </c>
      <c r="F208" s="16" t="s">
        <v>1028</v>
      </c>
      <c r="G208" s="19" t="s">
        <v>6624</v>
      </c>
      <c r="I208" s="35" t="s">
        <v>162</v>
      </c>
      <c r="J208" s="10" t="str">
        <f>party!$A$50</f>
        <v>Ben Kravitz</v>
      </c>
      <c r="L208" s="10"/>
      <c r="M208" s="152" t="str">
        <f>references!$D$14</f>
        <v>Overview CMIP6-Endorsed MIPs</v>
      </c>
      <c r="N208" s="7" t="str">
        <f>references!$D$22</f>
        <v xml:space="preserve">Niemeier, U., H. Schmidt, K. Alterskjær, J. E. Kristjánsson (2013), Solar irradiance reduction via climate engineering-impact of different techniques on the energy balance and the hydrological cycle, J. Geophys. Res., 118, 11905-11917 </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338</v>
      </c>
    </row>
    <row r="209" spans="1:27" ht="90">
      <c r="A209" s="12" t="s">
        <v>5390</v>
      </c>
      <c r="B209" s="11" t="s">
        <v>1035</v>
      </c>
      <c r="C209" s="13" t="s">
        <v>1038</v>
      </c>
      <c r="D209" s="16" t="b">
        <v>1</v>
      </c>
      <c r="E209" s="13">
        <v>3</v>
      </c>
      <c r="F209" s="16" t="s">
        <v>1039</v>
      </c>
      <c r="G209" s="19" t="s">
        <v>1791</v>
      </c>
      <c r="I209" s="35" t="s">
        <v>162</v>
      </c>
      <c r="J209" s="10" t="str">
        <f>party!$A$50</f>
        <v>Ben Kravitz</v>
      </c>
      <c r="L209" s="10"/>
      <c r="M209" s="152" t="str">
        <f>references!$D$14</f>
        <v>Overview CMIP6-Endorsed MIPs</v>
      </c>
      <c r="N209" s="13" t="str">
        <f>references!$D$23</f>
        <v>Muri, H., J. E. Kristjánsson, T. Storelvmo, M. A. Pfeffer (2014), The climate effects of modifying cirrus clouds in a climate engineering framework, J. Geophys. Res., 119, 4174-4191</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13"/>
      <c r="Q209" s="13"/>
      <c r="S209" s="16" t="str">
        <f>party!$A$6</f>
        <v>Charlotte Pascoe</v>
      </c>
      <c r="T209" s="20" t="b">
        <v>1</v>
      </c>
      <c r="U209" s="20" t="s">
        <v>338</v>
      </c>
    </row>
    <row r="210" spans="1:27" ht="90">
      <c r="A210" s="12" t="s">
        <v>6659</v>
      </c>
      <c r="B210" s="11" t="s">
        <v>6660</v>
      </c>
      <c r="C210" s="13" t="s">
        <v>1052</v>
      </c>
      <c r="E210" s="13">
        <v>3</v>
      </c>
      <c r="F210" s="16" t="s">
        <v>1051</v>
      </c>
      <c r="G210" s="19" t="s">
        <v>1792</v>
      </c>
      <c r="H210" s="85" t="s">
        <v>1793</v>
      </c>
      <c r="I210" s="35" t="s">
        <v>70</v>
      </c>
      <c r="J210" s="10" t="str">
        <f>party!$A$50</f>
        <v>Ben Kravitz</v>
      </c>
      <c r="L210" s="10"/>
      <c r="M210" s="152" t="str">
        <f>references!$D$14</f>
        <v>Overview CMIP6-Endorsed MIPs</v>
      </c>
      <c r="N210" s="13" t="str">
        <f>references!$D$24</f>
        <v>Tilmes, S., M. J. Mills, U. Niemeier, H. Schmidt, A. Robock, B. Kravitz, J.-F. Lamarque, G. Pitari, J. M. English (2015), A new Geoengineering Model Intercomparison Project (GeoMIP) experiment designed for climate and chemistry models, Geosci. Model Dev., 8, 43-49</v>
      </c>
      <c r="O210"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0" s="13"/>
      <c r="Q210" s="13"/>
      <c r="S210" s="16" t="str">
        <f>party!$A$6</f>
        <v>Charlotte Pascoe</v>
      </c>
      <c r="T210" s="20" t="b">
        <v>1</v>
      </c>
      <c r="U210" s="20" t="s">
        <v>42</v>
      </c>
    </row>
    <row r="211" spans="1:27" s="124" customFormat="1" ht="90">
      <c r="A211" s="186" t="s">
        <v>5391</v>
      </c>
      <c r="B211" s="187" t="s">
        <v>1059</v>
      </c>
      <c r="C211" s="177" t="s">
        <v>1061</v>
      </c>
      <c r="D211" s="120"/>
      <c r="E211" s="177">
        <v>-4</v>
      </c>
      <c r="F211" s="120" t="s">
        <v>1060</v>
      </c>
      <c r="G211" s="188" t="s">
        <v>1058</v>
      </c>
      <c r="H211" s="195"/>
      <c r="I211" s="122" t="s">
        <v>70</v>
      </c>
      <c r="J211" s="190" t="str">
        <f>party!$A$50</f>
        <v>Ben Kravitz</v>
      </c>
      <c r="K211" s="190"/>
      <c r="L211" s="190"/>
      <c r="M211" s="191" t="str">
        <f>references!$D$14</f>
        <v>Overview CMIP6-Endorsed MIPs</v>
      </c>
      <c r="N211" s="119" t="str">
        <f>references!$D$25</f>
        <v>Cubasch, U., J. Waszkewitz, G. Hegerl,  J. Perlwitz (1995), Regional climate changes as simulated in time-slice experiments, Climatic Change, 31, 372-304</v>
      </c>
      <c r="O211"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1" s="119"/>
      <c r="Q211" s="119"/>
      <c r="R211" s="206"/>
      <c r="S211" s="120" t="str">
        <f>party!$A$6</f>
        <v>Charlotte Pascoe</v>
      </c>
      <c r="T211" s="193" t="b">
        <v>1</v>
      </c>
      <c r="U211" s="193" t="s">
        <v>42</v>
      </c>
      <c r="V211" s="194"/>
      <c r="W211" s="194"/>
      <c r="X211" s="194"/>
      <c r="Y211" s="194"/>
      <c r="Z211" s="194"/>
      <c r="AA211" s="194"/>
    </row>
    <row r="212" spans="1:27" ht="90">
      <c r="A212" s="12" t="s">
        <v>5392</v>
      </c>
      <c r="B212" s="11" t="s">
        <v>1129</v>
      </c>
      <c r="C212" s="13" t="s">
        <v>1127</v>
      </c>
      <c r="E212" s="13">
        <v>3</v>
      </c>
      <c r="F212" s="16" t="s">
        <v>1131</v>
      </c>
      <c r="G212" s="19" t="s">
        <v>4110</v>
      </c>
      <c r="H212" s="150"/>
      <c r="I212" s="10" t="s">
        <v>70</v>
      </c>
      <c r="J212" s="10" t="str">
        <f>party!$A$50</f>
        <v>Ben Kravitz</v>
      </c>
      <c r="L212" s="10"/>
      <c r="M212" s="152" t="str">
        <f>references!$D$14</f>
        <v>Overview CMIP6-Endorsed MIPs</v>
      </c>
      <c r="N212" s="7" t="str">
        <f>references!$D$25</f>
        <v>Cubasch, U., J. Waszkewitz, G. Hegerl,  J. Perlwitz (1995), Regional climate changes as simulated in time-slice experiments, Climatic Change, 31, 372-304</v>
      </c>
      <c r="O21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2" s="7"/>
      <c r="Q212" s="7"/>
      <c r="S212" s="16" t="str">
        <f>party!$A$6</f>
        <v>Charlotte Pascoe</v>
      </c>
      <c r="T212" s="20" t="b">
        <v>1</v>
      </c>
      <c r="U212" s="20" t="s">
        <v>5779</v>
      </c>
    </row>
    <row r="213" spans="1:27" ht="90">
      <c r="A213" s="12" t="s">
        <v>5393</v>
      </c>
      <c r="B213" s="11" t="s">
        <v>1130</v>
      </c>
      <c r="C213" s="13" t="s">
        <v>1128</v>
      </c>
      <c r="E213" s="13">
        <v>3</v>
      </c>
      <c r="F213" s="16" t="s">
        <v>1132</v>
      </c>
      <c r="G213" s="19" t="s">
        <v>4111</v>
      </c>
      <c r="H213" s="150"/>
      <c r="I213" s="10" t="s">
        <v>70</v>
      </c>
      <c r="J213" s="10" t="str">
        <f>party!$A$50</f>
        <v>Ben Kravitz</v>
      </c>
      <c r="L213" s="10"/>
      <c r="M213" s="152" t="str">
        <f>references!$D$14</f>
        <v>Overview CMIP6-Endorsed MIPs</v>
      </c>
      <c r="N213" s="7" t="str">
        <f>references!$D$25</f>
        <v>Cubasch, U., J. Waszkewitz, G. Hegerl,  J. Perlwitz (1995), Regional climate changes as simulated in time-slice experiments, Climatic Change, 31, 372-304</v>
      </c>
      <c r="O21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3" s="7"/>
      <c r="Q213" s="7"/>
      <c r="S213" s="16" t="str">
        <f>party!$A$6</f>
        <v>Charlotte Pascoe</v>
      </c>
      <c r="T213" s="20" t="b">
        <v>1</v>
      </c>
      <c r="U213" s="20" t="s">
        <v>5779</v>
      </c>
    </row>
    <row r="214" spans="1:27" s="124" customFormat="1" ht="270">
      <c r="A214" s="186" t="s">
        <v>1144</v>
      </c>
      <c r="B214" s="187" t="s">
        <v>1149</v>
      </c>
      <c r="C214" s="177" t="s">
        <v>1150</v>
      </c>
      <c r="D214" s="120" t="b">
        <v>1</v>
      </c>
      <c r="E214" s="177">
        <v>-4</v>
      </c>
      <c r="F214" s="120" t="s">
        <v>1155</v>
      </c>
      <c r="G214" s="188" t="s">
        <v>6625</v>
      </c>
      <c r="H214" s="195"/>
      <c r="I214" s="122" t="s">
        <v>162</v>
      </c>
      <c r="J214" s="190" t="str">
        <f>party!$A$50</f>
        <v>Ben Kravitz</v>
      </c>
      <c r="K214" s="190"/>
      <c r="L214" s="190"/>
      <c r="M214" s="191" t="str">
        <f>references!$D$14</f>
        <v>Overview CMIP6-Endorsed MIPs</v>
      </c>
      <c r="N214"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4" s="119" t="str">
        <f>references!$D$26</f>
        <v>Boucher, 0., P. R. Halloran, E. J. Burke, M. Doutriaux-Boucher, C. D. Jones, J. Lowe, M. A. Ringer, E. Robertson, P. Wu (2012), Reversibility in an Earth System model in response to CO2 concentration changes, Environ. Res. Lett., 7, 024013</v>
      </c>
      <c r="P214" s="119" t="str">
        <f>references!$D$27</f>
        <v>Wigley, T. M. L. (2006), A combined mitigation/geoengineering approach to climate stabilization, Science, 314, 452-454</v>
      </c>
      <c r="Q214" s="119"/>
      <c r="R214" s="206"/>
      <c r="S214" s="120" t="str">
        <f>party!$A$6</f>
        <v>Charlotte Pascoe</v>
      </c>
      <c r="T214" s="193" t="b">
        <v>1</v>
      </c>
      <c r="U214" s="193" t="s">
        <v>338</v>
      </c>
      <c r="V214" s="194"/>
      <c r="W214" s="194"/>
      <c r="X214" s="194"/>
      <c r="Y214" s="194"/>
      <c r="Z214" s="194"/>
      <c r="AA214" s="194"/>
    </row>
    <row r="215" spans="1:27" s="124" customFormat="1" ht="270">
      <c r="A215" s="186" t="s">
        <v>1145</v>
      </c>
      <c r="B215" s="187" t="s">
        <v>1147</v>
      </c>
      <c r="C215" s="177" t="s">
        <v>1151</v>
      </c>
      <c r="D215" s="120" t="b">
        <v>1</v>
      </c>
      <c r="E215" s="177">
        <v>-4</v>
      </c>
      <c r="F215" s="120" t="s">
        <v>1154</v>
      </c>
      <c r="G215" s="188" t="s">
        <v>6626</v>
      </c>
      <c r="H215" s="195"/>
      <c r="I215" s="122" t="s">
        <v>162</v>
      </c>
      <c r="J215" s="190" t="str">
        <f>party!$A$50</f>
        <v>Ben Kravitz</v>
      </c>
      <c r="K215" s="190"/>
      <c r="L215" s="190"/>
      <c r="M215" s="191" t="str">
        <f>references!$D$14</f>
        <v>Overview CMIP6-Endorsed MIPs</v>
      </c>
      <c r="N215" s="119" t="str">
        <f>references!$D$22</f>
        <v xml:space="preserve">Niemeier, U., H. Schmidt, K. Alterskjær, J. E. Kristjánsson (2013), Solar irradiance reduction via climate engineering-impact of different techniques on the energy balance and the hydrological cycle, J. Geophys. Res., 118, 11905-11917 </v>
      </c>
      <c r="O215" s="119" t="str">
        <f>references!$D$26</f>
        <v>Boucher, 0., P. R. Halloran, E. J. Burke, M. Doutriaux-Boucher, C. D. Jones, J. Lowe, M. A. Ringer, E. Robertson, P. Wu (2012), Reversibility in an Earth System model in response to CO2 concentration changes, Environ. Res. Lett., 7, 024013</v>
      </c>
      <c r="P215" s="119" t="str">
        <f>references!$D$27</f>
        <v>Wigley, T. M. L. (2006), A combined mitigation/geoengineering approach to climate stabilization, Science, 314, 452-454</v>
      </c>
      <c r="Q215" s="119"/>
      <c r="R215" s="206"/>
      <c r="S215" s="120" t="str">
        <f>party!$A$6</f>
        <v>Charlotte Pascoe</v>
      </c>
      <c r="T215" s="193" t="b">
        <v>1</v>
      </c>
      <c r="U215" s="193" t="s">
        <v>338</v>
      </c>
      <c r="V215" s="194"/>
      <c r="W215" s="194"/>
      <c r="X215" s="194"/>
      <c r="Y215" s="194"/>
      <c r="Z215" s="194"/>
      <c r="AA215" s="194"/>
    </row>
    <row r="216" spans="1:27" s="124" customFormat="1" ht="90">
      <c r="A216" s="186" t="s">
        <v>1146</v>
      </c>
      <c r="B216" s="187" t="s">
        <v>1148</v>
      </c>
      <c r="C216" s="177" t="s">
        <v>1152</v>
      </c>
      <c r="D216" s="120" t="b">
        <v>1</v>
      </c>
      <c r="E216" s="177">
        <v>-4</v>
      </c>
      <c r="F216" s="120" t="s">
        <v>1153</v>
      </c>
      <c r="G216" s="188" t="s">
        <v>1791</v>
      </c>
      <c r="H216" s="195"/>
      <c r="I216" s="122" t="s">
        <v>162</v>
      </c>
      <c r="J216" s="190" t="str">
        <f>party!$A$50</f>
        <v>Ben Kravitz</v>
      </c>
      <c r="K216" s="190"/>
      <c r="L216" s="190"/>
      <c r="M216" s="191" t="str">
        <f>references!$D$14</f>
        <v>Overview CMIP6-Endorsed MIPs</v>
      </c>
      <c r="N216"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6" s="192"/>
      <c r="P216" s="192"/>
      <c r="Q216" s="192"/>
      <c r="R216" s="206"/>
      <c r="S216" s="120" t="str">
        <f>party!$A$6</f>
        <v>Charlotte Pascoe</v>
      </c>
      <c r="T216" s="193" t="b">
        <v>1</v>
      </c>
      <c r="U216" s="193" t="s">
        <v>338</v>
      </c>
      <c r="V216" s="194"/>
      <c r="W216" s="194"/>
      <c r="X216" s="194"/>
      <c r="Y216" s="194"/>
      <c r="Z216" s="194"/>
      <c r="AA216" s="194"/>
    </row>
    <row r="217" spans="1:27" ht="60">
      <c r="A217" s="12" t="s">
        <v>1180</v>
      </c>
      <c r="B217" s="11" t="s">
        <v>1181</v>
      </c>
      <c r="C217" s="13" t="s">
        <v>1182</v>
      </c>
      <c r="E217" s="13">
        <v>4</v>
      </c>
      <c r="F217" s="16" t="s">
        <v>1183</v>
      </c>
      <c r="G217" s="19" t="s">
        <v>1794</v>
      </c>
      <c r="H217" s="85" t="s">
        <v>1724</v>
      </c>
      <c r="I217" s="35" t="s">
        <v>70</v>
      </c>
      <c r="J217" s="10" t="str">
        <f>party!$A$54</f>
        <v>HadISST Contact</v>
      </c>
      <c r="K217" s="10" t="str">
        <f>party!$A$51</f>
        <v>Tianjun Zhou</v>
      </c>
      <c r="L217" s="10"/>
      <c r="M217" s="151" t="str">
        <f>references!$D$29</f>
        <v>Hadley Centre Sea Ice and Sea Surface Temperature data set (HadISST)</v>
      </c>
      <c r="R217" s="3" t="str">
        <f>url!A78</f>
        <v>Hadley Centre Sea Ice and Sea Surface Temperature data set (HadISST)</v>
      </c>
      <c r="S217" s="16" t="str">
        <f>party!$A$6</f>
        <v>Charlotte Pascoe</v>
      </c>
      <c r="T217" s="20" t="b">
        <v>1</v>
      </c>
      <c r="U217" s="20" t="s">
        <v>1361</v>
      </c>
    </row>
    <row r="218" spans="1:27" ht="75">
      <c r="A218" s="12" t="s">
        <v>5394</v>
      </c>
      <c r="B218" s="11" t="s">
        <v>1206</v>
      </c>
      <c r="C218" s="13" t="s">
        <v>1205</v>
      </c>
      <c r="E218" s="13">
        <v>4</v>
      </c>
      <c r="F218" s="16" t="s">
        <v>1207</v>
      </c>
      <c r="G218" s="19" t="s">
        <v>4122</v>
      </c>
      <c r="I218" s="35" t="s">
        <v>70</v>
      </c>
      <c r="J218" s="10" t="str">
        <f>party!$A$51</f>
        <v>Tianjun Zhou</v>
      </c>
      <c r="K218" s="10" t="str">
        <f>party!$A$52</f>
        <v>Andy Turner</v>
      </c>
      <c r="L218" s="10" t="str">
        <f>party!$A$53</f>
        <v>James Kinter</v>
      </c>
      <c r="M218" s="151" t="str">
        <f>references!$D$29</f>
        <v>Hadley Centre Sea Ice and Sea Surface Temperature data set (HadISST)</v>
      </c>
      <c r="N218" s="13" t="str">
        <f>references!$D$14</f>
        <v>Overview CMIP6-Endorsed MIPs</v>
      </c>
      <c r="O218" s="7" t="str">
        <f>references!$D$32</f>
        <v>Enfield, D., A. Mestas-Nuñez, and P. Trimble (2001), The Atlantic Multidecadal Oscillation and its relation to rainfall and river flows in the continental U. S., Geophys. Res. Lett., 28, 2077-2080</v>
      </c>
      <c r="P218" s="7" t="str">
        <f>references!$D$33</f>
        <v>Trenberth, K. E., and D. J. Shea (2006), Atlantic hurricanes and natural variability in 2005, Geophys. Res. Lett., 33, L12704</v>
      </c>
      <c r="Q218" s="7" t="str">
        <f>references!$D$80</f>
        <v>Zhou, T., A. Turner, J. Kinter, B. Wang, Y. Qian, X. Chen, B. Wang, B. Liu, B. Wu, L. Zou (2016), Overview of the Global Monsoons Model Inter-comparison Project (GMMIP), Geosci. Model Dev., 9, 3589-3604</v>
      </c>
      <c r="R218" s="3" t="str">
        <f>url!A78</f>
        <v>Hadley Centre Sea Ice and Sea Surface Temperature data set (HadISST)</v>
      </c>
      <c r="S218" s="16" t="str">
        <f>party!$A$6</f>
        <v>Charlotte Pascoe</v>
      </c>
      <c r="T218" s="20" t="b">
        <v>1</v>
      </c>
      <c r="U218" s="20" t="s">
        <v>1361</v>
      </c>
    </row>
    <row r="219" spans="1:27" ht="75">
      <c r="A219" s="12" t="s">
        <v>5395</v>
      </c>
      <c r="B219" s="11" t="s">
        <v>1211</v>
      </c>
      <c r="C219" s="13" t="s">
        <v>1210</v>
      </c>
      <c r="E219" s="13">
        <v>4</v>
      </c>
      <c r="F219" s="16" t="s">
        <v>1212</v>
      </c>
      <c r="G219" s="19" t="s">
        <v>4121</v>
      </c>
      <c r="I219" s="35" t="s">
        <v>70</v>
      </c>
      <c r="J219" s="10" t="str">
        <f>party!$A$51</f>
        <v>Tianjun Zhou</v>
      </c>
      <c r="K219" s="10" t="str">
        <f>party!$A$52</f>
        <v>Andy Turner</v>
      </c>
      <c r="L219" s="10" t="str">
        <f>party!$A$53</f>
        <v>James Kinter</v>
      </c>
      <c r="M219" s="151" t="str">
        <f>references!$D$29</f>
        <v>Hadley Centre Sea Ice and Sea Surface Temperature data set (HadISST)</v>
      </c>
      <c r="N219" s="7" t="str">
        <f>references!$D$34</f>
        <v>Wu, G., Y. Liu, B. He, Q. Bao, A. Duan, F.-F. Jin (2012), Thermal controls on the Asian summer monsoon, Sci. Rep., 2, 404</v>
      </c>
      <c r="O219" s="7" t="str">
        <f>references!$D$80</f>
        <v>Zhou, T., A. Turner, J. Kinter, B. Wang, Y. Qian, X. Chen, B. Wang, B. Liu, B. Wu, L. Zou (2016), Overview of the Global Monsoons Model Inter-comparison Project (GMMIP), Geosci. Model Dev., 9, 3589-3604</v>
      </c>
      <c r="R219" s="3" t="str">
        <f>url!A78</f>
        <v>Hadley Centre Sea Ice and Sea Surface Temperature data set (HadISST)</v>
      </c>
      <c r="S219" s="16" t="str">
        <f>party!$A$6</f>
        <v>Charlotte Pascoe</v>
      </c>
      <c r="T219" s="20" t="b">
        <v>1</v>
      </c>
      <c r="U219" s="20" t="s">
        <v>1361</v>
      </c>
    </row>
    <row r="220" spans="1:27" ht="60">
      <c r="A220" s="12" t="s">
        <v>5396</v>
      </c>
      <c r="B220" s="11" t="s">
        <v>4126</v>
      </c>
      <c r="C220" s="13" t="s">
        <v>4127</v>
      </c>
      <c r="E220" s="13">
        <v>4</v>
      </c>
      <c r="F220" s="16" t="s">
        <v>4125</v>
      </c>
      <c r="G220" s="22" t="s">
        <v>4128</v>
      </c>
      <c r="H220" s="42" t="s">
        <v>4124</v>
      </c>
      <c r="I220" s="35" t="s">
        <v>70</v>
      </c>
      <c r="J220" s="10" t="str">
        <f>party!$A$51</f>
        <v>Tianjun Zhou</v>
      </c>
      <c r="K220" s="10" t="str">
        <f>party!$A$52</f>
        <v>Andy Turner</v>
      </c>
      <c r="L220" s="10" t="str">
        <f>party!$A$53</f>
        <v>James Kinter</v>
      </c>
      <c r="M220" s="152" t="str">
        <f>references!$D$14</f>
        <v>Overview CMIP6-Endorsed MIPs</v>
      </c>
      <c r="N220" s="7" t="str">
        <f>references!$D$34</f>
        <v>Wu, G., Y. Liu, B. He, Q. Bao, A. Duan, F.-F. Jin (2012), Thermal controls on the Asian summer monsoon, Sci. Rep., 2, 404</v>
      </c>
      <c r="O220" s="7" t="str">
        <f>references!$D$80</f>
        <v>Zhou, T., A. Turner, J. Kinter, B. Wang, Y. Qian, X. Chen, B. Wang, B. Liu, B. Wu, L. Zou (2016), Overview of the Global Monsoons Model Inter-comparison Project (GMMIP), Geosci. Model Dev., 9, 3589-3604</v>
      </c>
      <c r="S220" s="16" t="str">
        <f>party!$A$6</f>
        <v>Charlotte Pascoe</v>
      </c>
      <c r="T220" s="20" t="b">
        <v>1</v>
      </c>
      <c r="U220" s="20" t="s">
        <v>42</v>
      </c>
    </row>
    <row r="221" spans="1:27" ht="60">
      <c r="A221" s="12" t="s">
        <v>5397</v>
      </c>
      <c r="B221" s="11" t="s">
        <v>2994</v>
      </c>
      <c r="C221" s="13" t="s">
        <v>1236</v>
      </c>
      <c r="E221" s="13">
        <v>4</v>
      </c>
      <c r="F221" s="16" t="s">
        <v>1232</v>
      </c>
      <c r="G221" s="19" t="s">
        <v>4131</v>
      </c>
      <c r="I221" s="35" t="s">
        <v>70</v>
      </c>
      <c r="J221" s="10" t="str">
        <f>party!$A$51</f>
        <v>Tianjun Zhou</v>
      </c>
      <c r="K221" s="10" t="str">
        <f>party!$A$52</f>
        <v>Andy Turner</v>
      </c>
      <c r="L221" s="10" t="str">
        <f>party!$A$53</f>
        <v>James Kinter</v>
      </c>
      <c r="M221" s="152" t="str">
        <f>references!$D$14</f>
        <v>Overview CMIP6-Endorsed MIPs</v>
      </c>
      <c r="N221" s="7" t="str">
        <f>references!$D$34</f>
        <v>Wu, G., Y. Liu, B. He, Q. Bao, A. Duan, F.-F. Jin (2012), Thermal controls on the Asian summer monsoon, Sci. Rep., 2, 404</v>
      </c>
      <c r="O221" s="7" t="str">
        <f>references!$D$80</f>
        <v>Zhou, T., A. Turner, J. Kinter, B. Wang, Y. Qian, X. Chen, B. Wang, B. Liu, B. Wu, L. Zou (2016), Overview of the Global Monsoons Model Inter-comparison Project (GMMIP), Geosci. Model Dev., 9, 3589-3604</v>
      </c>
      <c r="S221" s="16" t="str">
        <f>party!$A$6</f>
        <v>Charlotte Pascoe</v>
      </c>
      <c r="T221" s="20" t="b">
        <v>1</v>
      </c>
      <c r="U221" s="20" t="s">
        <v>42</v>
      </c>
    </row>
    <row r="222" spans="1:27" ht="75">
      <c r="A222" s="12" t="s">
        <v>5398</v>
      </c>
      <c r="B222" s="11" t="s">
        <v>1238</v>
      </c>
      <c r="C222" s="13" t="s">
        <v>1237</v>
      </c>
      <c r="E222" s="13">
        <v>4</v>
      </c>
      <c r="F222" s="16" t="s">
        <v>1239</v>
      </c>
      <c r="G222" s="22" t="s">
        <v>4132</v>
      </c>
      <c r="H222" s="42"/>
      <c r="I222" s="35" t="s">
        <v>70</v>
      </c>
      <c r="J222" s="10" t="str">
        <f>party!$A$51</f>
        <v>Tianjun Zhou</v>
      </c>
      <c r="K222" s="10" t="str">
        <f>party!$A$52</f>
        <v>Andy Turner</v>
      </c>
      <c r="L222" s="10" t="str">
        <f>party!$A$53</f>
        <v>James Kinter</v>
      </c>
      <c r="M222" s="152" t="str">
        <f>references!$D$14</f>
        <v>Overview CMIP6-Endorsed MIPs</v>
      </c>
      <c r="N222" s="7" t="str">
        <f>references!$D$80</f>
        <v>Zhou, T., A. Turner, J. Kinter, B. Wang, Y. Qian, X. Chen, B. Wang, B. Liu, B. Wu, L. Zou (2016), Overview of the Global Monsoons Model Inter-comparison Project (GMMIP), Geosci. Model Dev., 9, 3589-3604</v>
      </c>
      <c r="S222" s="16" t="str">
        <f>party!$A$6</f>
        <v>Charlotte Pascoe</v>
      </c>
      <c r="T222" s="20" t="b">
        <v>1</v>
      </c>
      <c r="U222" s="20" t="s">
        <v>42</v>
      </c>
    </row>
    <row r="223" spans="1:27" ht="60">
      <c r="A223" s="12" t="s">
        <v>5399</v>
      </c>
      <c r="B223" s="11" t="s">
        <v>1249</v>
      </c>
      <c r="C223" s="13" t="s">
        <v>1279</v>
      </c>
      <c r="E223" s="13">
        <v>4</v>
      </c>
      <c r="F223" s="16" t="s">
        <v>1250</v>
      </c>
      <c r="G223" s="19" t="s">
        <v>5812</v>
      </c>
      <c r="H223" s="7" t="s">
        <v>4145</v>
      </c>
      <c r="I223" s="35" t="s">
        <v>70</v>
      </c>
      <c r="J223" s="10" t="str">
        <f>party!$A$55</f>
        <v>Rein Haarsma</v>
      </c>
      <c r="K223" s="10" t="str">
        <f>party!$A$56</f>
        <v>Malcolm Roberts</v>
      </c>
      <c r="L223" s="10"/>
      <c r="M223" s="152" t="str">
        <f>references!$D$82</f>
        <v>Rayner, N. A., J. J. Kennedy, R. O. Smith, H. A. Titchner (2016), The Met Office Hadley Centre Sea Ice and Sea Surface Temperature data set, version 2, part 3: the combined analysis, In prep.</v>
      </c>
      <c r="R223" s="3" t="str">
        <f>url!A78</f>
        <v>Hadley Centre Sea Ice and Sea Surface Temperature data set (HadISST)</v>
      </c>
      <c r="S223" s="16" t="str">
        <f>party!$A$6</f>
        <v>Charlotte Pascoe</v>
      </c>
      <c r="T223" s="20" t="b">
        <v>1</v>
      </c>
      <c r="U223" s="20" t="s">
        <v>1361</v>
      </c>
    </row>
    <row r="224" spans="1:27" s="2" customFormat="1" ht="120">
      <c r="A224" s="12" t="s">
        <v>4158</v>
      </c>
      <c r="B224" s="11" t="s">
        <v>4160</v>
      </c>
      <c r="C224" s="13" t="s">
        <v>4161</v>
      </c>
      <c r="D224" s="16"/>
      <c r="E224" s="13">
        <v>4</v>
      </c>
      <c r="F224" s="16" t="s">
        <v>4163</v>
      </c>
      <c r="G224" s="19" t="s">
        <v>4157</v>
      </c>
      <c r="H224" s="85"/>
      <c r="I224" s="35" t="s">
        <v>70</v>
      </c>
      <c r="J224" s="10" t="str">
        <f>party!$A$23</f>
        <v>Stefan Kinne</v>
      </c>
      <c r="K224" s="10" t="str">
        <f>party!$A$4</f>
        <v>Bjorn Stevens</v>
      </c>
      <c r="L224" s="10" t="str">
        <f>party!$A$14</f>
        <v>Karsten Peters</v>
      </c>
      <c r="M224" s="151" t="str">
        <f>references!$D$2</f>
        <v>Aerosol forcing fields for CMIP6</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30"/>
      <c r="P224" s="30"/>
      <c r="Q224" s="30"/>
      <c r="R224" s="3" t="str">
        <f>url!$A$2</f>
        <v>Aerosol forcing fields for CMIP6</v>
      </c>
      <c r="S224" s="16" t="str">
        <f>party!$A$6</f>
        <v>Charlotte Pascoe</v>
      </c>
      <c r="T224" s="20" t="b">
        <v>1</v>
      </c>
      <c r="U224" s="20" t="s">
        <v>1361</v>
      </c>
    </row>
    <row r="225" spans="1:27" s="2" customFormat="1" ht="120">
      <c r="A225" s="12" t="s">
        <v>4159</v>
      </c>
      <c r="B225" s="11" t="s">
        <v>4159</v>
      </c>
      <c r="C225" s="13" t="s">
        <v>4162</v>
      </c>
      <c r="D225" s="16"/>
      <c r="E225" s="13">
        <v>4</v>
      </c>
      <c r="F225" s="16" t="s">
        <v>4164</v>
      </c>
      <c r="G225" s="19" t="s">
        <v>4156</v>
      </c>
      <c r="H225" s="85"/>
      <c r="I225" s="35" t="s">
        <v>70</v>
      </c>
      <c r="J225" s="10" t="str">
        <f>party!$A$11</f>
        <v>Gunnar Myhre</v>
      </c>
      <c r="K225" s="10" t="str">
        <f>party!$A$19</f>
        <v>Michael Schulz</v>
      </c>
      <c r="L225" s="10"/>
      <c r="M225" s="151" t="str">
        <f>references!$D$2</f>
        <v>Aerosol forcing fields for CMIP6</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url!$A$2</f>
        <v>Aerosol forcing fields for CMIP6</v>
      </c>
      <c r="S225" s="16" t="str">
        <f>party!$A$6</f>
        <v>Charlotte Pascoe</v>
      </c>
      <c r="T225" s="20" t="b">
        <v>1</v>
      </c>
      <c r="U225" s="20" t="s">
        <v>1361</v>
      </c>
    </row>
    <row r="226" spans="1:27" s="2" customFormat="1" ht="120">
      <c r="A226" s="12" t="s">
        <v>4179</v>
      </c>
      <c r="B226" s="11" t="s">
        <v>4180</v>
      </c>
      <c r="C226" s="13" t="s">
        <v>4181</v>
      </c>
      <c r="D226" s="16"/>
      <c r="E226" s="13">
        <v>4</v>
      </c>
      <c r="F226" s="16" t="s">
        <v>4182</v>
      </c>
      <c r="G226" s="19" t="s">
        <v>4183</v>
      </c>
      <c r="H226" s="85"/>
      <c r="I226" s="35" t="s">
        <v>70</v>
      </c>
      <c r="J226" s="10" t="str">
        <f>party!$A$24</f>
        <v>Steve Smith</v>
      </c>
      <c r="K226" s="10"/>
      <c r="L226" s="10"/>
      <c r="M226" s="151"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1361</v>
      </c>
    </row>
    <row r="227" spans="1:27" s="2" customFormat="1" ht="120">
      <c r="A227" s="12" t="s">
        <v>4213</v>
      </c>
      <c r="B227" s="11" t="s">
        <v>4215</v>
      </c>
      <c r="C227" s="13" t="s">
        <v>4212</v>
      </c>
      <c r="D227" s="16"/>
      <c r="E227" s="13">
        <v>4</v>
      </c>
      <c r="F227" s="16" t="s">
        <v>4209</v>
      </c>
      <c r="G227" s="19" t="s">
        <v>4207</v>
      </c>
      <c r="H227" s="85" t="s">
        <v>1795</v>
      </c>
      <c r="I227" s="35" t="s">
        <v>70</v>
      </c>
      <c r="J227" s="10" t="str">
        <f>party!$A$3</f>
        <v>Bernd Funke</v>
      </c>
      <c r="K227" s="10" t="str">
        <f>party!$A$15</f>
        <v>Katja Matthes</v>
      </c>
      <c r="L227" s="10"/>
      <c r="M227" s="151" t="str">
        <f>references!$D$110</f>
        <v>SOLARIS-HEPPA  Recommendations for CMIP6 solar forcing data</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30"/>
      <c r="P227" s="30"/>
      <c r="Q227" s="30"/>
      <c r="R227" s="3" t="str">
        <f>url!$A$178</f>
        <v>SOLARIS-HEPPA Solar Forcing Data for CMIP6</v>
      </c>
      <c r="S227" s="16" t="str">
        <f>party!$A$6</f>
        <v>Charlotte Pascoe</v>
      </c>
      <c r="T227" s="20" t="b">
        <v>1</v>
      </c>
      <c r="U227" s="20" t="s">
        <v>1361</v>
      </c>
    </row>
    <row r="228" spans="1:27" s="2" customFormat="1" ht="135">
      <c r="A228" s="12" t="s">
        <v>4214</v>
      </c>
      <c r="B228" s="11" t="s">
        <v>4216</v>
      </c>
      <c r="C228" s="13" t="s">
        <v>4211</v>
      </c>
      <c r="D228" s="16"/>
      <c r="E228" s="13">
        <v>4</v>
      </c>
      <c r="F228" s="16" t="s">
        <v>4210</v>
      </c>
      <c r="G228" s="19" t="s">
        <v>4208</v>
      </c>
      <c r="H228" s="85" t="s">
        <v>1708</v>
      </c>
      <c r="I228" s="35" t="s">
        <v>70</v>
      </c>
      <c r="J228" s="10" t="str">
        <f>party!$A$3</f>
        <v>Bernd Funke</v>
      </c>
      <c r="K228" s="10" t="str">
        <f>party!$A$15</f>
        <v>Katja Matthes</v>
      </c>
      <c r="L228" s="10"/>
      <c r="M228" s="151" t="str">
        <f>references!$D$110</f>
        <v>SOLARIS-HEPPA  Recommendations for CMIP6 solar forcing data</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28" s="30"/>
      <c r="Q228" s="30"/>
      <c r="R228" s="3" t="str">
        <f>url!$A$178</f>
        <v>SOLARIS-HEPPA Solar Forcing Data for CMIP6</v>
      </c>
      <c r="S228" s="16" t="str">
        <f>party!$A$6</f>
        <v>Charlotte Pascoe</v>
      </c>
      <c r="T228" s="20" t="b">
        <v>1</v>
      </c>
      <c r="U228" s="20" t="s">
        <v>1361</v>
      </c>
    </row>
    <row r="229" spans="1:27" s="2" customFormat="1" ht="120">
      <c r="A229" s="12" t="s">
        <v>4184</v>
      </c>
      <c r="B229" s="11" t="s">
        <v>4186</v>
      </c>
      <c r="C229" s="13" t="s">
        <v>1293</v>
      </c>
      <c r="D229" s="16"/>
      <c r="E229" s="13">
        <v>4</v>
      </c>
      <c r="F229" s="16" t="s">
        <v>4190</v>
      </c>
      <c r="G229" s="19" t="s">
        <v>4191</v>
      </c>
      <c r="H229" s="85" t="s">
        <v>1709</v>
      </c>
      <c r="I229" s="35" t="s">
        <v>70</v>
      </c>
      <c r="J229" s="10" t="str">
        <f>party!$A$5</f>
        <v>Bob Andres</v>
      </c>
      <c r="K229" s="10"/>
      <c r="L229" s="10"/>
      <c r="M229" s="151" t="str">
        <f>references!$D$3</f>
        <v>Historical Emissions for CMIP6 (v1.0)</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url!$A$3</f>
        <v>Historical Emissions for CMIP6 (v1.0)</v>
      </c>
      <c r="S229" s="16" t="str">
        <f>party!$A$6</f>
        <v>Charlotte Pascoe</v>
      </c>
      <c r="T229" s="20" t="b">
        <v>1</v>
      </c>
      <c r="U229" s="20" t="s">
        <v>1361</v>
      </c>
    </row>
    <row r="230" spans="1:27" s="2" customFormat="1" ht="120">
      <c r="A230" s="12" t="s">
        <v>4185</v>
      </c>
      <c r="B230" s="11" t="s">
        <v>4187</v>
      </c>
      <c r="C230" s="13" t="s">
        <v>4188</v>
      </c>
      <c r="D230" s="16"/>
      <c r="E230" s="13">
        <v>4</v>
      </c>
      <c r="F230" s="16" t="s">
        <v>4189</v>
      </c>
      <c r="G230" s="19" t="s">
        <v>4192</v>
      </c>
      <c r="H230" s="85" t="s">
        <v>6645</v>
      </c>
      <c r="I230" s="35" t="s">
        <v>70</v>
      </c>
      <c r="J230" s="10" t="str">
        <f>party!$A$12</f>
        <v>Johannes Kaiser</v>
      </c>
      <c r="K230" s="10" t="str">
        <f>party!$A$7</f>
        <v>Claire Granier</v>
      </c>
      <c r="L230" s="10"/>
      <c r="M230" s="151" t="str">
        <f>references!$D$3</f>
        <v>Historical Emissions for CMIP6 (v1.0)</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url!$A$3</f>
        <v>Historical Emissions for CMIP6 (v1.0)</v>
      </c>
      <c r="S230" s="16" t="str">
        <f>party!$A$6</f>
        <v>Charlotte Pascoe</v>
      </c>
      <c r="T230" s="20" t="b">
        <v>1</v>
      </c>
      <c r="U230" s="20" t="s">
        <v>1361</v>
      </c>
    </row>
    <row r="231" spans="1:27" s="2" customFormat="1" ht="120">
      <c r="A231" s="12" t="s">
        <v>4169</v>
      </c>
      <c r="B231" s="11" t="s">
        <v>4170</v>
      </c>
      <c r="C231" s="13" t="s">
        <v>4171</v>
      </c>
      <c r="D231" s="16"/>
      <c r="E231" s="13">
        <v>4</v>
      </c>
      <c r="F231" s="16" t="s">
        <v>4172</v>
      </c>
      <c r="G231" s="19" t="s">
        <v>4173</v>
      </c>
      <c r="H231" s="85"/>
      <c r="I231" s="35" t="s">
        <v>70</v>
      </c>
      <c r="J231" s="10" t="str">
        <f>party!$A$18</f>
        <v>Malte Meinshausen</v>
      </c>
      <c r="K231" s="10" t="str">
        <f>party!$A$2</f>
        <v>Alexander Nauels</v>
      </c>
      <c r="L231" s="10"/>
      <c r="M231" s="151" t="str">
        <f>references!$D$5</f>
        <v>Historical GHG concentrations for CMIP6 Historical Runs</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231" s="30"/>
      <c r="Q231" s="30"/>
      <c r="R231" s="3" t="str">
        <f>url!$A$169</f>
        <v>Historical greenhouse gas concentrations for climate modelling (CMIP6)</v>
      </c>
      <c r="S231" s="16" t="str">
        <f>party!$A$6</f>
        <v>Charlotte Pascoe</v>
      </c>
      <c r="T231" s="20" t="b">
        <v>1</v>
      </c>
      <c r="U231" s="20" t="s">
        <v>1361</v>
      </c>
    </row>
    <row r="232" spans="1:27" s="2" customFormat="1" ht="120">
      <c r="A232" s="12" t="s">
        <v>4193</v>
      </c>
      <c r="B232" s="11" t="s">
        <v>4193</v>
      </c>
      <c r="C232" s="13" t="s">
        <v>4194</v>
      </c>
      <c r="D232" s="16"/>
      <c r="E232" s="13">
        <v>4</v>
      </c>
      <c r="F232" s="16" t="s">
        <v>4195</v>
      </c>
      <c r="G232" s="19" t="s">
        <v>4196</v>
      </c>
      <c r="H232" s="85" t="s">
        <v>1713</v>
      </c>
      <c r="I232" s="35" t="s">
        <v>70</v>
      </c>
      <c r="J232" s="10" t="str">
        <f>party!$A$10</f>
        <v>George Hurtt</v>
      </c>
      <c r="K232" s="10" t="str">
        <f>party!$A$16</f>
        <v>Louise Chini</v>
      </c>
      <c r="L232" s="10"/>
      <c r="M232" s="151" t="str">
        <f>references!$D$6</f>
        <v>Global Gridded Land Use Forcing Datasets (LUH2 v0.1)</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30"/>
      <c r="P232" s="30"/>
      <c r="Q232" s="30"/>
      <c r="R232" s="3" t="str">
        <f>url!$A$6</f>
        <v>Global Gridded Land Use Forcing Datasets</v>
      </c>
      <c r="S232" s="16" t="str">
        <f>party!$A$6</f>
        <v>Charlotte Pascoe</v>
      </c>
      <c r="T232" s="20" t="b">
        <v>1</v>
      </c>
      <c r="U232" s="20" t="s">
        <v>1361</v>
      </c>
    </row>
    <row r="233" spans="1:27" s="2" customFormat="1" ht="120">
      <c r="A233" s="12" t="s">
        <v>4217</v>
      </c>
      <c r="B233" s="11" t="s">
        <v>4222</v>
      </c>
      <c r="C233" s="13" t="s">
        <v>4227</v>
      </c>
      <c r="D233" s="16"/>
      <c r="E233" s="13">
        <v>4</v>
      </c>
      <c r="F233" s="16" t="s">
        <v>4232</v>
      </c>
      <c r="G233" s="19" t="s">
        <v>4237</v>
      </c>
      <c r="H233" s="85" t="s">
        <v>1714</v>
      </c>
      <c r="I233" s="35" t="s">
        <v>70</v>
      </c>
      <c r="J233" s="10" t="str">
        <f>party!$A$20</f>
        <v>Michaela I Hegglin</v>
      </c>
      <c r="K233" s="10"/>
      <c r="L233" s="10"/>
      <c r="M233" s="151" t="str">
        <f>references!$D$7</f>
        <v>Ozone and stratospheric water vapour concentration databases for CMIP6</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3" s="30"/>
      <c r="P233" s="30"/>
      <c r="Q233" s="30"/>
      <c r="R233" s="3" t="str">
        <f>url!$A$7</f>
        <v>Ozone and stratospheric water vapour concentration databases for CMIP6</v>
      </c>
      <c r="S233" s="16" t="str">
        <f>party!$A$6</f>
        <v>Charlotte Pascoe</v>
      </c>
      <c r="T233" s="20" t="b">
        <v>1</v>
      </c>
      <c r="U233" s="20" t="s">
        <v>1361</v>
      </c>
    </row>
    <row r="234" spans="1:27" s="2" customFormat="1" ht="120">
      <c r="A234" s="12" t="s">
        <v>4218</v>
      </c>
      <c r="B234" s="11" t="s">
        <v>4223</v>
      </c>
      <c r="C234" s="13" t="s">
        <v>4228</v>
      </c>
      <c r="D234" s="16"/>
      <c r="E234" s="13">
        <v>4</v>
      </c>
      <c r="F234" s="16" t="s">
        <v>4233</v>
      </c>
      <c r="G234" s="19" t="s">
        <v>4238</v>
      </c>
      <c r="H234" s="85" t="s">
        <v>1715</v>
      </c>
      <c r="I234" s="35" t="s">
        <v>70</v>
      </c>
      <c r="J234" s="10" t="str">
        <f>party!$A$20</f>
        <v>Michaela I Hegglin</v>
      </c>
      <c r="K234" s="10"/>
      <c r="L234" s="10"/>
      <c r="M234" s="151" t="str">
        <f>references!$D$7</f>
        <v>Ozone and stratospheric water vapour concentration databases for CMIP6</v>
      </c>
      <c r="N23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4" s="30"/>
      <c r="P234" s="30"/>
      <c r="Q234" s="30"/>
      <c r="R234" s="3" t="str">
        <f>url!$A$7</f>
        <v>Ozone and stratospheric water vapour concentration databases for CMIP6</v>
      </c>
      <c r="S234" s="16" t="str">
        <f>party!$A$6</f>
        <v>Charlotte Pascoe</v>
      </c>
      <c r="T234" s="20" t="b">
        <v>1</v>
      </c>
      <c r="U234" s="20" t="s">
        <v>1361</v>
      </c>
    </row>
    <row r="235" spans="1:27" s="2" customFormat="1" ht="120">
      <c r="A235" s="12" t="s">
        <v>4219</v>
      </c>
      <c r="B235" s="11" t="s">
        <v>4224</v>
      </c>
      <c r="C235" s="13" t="s">
        <v>4229</v>
      </c>
      <c r="D235" s="16"/>
      <c r="E235" s="13">
        <v>4</v>
      </c>
      <c r="F235" s="16" t="s">
        <v>4234</v>
      </c>
      <c r="G235" s="19" t="s">
        <v>4241</v>
      </c>
      <c r="H235" s="85" t="s">
        <v>4242</v>
      </c>
      <c r="I235" s="35" t="s">
        <v>70</v>
      </c>
      <c r="J235" s="10" t="str">
        <f>party!$A$15</f>
        <v>Katja Matthes</v>
      </c>
      <c r="K235" s="10" t="str">
        <f>party!$A$3</f>
        <v>Bernd Funke</v>
      </c>
      <c r="L235" s="10"/>
      <c r="M235" s="151" t="str">
        <f>references!$D$110</f>
        <v>SOLARIS-HEPPA  Recommendations for CMIP6 solar forcing data</v>
      </c>
      <c r="N23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5" s="30"/>
      <c r="P235" s="30"/>
      <c r="Q235" s="30"/>
      <c r="R235" s="3" t="str">
        <f>url!$A$178</f>
        <v>SOLARIS-HEPPA Solar Forcing Data for CMIP6</v>
      </c>
      <c r="S235" s="16" t="str">
        <f>party!$A$6</f>
        <v>Charlotte Pascoe</v>
      </c>
      <c r="T235" s="20" t="b">
        <v>1</v>
      </c>
      <c r="U235" s="20" t="s">
        <v>1361</v>
      </c>
    </row>
    <row r="236" spans="1:27" s="2" customFormat="1" ht="135">
      <c r="A236" s="12" t="s">
        <v>4220</v>
      </c>
      <c r="B236" s="11" t="s">
        <v>4225</v>
      </c>
      <c r="C236" s="13" t="s">
        <v>4230</v>
      </c>
      <c r="D236" s="16"/>
      <c r="E236" s="13">
        <v>4</v>
      </c>
      <c r="F236" s="16" t="s">
        <v>4235</v>
      </c>
      <c r="G236" s="19" t="s">
        <v>4240</v>
      </c>
      <c r="H236" s="85"/>
      <c r="I236" s="35" t="s">
        <v>70</v>
      </c>
      <c r="J236" s="10" t="str">
        <f>party!$A$15</f>
        <v>Katja Matthes</v>
      </c>
      <c r="K236" s="10" t="str">
        <f>party!$A$3</f>
        <v>Bernd Funke</v>
      </c>
      <c r="L236" s="10"/>
      <c r="M236" s="151" t="str">
        <f>references!$D$110</f>
        <v>SOLARIS-HEPPA  Recommendations for CMIP6 solar forcing data</v>
      </c>
      <c r="N23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36" s="30"/>
      <c r="Q236" s="30"/>
      <c r="R236" s="3" t="str">
        <f>url!$A$178</f>
        <v>SOLARIS-HEPPA Solar Forcing Data for CMIP6</v>
      </c>
      <c r="S236" s="16" t="str">
        <f>party!$A$6</f>
        <v>Charlotte Pascoe</v>
      </c>
      <c r="T236" s="20" t="b">
        <v>1</v>
      </c>
      <c r="U236" s="20" t="s">
        <v>1361</v>
      </c>
    </row>
    <row r="237" spans="1:27" ht="120">
      <c r="A237" s="12" t="s">
        <v>4221</v>
      </c>
      <c r="B237" s="11" t="s">
        <v>4226</v>
      </c>
      <c r="C237" s="13" t="s">
        <v>4231</v>
      </c>
      <c r="E237" s="13">
        <v>4</v>
      </c>
      <c r="F237" s="16" t="s">
        <v>4236</v>
      </c>
      <c r="G237" s="19" t="s">
        <v>4239</v>
      </c>
      <c r="I237" s="35" t="s">
        <v>70</v>
      </c>
      <c r="J237" s="10" t="str">
        <f>party!$A$17</f>
        <v>Larry Thomason</v>
      </c>
      <c r="L237" s="10"/>
      <c r="M237" s="151" t="str">
        <f>references!$D$8</f>
        <v>Thomason, L., J.P. Vernier, A. Bourassa, F. Arefeuille, C. Bingen, T. Peter, B. Luo (2015), Stratospheric Aerosol Data Set (SADS Version 2) Prospectus, In preparation for GMD</v>
      </c>
      <c r="N23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7" s="3" t="str">
        <f>url!$A$8</f>
        <v>Stratospheric Aerosol Data Set (SADS Version 2) Prospectus</v>
      </c>
      <c r="S237" s="16" t="str">
        <f>party!$A$6</f>
        <v>Charlotte Pascoe</v>
      </c>
      <c r="T237" s="20" t="b">
        <v>1</v>
      </c>
      <c r="U237" s="20" t="s">
        <v>1361</v>
      </c>
    </row>
    <row r="238" spans="1:27" s="124" customFormat="1" ht="45">
      <c r="A238" s="186" t="s">
        <v>1403</v>
      </c>
      <c r="B238" s="187" t="s">
        <v>1404</v>
      </c>
      <c r="C238" s="177" t="s">
        <v>1403</v>
      </c>
      <c r="D238" s="120"/>
      <c r="E238" s="177">
        <v>-3</v>
      </c>
      <c r="F238" s="120" t="s">
        <v>1405</v>
      </c>
      <c r="G238" s="188" t="s">
        <v>1702</v>
      </c>
      <c r="H238" s="195"/>
      <c r="I238" s="122" t="s">
        <v>70</v>
      </c>
      <c r="J238" s="190" t="str">
        <f>party!$A$55</f>
        <v>Rein Haarsma</v>
      </c>
      <c r="K238" s="190" t="str">
        <f>party!$A$56</f>
        <v>Malcolm Roberts</v>
      </c>
      <c r="L238" s="190"/>
      <c r="M238" s="191" t="str">
        <f>references!$D$14</f>
        <v>Overview CMIP6-Endorsed MIPs</v>
      </c>
      <c r="N238" s="192"/>
      <c r="O238" s="192"/>
      <c r="P238" s="192"/>
      <c r="Q238" s="192"/>
      <c r="R238" s="206"/>
      <c r="S238" s="120" t="str">
        <f>party!$A$6</f>
        <v>Charlotte Pascoe</v>
      </c>
      <c r="T238" s="193" t="b">
        <v>1</v>
      </c>
      <c r="U238" s="193" t="s">
        <v>338</v>
      </c>
      <c r="V238" s="194"/>
      <c r="W238" s="194"/>
      <c r="X238" s="194"/>
      <c r="Y238" s="194"/>
      <c r="Z238" s="194"/>
      <c r="AA238" s="194"/>
    </row>
    <row r="239" spans="1:27" ht="135">
      <c r="A239" s="12" t="s">
        <v>5800</v>
      </c>
      <c r="B239" s="11" t="s">
        <v>5810</v>
      </c>
      <c r="C239" s="13" t="s">
        <v>5811</v>
      </c>
      <c r="E239" s="13">
        <v>3</v>
      </c>
      <c r="F239" s="16" t="s">
        <v>4616</v>
      </c>
      <c r="G239" s="19" t="s">
        <v>4488</v>
      </c>
      <c r="I239" s="35" t="s">
        <v>70</v>
      </c>
      <c r="J239" s="10" t="str">
        <f>party!$A$60</f>
        <v>Bart van den Hurk</v>
      </c>
      <c r="K239" s="10" t="str">
        <f>party!$A$61</f>
        <v>Gerhard Krinner</v>
      </c>
      <c r="L239" s="10" t="str">
        <f>party!$A$62</f>
        <v>Sonia Seneviratne</v>
      </c>
      <c r="M239" s="151" t="str">
        <f>references!D$14</f>
        <v>Overview CMIP6-Endorsed MIPs</v>
      </c>
      <c r="N23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9" s="7" t="str">
        <f>references!$D$94</f>
        <v>Global Soil Wetness Project Phase 3 Website</v>
      </c>
      <c r="P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9" s="3" t="str">
        <f>url!$A$162</f>
        <v>Global Soil Wetness Project Phase 3 Website</v>
      </c>
      <c r="S239" s="16" t="str">
        <f>party!$A$6</f>
        <v>Charlotte Pascoe</v>
      </c>
      <c r="T239" s="20" t="b">
        <v>1</v>
      </c>
      <c r="U239" s="20" t="s">
        <v>1361</v>
      </c>
    </row>
    <row r="240" spans="1:27" ht="120">
      <c r="A240" s="12" t="s">
        <v>1535</v>
      </c>
      <c r="B240" s="11" t="s">
        <v>1534</v>
      </c>
      <c r="C240" s="13" t="s">
        <v>1535</v>
      </c>
      <c r="E240" s="13">
        <v>4</v>
      </c>
      <c r="F240" s="16" t="s">
        <v>4411</v>
      </c>
      <c r="G240" s="19" t="s">
        <v>1701</v>
      </c>
      <c r="I240" s="35" t="s">
        <v>70</v>
      </c>
      <c r="J240" s="10" t="str">
        <f>party!$A$60</f>
        <v>Bart van den Hurk</v>
      </c>
      <c r="K240" s="10" t="str">
        <f>party!$A$61</f>
        <v>Gerhard Krinner</v>
      </c>
      <c r="L240" s="10" t="str">
        <f>party!$A$62</f>
        <v>Sonia Seneviratne</v>
      </c>
      <c r="M2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240" s="151" t="str">
        <f>references!D$14</f>
        <v>Overview CMIP6-Endorsed MIPs</v>
      </c>
      <c r="R240" s="3" t="s">
        <v>7161</v>
      </c>
      <c r="S240" s="16" t="str">
        <f>party!$A$6</f>
        <v>Charlotte Pascoe</v>
      </c>
      <c r="T240" s="20" t="b">
        <v>1</v>
      </c>
      <c r="U240" s="20" t="s">
        <v>5779</v>
      </c>
    </row>
    <row r="241" spans="1:27" ht="120">
      <c r="A241" s="12" t="s">
        <v>5322</v>
      </c>
      <c r="B241" s="11" t="s">
        <v>4413</v>
      </c>
      <c r="C241" s="12" t="s">
        <v>4409</v>
      </c>
      <c r="D241" s="185"/>
      <c r="E241" s="12">
        <v>4</v>
      </c>
      <c r="F241" s="16" t="s">
        <v>4410</v>
      </c>
      <c r="G241" s="19" t="s">
        <v>4412</v>
      </c>
      <c r="I241" s="35" t="s">
        <v>70</v>
      </c>
      <c r="J241" s="10" t="str">
        <f>party!$A$60</f>
        <v>Bart van den Hurk</v>
      </c>
      <c r="K241" s="10" t="str">
        <f>party!$A$61</f>
        <v>Gerhard Krinner</v>
      </c>
      <c r="L241" s="10" t="str">
        <f>party!$A$62</f>
        <v>Sonia Seneviratne</v>
      </c>
      <c r="M24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1" s="3" t="s">
        <v>7161</v>
      </c>
      <c r="S241" s="16" t="str">
        <f>party!$A$6</f>
        <v>Charlotte Pascoe</v>
      </c>
      <c r="T241" s="20" t="b">
        <v>1</v>
      </c>
      <c r="U241" s="20" t="s">
        <v>5779</v>
      </c>
    </row>
    <row r="242" spans="1:27" ht="120">
      <c r="A242" s="12" t="s">
        <v>7295</v>
      </c>
      <c r="B242" s="11" t="s">
        <v>7296</v>
      </c>
      <c r="C242" s="12" t="s">
        <v>7297</v>
      </c>
      <c r="D242" s="185"/>
      <c r="E242" s="12">
        <v>4</v>
      </c>
      <c r="F242" s="16" t="s">
        <v>7298</v>
      </c>
      <c r="G242" s="19" t="s">
        <v>7299</v>
      </c>
      <c r="I242" s="35" t="s">
        <v>70</v>
      </c>
      <c r="J242" s="10" t="str">
        <f>party!$A$60</f>
        <v>Bart van den Hurk</v>
      </c>
      <c r="K242" s="10" t="str">
        <f>party!$A$61</f>
        <v>Gerhard Krinner</v>
      </c>
      <c r="L242" s="10" t="str">
        <f>party!$A$62</f>
        <v>Sonia Seneviratne</v>
      </c>
      <c r="M24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2" s="3" t="s">
        <v>7161</v>
      </c>
      <c r="S242" s="16" t="str">
        <f>party!$A$6</f>
        <v>Charlotte Pascoe</v>
      </c>
      <c r="T242" s="20" t="b">
        <v>1</v>
      </c>
      <c r="U242" s="20" t="s">
        <v>5779</v>
      </c>
    </row>
    <row r="243" spans="1:27" ht="45">
      <c r="A243" s="12" t="s">
        <v>1574</v>
      </c>
      <c r="B243" s="11" t="s">
        <v>1575</v>
      </c>
      <c r="C243" s="13" t="s">
        <v>1574</v>
      </c>
      <c r="E243" s="13">
        <v>3</v>
      </c>
      <c r="F243" s="16" t="s">
        <v>1576</v>
      </c>
      <c r="G243" s="19" t="s">
        <v>1679</v>
      </c>
      <c r="I243" s="35" t="s">
        <v>70</v>
      </c>
      <c r="J243" s="10" t="str">
        <f>party!$A$60</f>
        <v>Bart van den Hurk</v>
      </c>
      <c r="K243" s="10" t="str">
        <f>party!$A$61</f>
        <v>Gerhard Krinner</v>
      </c>
      <c r="L243" s="10" t="str">
        <f>party!$A$62</f>
        <v>Sonia Seneviratne</v>
      </c>
      <c r="M243" s="151" t="str">
        <f>references!D$14</f>
        <v>Overview CMIP6-Endorsed MIPs</v>
      </c>
      <c r="N243" s="7" t="str">
        <f>references!$D$96</f>
        <v>Hurtt, G., L. Chini,  S. Frolking, R. Sahajpal, Land Use Harmonisation (LUH2 v1.0h) land use forcing data (850-2100), (2016).</v>
      </c>
      <c r="R243" s="3" t="str">
        <f>url!$A$164</f>
        <v>Land Use Harmonisation (LUH2 v1.0h) land use forcing data (850-2100)</v>
      </c>
      <c r="S243" s="16" t="str">
        <f>party!$A$6</f>
        <v>Charlotte Pascoe</v>
      </c>
      <c r="T243" s="20" t="b">
        <v>1</v>
      </c>
      <c r="U243" s="20" t="s">
        <v>1361</v>
      </c>
    </row>
    <row r="244" spans="1:27" ht="45">
      <c r="A244" s="12" t="s">
        <v>1676</v>
      </c>
      <c r="B244" s="11" t="s">
        <v>1677</v>
      </c>
      <c r="C244" s="13" t="s">
        <v>1676</v>
      </c>
      <c r="E244" s="13">
        <v>3</v>
      </c>
      <c r="F244" s="16" t="s">
        <v>1678</v>
      </c>
      <c r="G244" s="19" t="s">
        <v>1680</v>
      </c>
      <c r="I244" s="35" t="s">
        <v>70</v>
      </c>
      <c r="J244" s="10" t="str">
        <f>party!$A$60</f>
        <v>Bart van den Hurk</v>
      </c>
      <c r="K244" s="10" t="str">
        <f>party!$A$61</f>
        <v>Gerhard Krinner</v>
      </c>
      <c r="L244" s="10" t="str">
        <f>party!$A$62</f>
        <v>Sonia Seneviratne</v>
      </c>
      <c r="M244" s="151" t="str">
        <f>references!D$14</f>
        <v>Overview CMIP6-Endorsed MIPs</v>
      </c>
      <c r="N244" s="7" t="str">
        <f>references!$D$96</f>
        <v>Hurtt, G., L. Chini,  S. Frolking, R. Sahajpal, Land Use Harmonisation (LUH2 v1.0h) land use forcing data (850-2100), (2016).</v>
      </c>
      <c r="R244" s="3" t="str">
        <f>url!$A$164</f>
        <v>Land Use Harmonisation (LUH2 v1.0h) land use forcing data (850-2100)</v>
      </c>
      <c r="S244" s="16" t="str">
        <f>party!$A$6</f>
        <v>Charlotte Pascoe</v>
      </c>
      <c r="T244" s="20" t="b">
        <v>1</v>
      </c>
      <c r="U244" s="20" t="s">
        <v>1361</v>
      </c>
    </row>
    <row r="245" spans="1:27" ht="150">
      <c r="A245" s="12" t="s">
        <v>4696</v>
      </c>
      <c r="B245" s="11" t="s">
        <v>4689</v>
      </c>
      <c r="C245" s="13" t="s">
        <v>1835</v>
      </c>
      <c r="D245" s="16" t="b">
        <v>1</v>
      </c>
      <c r="E245" s="13">
        <v>4</v>
      </c>
      <c r="F245" s="16" t="s">
        <v>1836</v>
      </c>
      <c r="G245" s="22" t="s">
        <v>4695</v>
      </c>
      <c r="H245" s="85" t="s">
        <v>1837</v>
      </c>
      <c r="I245" s="10" t="s">
        <v>70</v>
      </c>
      <c r="J245" s="10" t="str">
        <f>party!$A$10</f>
        <v>George Hurtt</v>
      </c>
      <c r="K245" s="10" t="str">
        <f>party!$A$67</f>
        <v>David Lawrence</v>
      </c>
      <c r="L245" s="10"/>
      <c r="M2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5" s="7" t="str">
        <f>references!$D$96</f>
        <v>Hurtt, G., L. Chini,  S. Frolking, R. Sahajpal, Land Use Harmonisation (LUH2 v1.0h) land use forcing data (850-2100), (2016).</v>
      </c>
      <c r="R245" s="3" t="str">
        <f>url!$A$164</f>
        <v>Land Use Harmonisation (LUH2 v1.0h) land use forcing data (850-2100)</v>
      </c>
      <c r="S245" s="16" t="str">
        <f>party!$A$6</f>
        <v>Charlotte Pascoe</v>
      </c>
      <c r="T245" s="20" t="b">
        <v>1</v>
      </c>
      <c r="U245" s="20" t="s">
        <v>42</v>
      </c>
    </row>
    <row r="246" spans="1:27" ht="90">
      <c r="A246" s="12" t="s">
        <v>4690</v>
      </c>
      <c r="B246" s="11" t="s">
        <v>4694</v>
      </c>
      <c r="C246" s="13" t="s">
        <v>4691</v>
      </c>
      <c r="D246" s="16" t="b">
        <v>1</v>
      </c>
      <c r="E246" s="13">
        <v>4</v>
      </c>
      <c r="F246" s="16" t="s">
        <v>4693</v>
      </c>
      <c r="G246" s="19" t="s">
        <v>4692</v>
      </c>
      <c r="I246" s="10" t="s">
        <v>70</v>
      </c>
      <c r="J246" s="10" t="str">
        <f>party!$A$10</f>
        <v>George Hurtt</v>
      </c>
      <c r="K246" s="10" t="str">
        <f>party!$A$67</f>
        <v>David Lawrence</v>
      </c>
      <c r="L246" s="10"/>
      <c r="M246" s="151" t="str">
        <f>references!D$14</f>
        <v>Overview CMIP6-Endorsed MIPs</v>
      </c>
      <c r="N2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6" s="7" t="str">
        <f>references!$D$96</f>
        <v>Hurtt, G., L. Chini,  S. Frolking, R. Sahajpal, Land Use Harmonisation (LUH2 v1.0h) land use forcing data (850-2100), (2016).</v>
      </c>
      <c r="R246" s="3" t="str">
        <f>url!$A$164</f>
        <v>Land Use Harmonisation (LUH2 v1.0h) land use forcing data (850-2100)</v>
      </c>
      <c r="S246" s="16" t="str">
        <f>party!$A$6</f>
        <v>Charlotte Pascoe</v>
      </c>
      <c r="T246" s="20" t="b">
        <v>1</v>
      </c>
      <c r="U246" s="20" t="s">
        <v>42</v>
      </c>
    </row>
    <row r="247" spans="1:27" s="124" customFormat="1" ht="45">
      <c r="A247" s="186" t="s">
        <v>1846</v>
      </c>
      <c r="B247" s="187" t="s">
        <v>1846</v>
      </c>
      <c r="C247" s="177" t="s">
        <v>1847</v>
      </c>
      <c r="D247" s="120"/>
      <c r="E247" s="177">
        <v>-3</v>
      </c>
      <c r="F247" s="120" t="s">
        <v>1851</v>
      </c>
      <c r="G247" s="188" t="s">
        <v>1857</v>
      </c>
      <c r="H247" s="195"/>
      <c r="I247" s="190" t="s">
        <v>70</v>
      </c>
      <c r="J247" s="190" t="str">
        <f>party!$A$10</f>
        <v>George Hurtt</v>
      </c>
      <c r="K247" s="190" t="str">
        <f>party!$A$67</f>
        <v>David Lawrence</v>
      </c>
      <c r="L247" s="190"/>
      <c r="M247" s="196" t="str">
        <f>references!D$14</f>
        <v>Overview CMIP6-Endorsed MIPs</v>
      </c>
      <c r="N247" s="192"/>
      <c r="O247" s="192"/>
      <c r="P247" s="192"/>
      <c r="Q247" s="192"/>
      <c r="R247" s="206"/>
      <c r="S247" s="120" t="str">
        <f>party!$A$6</f>
        <v>Charlotte Pascoe</v>
      </c>
      <c r="T247" s="193" t="b">
        <v>1</v>
      </c>
      <c r="U247" s="193" t="s">
        <v>42</v>
      </c>
      <c r="V247" s="194"/>
      <c r="W247" s="194"/>
      <c r="X247" s="194"/>
      <c r="Y247" s="194"/>
      <c r="Z247" s="194"/>
      <c r="AA247" s="194"/>
    </row>
    <row r="248" spans="1:27" s="124" customFormat="1" ht="45">
      <c r="A248" s="186" t="s">
        <v>1848</v>
      </c>
      <c r="B248" s="187" t="s">
        <v>1848</v>
      </c>
      <c r="C248" s="177" t="s">
        <v>1849</v>
      </c>
      <c r="D248" s="120"/>
      <c r="E248" s="177">
        <v>-3</v>
      </c>
      <c r="F248" s="120" t="s">
        <v>1850</v>
      </c>
      <c r="G248" s="188" t="s">
        <v>1856</v>
      </c>
      <c r="H248" s="195"/>
      <c r="I248" s="190" t="s">
        <v>70</v>
      </c>
      <c r="J248" s="190" t="str">
        <f>party!$A$10</f>
        <v>George Hurtt</v>
      </c>
      <c r="K248" s="190" t="str">
        <f>party!$A$67</f>
        <v>David Lawrence</v>
      </c>
      <c r="L248" s="190"/>
      <c r="M248" s="196" t="str">
        <f>references!D$14</f>
        <v>Overview CMIP6-Endorsed MIPs</v>
      </c>
      <c r="N248" s="192"/>
      <c r="O248" s="192"/>
      <c r="P248" s="192"/>
      <c r="Q248" s="192"/>
      <c r="R248" s="206"/>
      <c r="S248" s="120" t="str">
        <f>party!$A$6</f>
        <v>Charlotte Pascoe</v>
      </c>
      <c r="T248" s="193" t="b">
        <v>1</v>
      </c>
      <c r="U248" s="193" t="s">
        <v>42</v>
      </c>
      <c r="V248" s="194"/>
      <c r="W248" s="194"/>
      <c r="X248" s="194"/>
      <c r="Y248" s="194"/>
      <c r="Z248" s="194"/>
      <c r="AA248" s="194"/>
    </row>
    <row r="249" spans="1:27" s="124" customFormat="1" ht="30">
      <c r="A249" s="186" t="s">
        <v>1852</v>
      </c>
      <c r="B249" s="187" t="s">
        <v>1852</v>
      </c>
      <c r="C249" s="177" t="s">
        <v>1853</v>
      </c>
      <c r="D249" s="120"/>
      <c r="E249" s="177">
        <v>-3</v>
      </c>
      <c r="F249" s="120" t="s">
        <v>1854</v>
      </c>
      <c r="G249" s="188" t="s">
        <v>1855</v>
      </c>
      <c r="H249" s="195"/>
      <c r="I249" s="190" t="s">
        <v>70</v>
      </c>
      <c r="J249" s="190" t="str">
        <f>party!$A$10</f>
        <v>George Hurtt</v>
      </c>
      <c r="K249" s="190" t="str">
        <f>party!$A$67</f>
        <v>David Lawrence</v>
      </c>
      <c r="L249" s="190"/>
      <c r="M249" s="196" t="str">
        <f>references!D$14</f>
        <v>Overview CMIP6-Endorsed MIPs</v>
      </c>
      <c r="N249" s="192"/>
      <c r="O249" s="192"/>
      <c r="P249" s="192"/>
      <c r="Q249" s="192"/>
      <c r="R249" s="206"/>
      <c r="S249" s="120" t="str">
        <f>party!$A$6</f>
        <v>Charlotte Pascoe</v>
      </c>
      <c r="T249" s="193" t="b">
        <v>1</v>
      </c>
      <c r="U249" s="193" t="s">
        <v>42</v>
      </c>
      <c r="V249" s="194"/>
      <c r="W249" s="194"/>
      <c r="X249" s="194"/>
      <c r="Y249" s="194"/>
      <c r="Z249" s="194"/>
      <c r="AA249" s="194"/>
    </row>
    <row r="250" spans="1:27" ht="75">
      <c r="A250" s="12" t="s">
        <v>4802</v>
      </c>
      <c r="B250" s="11" t="s">
        <v>1971</v>
      </c>
      <c r="C250" s="13" t="s">
        <v>1973</v>
      </c>
      <c r="E250" s="13">
        <v>3</v>
      </c>
      <c r="F250" s="16" t="s">
        <v>1980</v>
      </c>
      <c r="G250" s="19" t="s">
        <v>1975</v>
      </c>
      <c r="H250" s="85" t="s">
        <v>1970</v>
      </c>
      <c r="I250" s="35" t="s">
        <v>70</v>
      </c>
      <c r="J250" s="10" t="str">
        <f>party!$A$68</f>
        <v>Gokhan Danabasoglu</v>
      </c>
      <c r="K250" s="10" t="str">
        <f>party!$A$49</f>
        <v>Stephen Griffies</v>
      </c>
      <c r="L250" s="10" t="str">
        <f>party!$A$69</f>
        <v>James Orr</v>
      </c>
      <c r="M250" s="151" t="str">
        <f>references!D$14</f>
        <v>Overview CMIP6-Endorsed MIPs</v>
      </c>
      <c r="N250" s="7" t="str">
        <f>references!$D$46</f>
        <v>Griffies, S.M., M. Winton, B. Samuels, G. Danabasoglu, S. Yeager, S. Marsland, H. Drange, M. Bentsen (2012), Datasets and protocol for the CLIVAR WGOMD Coordinated Ocean-ice Reference Experiments (COREs), WCRP Report No. 21/2012, pp.21.</v>
      </c>
      <c r="O250" s="7" t="str">
        <f>references!$D$47</f>
        <v>Large, W.G., and S. G. Yeager (2009), The global climatology of interannually varying air-sea flux data set, Climate Dynamics, 33, 341-364</v>
      </c>
      <c r="R250" s="3" t="str">
        <f>url!$A$111</f>
        <v>The global climatology of interannually varying air-sea flux data set</v>
      </c>
      <c r="S250" s="16" t="str">
        <f>party!$A$6</f>
        <v>Charlotte Pascoe</v>
      </c>
      <c r="T250" s="20" t="b">
        <v>1</v>
      </c>
      <c r="U250" s="20" t="s">
        <v>1361</v>
      </c>
    </row>
    <row r="251" spans="1:27" ht="75">
      <c r="A251" s="12" t="s">
        <v>4800</v>
      </c>
      <c r="B251" s="11" t="s">
        <v>1972</v>
      </c>
      <c r="C251" s="13" t="s">
        <v>1974</v>
      </c>
      <c r="E251" s="13">
        <v>3</v>
      </c>
      <c r="F251" s="16" t="s">
        <v>1981</v>
      </c>
      <c r="G251" s="19" t="s">
        <v>1976</v>
      </c>
      <c r="H251" s="85" t="s">
        <v>1970</v>
      </c>
      <c r="I251" s="35" t="s">
        <v>70</v>
      </c>
      <c r="J251" s="10" t="str">
        <f>party!$A$68</f>
        <v>Gokhan Danabasoglu</v>
      </c>
      <c r="K251" s="10" t="str">
        <f>party!$A$49</f>
        <v>Stephen Griffies</v>
      </c>
      <c r="L251" s="10" t="str">
        <f>party!$A$69</f>
        <v>James Orr</v>
      </c>
      <c r="M251" s="151" t="str">
        <f>references!D$14</f>
        <v>Overview CMIP6-Endorsed MIPs</v>
      </c>
      <c r="N251" s="7" t="str">
        <f>references!$D$46</f>
        <v>Griffies, S.M., M. Winton, B. Samuels, G. Danabasoglu, S. Yeager, S. Marsland, H. Drange, M. Bentsen (2012), Datasets and protocol for the CLIVAR WGOMD Coordinated Ocean-ice Reference Experiments (COREs), WCRP Report No. 21/2012, pp.21.</v>
      </c>
      <c r="O251" s="7" t="str">
        <f>references!$D$47</f>
        <v>Large, W.G., and S. G. Yeager (2009), The global climatology of interannually varying air-sea flux data set, Climate Dynamics, 33, 341-364</v>
      </c>
      <c r="R251" s="3" t="str">
        <f>url!$A$111</f>
        <v>The global climatology of interannually varying air-sea flux data set</v>
      </c>
      <c r="S251" s="16" t="str">
        <f>party!$A$6</f>
        <v>Charlotte Pascoe</v>
      </c>
      <c r="T251" s="20" t="b">
        <v>1</v>
      </c>
      <c r="U251" s="20" t="s">
        <v>1361</v>
      </c>
    </row>
    <row r="252" spans="1:27" ht="75">
      <c r="A252" s="12" t="s">
        <v>4801</v>
      </c>
      <c r="B252" s="11" t="s">
        <v>1977</v>
      </c>
      <c r="C252" s="13" t="s">
        <v>1978</v>
      </c>
      <c r="E252" s="13">
        <v>3</v>
      </c>
      <c r="F252" s="16" t="s">
        <v>1979</v>
      </c>
      <c r="G252" s="19" t="s">
        <v>1982</v>
      </c>
      <c r="H252" s="85" t="s">
        <v>1970</v>
      </c>
      <c r="I252" s="35" t="s">
        <v>70</v>
      </c>
      <c r="J252" s="10" t="str">
        <f>party!$A$68</f>
        <v>Gokhan Danabasoglu</v>
      </c>
      <c r="K252" s="10" t="str">
        <f>party!$A$49</f>
        <v>Stephen Griffies</v>
      </c>
      <c r="L252" s="10" t="str">
        <f>party!$A$69</f>
        <v>James Orr</v>
      </c>
      <c r="M252" s="151" t="str">
        <f>references!D$14</f>
        <v>Overview CMIP6-Endorsed MIPs</v>
      </c>
      <c r="N252" s="7" t="str">
        <f>references!$D$46</f>
        <v>Griffies, S.M., M. Winton, B. Samuels, G. Danabasoglu, S. Yeager, S. Marsland, H. Drange, M. Bentsen (2012), Datasets and protocol for the CLIVAR WGOMD Coordinated Ocean-ice Reference Experiments (COREs), WCRP Report No. 21/2012, pp.21.</v>
      </c>
      <c r="O252" s="7" t="str">
        <f>references!$D$47</f>
        <v>Large, W.G., and S. G. Yeager (2009), The global climatology of interannually varying air-sea flux data set, Climate Dynamics, 33, 341-364</v>
      </c>
      <c r="R252" s="3" t="str">
        <f>url!$A$111</f>
        <v>The global climatology of interannually varying air-sea flux data set</v>
      </c>
      <c r="S252" s="16" t="str">
        <f>party!$A$6</f>
        <v>Charlotte Pascoe</v>
      </c>
      <c r="T252" s="20" t="b">
        <v>1</v>
      </c>
      <c r="U252" s="20" t="s">
        <v>1361</v>
      </c>
    </row>
    <row r="253" spans="1:27" ht="60">
      <c r="A253" s="12" t="s">
        <v>4798</v>
      </c>
      <c r="B253" s="11" t="s">
        <v>3051</v>
      </c>
      <c r="C253" s="13" t="s">
        <v>2006</v>
      </c>
      <c r="E253" s="13">
        <v>3</v>
      </c>
      <c r="F253" s="16" t="s">
        <v>2007</v>
      </c>
      <c r="G253" s="19" t="s">
        <v>3052</v>
      </c>
      <c r="H253" s="85" t="s">
        <v>4564</v>
      </c>
      <c r="I253" s="35" t="s">
        <v>70</v>
      </c>
      <c r="J253" s="10" t="str">
        <f>party!$A$68</f>
        <v>Gokhan Danabasoglu</v>
      </c>
      <c r="K253" s="10" t="str">
        <f>party!$A$49</f>
        <v>Stephen Griffies</v>
      </c>
      <c r="L253" s="10" t="str">
        <f>party!$A$69</f>
        <v>James Orr</v>
      </c>
      <c r="M253" s="151" t="str">
        <f>references!D$14</f>
        <v>Overview CMIP6-Endorsed MIPs</v>
      </c>
      <c r="N253" s="7" t="str">
        <f>references!$D$49</f>
        <v>OCMIP3 biogeochemical web guide</v>
      </c>
      <c r="S253" s="16" t="str">
        <f>party!$A$6</f>
        <v>Charlotte Pascoe</v>
      </c>
      <c r="T253" s="20" t="b">
        <v>1</v>
      </c>
      <c r="U253" s="20" t="s">
        <v>42</v>
      </c>
    </row>
    <row r="254" spans="1:27" ht="45">
      <c r="A254" s="12" t="s">
        <v>4799</v>
      </c>
      <c r="B254" s="11" t="s">
        <v>2008</v>
      </c>
      <c r="C254" s="13" t="s">
        <v>2009</v>
      </c>
      <c r="E254" s="13">
        <v>1</v>
      </c>
      <c r="F254" s="16" t="s">
        <v>2010</v>
      </c>
      <c r="G254" s="19" t="s">
        <v>2011</v>
      </c>
      <c r="H254" s="85" t="s">
        <v>4564</v>
      </c>
      <c r="I254" s="35" t="s">
        <v>70</v>
      </c>
      <c r="J254" s="10" t="str">
        <f>party!$A$68</f>
        <v>Gokhan Danabasoglu</v>
      </c>
      <c r="K254" s="10" t="str">
        <f>party!$A$49</f>
        <v>Stephen Griffies</v>
      </c>
      <c r="L254" s="10" t="str">
        <f>party!$A$69</f>
        <v>James Orr</v>
      </c>
      <c r="M254" s="151" t="str">
        <f>references!D$14</f>
        <v>Overview CMIP6-Endorsed MIPs</v>
      </c>
      <c r="N254" s="7" t="str">
        <f>references!$D$49</f>
        <v>OCMIP3 biogeochemical web guide</v>
      </c>
      <c r="S254" s="16" t="str">
        <f>party!$A$6</f>
        <v>Charlotte Pascoe</v>
      </c>
      <c r="T254" s="20" t="b">
        <v>1</v>
      </c>
      <c r="U254" s="20" t="s">
        <v>1361</v>
      </c>
    </row>
    <row r="255" spans="1:27" ht="90">
      <c r="A255" s="12" t="s">
        <v>5400</v>
      </c>
      <c r="B255" s="11" t="s">
        <v>2247</v>
      </c>
      <c r="C255" s="13" t="s">
        <v>2225</v>
      </c>
      <c r="E255" s="13">
        <v>4</v>
      </c>
      <c r="F255" s="16" t="s">
        <v>2221</v>
      </c>
      <c r="G255" s="19" t="s">
        <v>2187</v>
      </c>
      <c r="H255" s="85" t="s">
        <v>2185</v>
      </c>
      <c r="I255" s="10" t="s">
        <v>70</v>
      </c>
      <c r="J255" s="10" t="str">
        <f>party!$A$45</f>
        <v>George Boer</v>
      </c>
      <c r="K255" s="10" t="str">
        <f>party!$A$46</f>
        <v>Doug Smith</v>
      </c>
      <c r="L255" s="10"/>
      <c r="M255" s="12" t="str">
        <f>references!D$14</f>
        <v>Overview CMIP6-Endorsed MIPs</v>
      </c>
      <c r="N255" s="7" t="str">
        <f>references!$D$55</f>
        <v>Kosaka, Y., S.-P. Xie (2013), Recent global-warming hiatus tied to equatorial Pacific surface cooling, Nature, 501, 403-407</v>
      </c>
      <c r="O255" s="7" t="str">
        <f>references!$D$111</f>
        <v>Technical note for DCPP-Component C. I. Definition of the Anomalous Sea Surface Temperature patterns.</v>
      </c>
      <c r="P255" s="7" t="str">
        <f>references!$D$112</f>
        <v>Technical note for DCPP-Component C. II. Recommendations for ocean restoring and ensemble generation.</v>
      </c>
      <c r="R255" s="3" t="str">
        <f>url!$A$182</f>
        <v>DCPP prescribed sea surface temperature (SST) patterns: AMV SST data, PDV SST data and Pacemaker SST data.</v>
      </c>
      <c r="S255" s="16" t="str">
        <f>party!$A$6</f>
        <v>Charlotte Pascoe</v>
      </c>
      <c r="T255" s="20" t="b">
        <v>1</v>
      </c>
      <c r="U255" s="20" t="s">
        <v>1361</v>
      </c>
    </row>
    <row r="256" spans="1:27" ht="90">
      <c r="A256" s="12" t="s">
        <v>4975</v>
      </c>
      <c r="B256" s="11" t="s">
        <v>2248</v>
      </c>
      <c r="C256" s="13" t="s">
        <v>2226</v>
      </c>
      <c r="E256" s="13">
        <v>4</v>
      </c>
      <c r="F256" s="16" t="s">
        <v>2220</v>
      </c>
      <c r="G256" s="19" t="s">
        <v>3607</v>
      </c>
      <c r="H256" s="85" t="s">
        <v>2186</v>
      </c>
      <c r="I256" s="10" t="s">
        <v>70</v>
      </c>
      <c r="J256" s="10" t="str">
        <f>party!$A$45</f>
        <v>George Boer</v>
      </c>
      <c r="K256" s="10" t="str">
        <f>party!$A$46</f>
        <v>Doug Smith</v>
      </c>
      <c r="L256" s="10"/>
      <c r="M256" s="12" t="str">
        <f>references!D$14</f>
        <v>Overview CMIP6-Endorsed MIPs</v>
      </c>
      <c r="N256" s="7" t="str">
        <f>references!$D$55</f>
        <v>Kosaka, Y., S.-P. Xie (2013), Recent global-warming hiatus tied to equatorial Pacific surface cooling, Nature, 501, 403-407</v>
      </c>
      <c r="O256" s="7" t="str">
        <f>references!$D$111</f>
        <v>Technical note for DCPP-Component C. I. Definition of the Anomalous Sea Surface Temperature patterns.</v>
      </c>
      <c r="P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1361</v>
      </c>
    </row>
    <row r="257" spans="1:27" ht="60">
      <c r="A257" s="12" t="s">
        <v>4976</v>
      </c>
      <c r="B257" s="11" t="s">
        <v>2196</v>
      </c>
      <c r="C257" s="13" t="s">
        <v>2195</v>
      </c>
      <c r="D257" s="16" t="b">
        <v>1</v>
      </c>
      <c r="E257" s="13">
        <v>3</v>
      </c>
      <c r="F257" s="16" t="s">
        <v>2197</v>
      </c>
      <c r="G257" s="19" t="s">
        <v>6627</v>
      </c>
      <c r="H257" s="85" t="s">
        <v>2193</v>
      </c>
      <c r="I257" s="10" t="s">
        <v>70</v>
      </c>
      <c r="J257" s="10" t="str">
        <f>party!$A$45</f>
        <v>George Boer</v>
      </c>
      <c r="K257" s="10" t="str">
        <f>party!$A$46</f>
        <v>Doug Smith</v>
      </c>
      <c r="L257" s="10"/>
      <c r="M257" s="12" t="str">
        <f>references!D$14</f>
        <v>Overview CMIP6-Endorsed MIPs</v>
      </c>
      <c r="S257" s="16" t="str">
        <f>party!$A$6</f>
        <v>Charlotte Pascoe</v>
      </c>
      <c r="T257" s="20" t="b">
        <v>1</v>
      </c>
      <c r="U257" s="20" t="s">
        <v>1361</v>
      </c>
    </row>
    <row r="258" spans="1:27" s="124" customFormat="1" ht="90">
      <c r="A258" s="186" t="s">
        <v>5401</v>
      </c>
      <c r="B258" s="187" t="s">
        <v>2251</v>
      </c>
      <c r="C258" s="177" t="s">
        <v>2227</v>
      </c>
      <c r="D258" s="120"/>
      <c r="E258" s="177">
        <v>-4</v>
      </c>
      <c r="F258" s="120" t="s">
        <v>2222</v>
      </c>
      <c r="G258" s="188" t="s">
        <v>2198</v>
      </c>
      <c r="H258" s="195" t="s">
        <v>2200</v>
      </c>
      <c r="I258" s="190" t="s">
        <v>70</v>
      </c>
      <c r="J258" s="190" t="str">
        <f>party!$A$45</f>
        <v>George Boer</v>
      </c>
      <c r="K258" s="190" t="str">
        <f>party!$A$46</f>
        <v>Doug Smith</v>
      </c>
      <c r="L258" s="190"/>
      <c r="M258" s="186" t="str">
        <f>references!D$14</f>
        <v>Overview CMIP6-Endorsed MIPs</v>
      </c>
      <c r="N258" s="119" t="str">
        <f>references!$D$55</f>
        <v>Kosaka, Y., S.-P. Xie (2013), Recent global-warming hiatus tied to equatorial Pacific surface cooling, Nature, 501, 403-407</v>
      </c>
      <c r="O258" s="192"/>
      <c r="P258" s="192"/>
      <c r="Q258" s="192"/>
      <c r="R258" s="206" t="str">
        <f>url!$A$9</f>
        <v>AMIP Sea Surface Temperature and Sea Ice Concentration Boundary Conditions</v>
      </c>
      <c r="S258" s="120" t="str">
        <f>party!$A$6</f>
        <v>Charlotte Pascoe</v>
      </c>
      <c r="T258" s="193" t="b">
        <v>1</v>
      </c>
      <c r="U258" s="193" t="s">
        <v>77</v>
      </c>
      <c r="V258" s="194"/>
      <c r="W258" s="194"/>
      <c r="X258" s="194"/>
      <c r="Y258" s="194"/>
      <c r="Z258" s="194"/>
      <c r="AA258" s="194"/>
    </row>
    <row r="259" spans="1:27" s="124" customFormat="1" ht="75">
      <c r="A259" s="186" t="s">
        <v>5402</v>
      </c>
      <c r="B259" s="187" t="s">
        <v>2253</v>
      </c>
      <c r="C259" s="177" t="s">
        <v>2228</v>
      </c>
      <c r="D259" s="120"/>
      <c r="E259" s="177">
        <v>-4</v>
      </c>
      <c r="F259" s="120" t="s">
        <v>2218</v>
      </c>
      <c r="G259" s="188" t="s">
        <v>2245</v>
      </c>
      <c r="H259" s="195" t="s">
        <v>2201</v>
      </c>
      <c r="I259" s="190" t="s">
        <v>70</v>
      </c>
      <c r="J259" s="190" t="str">
        <f>party!$A$45</f>
        <v>George Boer</v>
      </c>
      <c r="K259" s="190" t="str">
        <f>party!$A$46</f>
        <v>Doug Smith</v>
      </c>
      <c r="L259" s="190"/>
      <c r="M259" s="186" t="str">
        <f>references!D$14</f>
        <v>Overview CMIP6-Endorsed MIPs</v>
      </c>
      <c r="N259" s="119" t="str">
        <f>references!$D$55</f>
        <v>Kosaka, Y., S.-P. Xie (2013), Recent global-warming hiatus tied to equatorial Pacific surface cooling, Nature, 501, 403-407</v>
      </c>
      <c r="O259" s="192"/>
      <c r="P259" s="192"/>
      <c r="Q259" s="192"/>
      <c r="R259" s="206" t="str">
        <f>url!$A$9</f>
        <v>AMIP Sea Surface Temperature and Sea Ice Concentration Boundary Conditions</v>
      </c>
      <c r="S259" s="120" t="str">
        <f>party!$A$6</f>
        <v>Charlotte Pascoe</v>
      </c>
      <c r="T259" s="193" t="b">
        <v>1</v>
      </c>
      <c r="U259" s="193" t="s">
        <v>77</v>
      </c>
      <c r="V259" s="194"/>
      <c r="W259" s="194"/>
      <c r="X259" s="194"/>
      <c r="Y259" s="194"/>
      <c r="Z259" s="194"/>
      <c r="AA259" s="194"/>
    </row>
    <row r="260" spans="1:27" ht="90">
      <c r="A260" s="12" t="s">
        <v>5403</v>
      </c>
      <c r="B260" s="11" t="s">
        <v>2208</v>
      </c>
      <c r="C260" s="13" t="s">
        <v>2229</v>
      </c>
      <c r="E260" s="13">
        <v>4</v>
      </c>
      <c r="F260" s="16" t="s">
        <v>2219</v>
      </c>
      <c r="G260" s="19" t="s">
        <v>3608</v>
      </c>
      <c r="H260" s="85" t="s">
        <v>2215</v>
      </c>
      <c r="I260" s="10" t="s">
        <v>70</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7" t="str">
        <f>references!$D$112</f>
        <v>Technical note for DCPP-Component C. II. Recommendations for ocean restoring and ensemble generation.</v>
      </c>
      <c r="S260" s="16" t="str">
        <f>party!$A$6</f>
        <v>Charlotte Pascoe</v>
      </c>
      <c r="T260" s="20" t="b">
        <v>1</v>
      </c>
      <c r="U260" s="20" t="s">
        <v>5779</v>
      </c>
    </row>
    <row r="261" spans="1:27" ht="90">
      <c r="A261" s="12" t="s">
        <v>5404</v>
      </c>
      <c r="B261" s="11" t="s">
        <v>2223</v>
      </c>
      <c r="C261" s="13" t="s">
        <v>2230</v>
      </c>
      <c r="E261" s="13">
        <v>4</v>
      </c>
      <c r="F261" s="16" t="s">
        <v>3648</v>
      </c>
      <c r="G261" s="19" t="s">
        <v>3609</v>
      </c>
      <c r="H261" s="85" t="s">
        <v>2216</v>
      </c>
      <c r="I261" s="10" t="s">
        <v>70</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42</v>
      </c>
    </row>
    <row r="262" spans="1:27" ht="90">
      <c r="A262" s="12" t="s">
        <v>5405</v>
      </c>
      <c r="B262" s="11" t="s">
        <v>2224</v>
      </c>
      <c r="C262" s="13" t="s">
        <v>2231</v>
      </c>
      <c r="E262" s="13">
        <v>4</v>
      </c>
      <c r="F262" s="16" t="s">
        <v>3649</v>
      </c>
      <c r="G262" s="19" t="s">
        <v>3610</v>
      </c>
      <c r="H262" s="85" t="s">
        <v>2217</v>
      </c>
      <c r="I262" s="10" t="s">
        <v>70</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7" t="str">
        <f>references!$D$111</f>
        <v>Technical note for DCPP-Component C. I. Definition of the Anomalous Sea Surface Temperature patterns.</v>
      </c>
      <c r="Q262" s="7" t="str">
        <f>references!$D$112</f>
        <v>Technical note for DCPP-Component C. II. Recommendations for ocean restoring and ensemble generation.</v>
      </c>
      <c r="R262" s="3" t="str">
        <f>url!$A$182</f>
        <v>DCPP prescribed sea surface temperature (SST) patterns: AMV SST data, PDV SST data and Pacemaker SST data.</v>
      </c>
      <c r="S262" s="16" t="str">
        <f>party!$A$6</f>
        <v>Charlotte Pascoe</v>
      </c>
      <c r="T262" s="20" t="b">
        <v>1</v>
      </c>
      <c r="U262" s="20" t="s">
        <v>42</v>
      </c>
    </row>
    <row r="263" spans="1:27" ht="90">
      <c r="A263" s="12" t="s">
        <v>5406</v>
      </c>
      <c r="B263" s="11" t="s">
        <v>3689</v>
      </c>
      <c r="C263" s="12" t="s">
        <v>3686</v>
      </c>
      <c r="D263" s="185"/>
      <c r="E263" s="12">
        <v>4</v>
      </c>
      <c r="F263" s="16" t="s">
        <v>3693</v>
      </c>
      <c r="G263" s="19" t="s">
        <v>3697</v>
      </c>
      <c r="H263" s="85" t="s">
        <v>2216</v>
      </c>
      <c r="I263" s="10" t="s">
        <v>70</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7" t="str">
        <f>references!$D$111</f>
        <v>Technical note for DCPP-Component C. I. Definition of the Anomalous Sea Surface Temperature patterns.</v>
      </c>
      <c r="Q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42</v>
      </c>
    </row>
    <row r="264" spans="1:27" ht="90">
      <c r="A264" s="12" t="s">
        <v>5407</v>
      </c>
      <c r="B264" s="11" t="s">
        <v>3690</v>
      </c>
      <c r="C264" s="12" t="s">
        <v>3685</v>
      </c>
      <c r="D264" s="185"/>
      <c r="E264" s="12">
        <v>4</v>
      </c>
      <c r="F264" s="16" t="s">
        <v>3694</v>
      </c>
      <c r="G264" s="19" t="s">
        <v>3698</v>
      </c>
      <c r="H264" s="85" t="s">
        <v>2217</v>
      </c>
      <c r="I264" s="10" t="s">
        <v>70</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7" t="str">
        <f>references!$D$111</f>
        <v>Technical note for DCPP-Component C. I. Definition of the Anomalous Sea Surface Temperature patterns.</v>
      </c>
      <c r="Q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42</v>
      </c>
    </row>
    <row r="265" spans="1:27" ht="90">
      <c r="A265" s="12" t="s">
        <v>5408</v>
      </c>
      <c r="B265" s="11" t="s">
        <v>3691</v>
      </c>
      <c r="C265" s="12" t="s">
        <v>3688</v>
      </c>
      <c r="D265" s="185"/>
      <c r="E265" s="12">
        <v>4</v>
      </c>
      <c r="F265" s="16" t="s">
        <v>3695</v>
      </c>
      <c r="G265" s="19" t="s">
        <v>3699</v>
      </c>
      <c r="H265" s="85" t="s">
        <v>2216</v>
      </c>
      <c r="I265" s="10" t="s">
        <v>70</v>
      </c>
      <c r="J265" s="10" t="str">
        <f>party!$A$45</f>
        <v>George Boer</v>
      </c>
      <c r="K265" s="10" t="str">
        <f>party!$A$46</f>
        <v>Doug Smith</v>
      </c>
      <c r="L265" s="10"/>
      <c r="M265" s="7" t="str">
        <f>references!$D$56</f>
        <v>Ting, M., Y. Kushnir, R. Seager, C. Li (2009), Forced and internal twentieth-century SST in the North Atlantic, J. Clim., 22, 1469-1881</v>
      </c>
      <c r="N265" s="7" t="str">
        <f>references!$D$55</f>
        <v>Kosaka, Y., S.-P. Xie (2013), Recent global-warming hiatus tied to equatorial Pacific surface cooling, Nature, 501, 403-407</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7" t="str">
        <f>references!$D$111</f>
        <v>Technical note for DCPP-Component C. I. Definition of the Anomalous Sea Surface Temperature patterns.</v>
      </c>
      <c r="Q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42</v>
      </c>
    </row>
    <row r="266" spans="1:27" ht="90">
      <c r="A266" s="12" t="s">
        <v>5415</v>
      </c>
      <c r="B266" s="11" t="s">
        <v>3692</v>
      </c>
      <c r="C266" s="12" t="s">
        <v>3687</v>
      </c>
      <c r="D266" s="185"/>
      <c r="E266" s="12">
        <v>4</v>
      </c>
      <c r="F266" s="16" t="s">
        <v>3696</v>
      </c>
      <c r="G266" s="19" t="s">
        <v>3700</v>
      </c>
      <c r="H266" s="85" t="s">
        <v>2217</v>
      </c>
      <c r="I266" s="10" t="s">
        <v>70</v>
      </c>
      <c r="J266" s="10" t="str">
        <f>party!$A$45</f>
        <v>George Boer</v>
      </c>
      <c r="K266" s="10" t="str">
        <f>party!$A$46</f>
        <v>Doug Smith</v>
      </c>
      <c r="L266" s="10"/>
      <c r="M266" s="7" t="str">
        <f>references!$D$56</f>
        <v>Ting, M., Y. Kushnir, R. Seager, C. Li (2009), Forced and internal twentieth-century SST in the North Atlantic, J. Clim., 22, 1469-1881</v>
      </c>
      <c r="N266" s="7" t="str">
        <f>references!$D$55</f>
        <v>Kosaka, Y., S.-P. Xie (2013), Recent global-warming hiatus tied to equatorial Pacific surface cooling, Nature, 501, 403-407</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7" t="str">
        <f>references!$D$111</f>
        <v>Technical note for DCPP-Component C. I. Definition of the Anomalous Sea Surface Temperature patterns.</v>
      </c>
      <c r="Q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42</v>
      </c>
    </row>
    <row r="267" spans="1:27" ht="60">
      <c r="A267" s="12" t="s">
        <v>5409</v>
      </c>
      <c r="B267" s="11" t="s">
        <v>3628</v>
      </c>
      <c r="C267" s="13" t="s">
        <v>3629</v>
      </c>
      <c r="E267" s="13">
        <v>4</v>
      </c>
      <c r="F267" s="16" t="s">
        <v>3630</v>
      </c>
      <c r="G267" s="19" t="s">
        <v>3631</v>
      </c>
      <c r="H267" s="85" t="s">
        <v>3632</v>
      </c>
      <c r="I267" s="10" t="s">
        <v>70</v>
      </c>
      <c r="J267" s="10" t="str">
        <f>party!$A$45</f>
        <v>George Boer</v>
      </c>
      <c r="K267" s="10" t="str">
        <f>party!$A$46</f>
        <v>Doug Smith</v>
      </c>
      <c r="L267" s="10"/>
      <c r="M267" s="7" t="str">
        <f>references!$D$56</f>
        <v>Ting, M., Y. Kushnir, R. Seager, C. Li (2009), Forced and internal twentieth-century SST in the North Atlantic, J. Clim., 22, 1469-1881</v>
      </c>
      <c r="N267" s="7" t="str">
        <f>references!$D$55</f>
        <v>Kosaka, Y., S.-P. Xie (2013), Recent global-warming hiatus tied to equatorial Pacific surface cooling, Nature, 501, 403-407</v>
      </c>
      <c r="O267" s="7" t="str">
        <f>references!$D$112</f>
        <v>Technical note for DCPP-Component C. II. Recommendations for ocean restoring and ensemble generation.</v>
      </c>
      <c r="S267" s="16" t="str">
        <f>party!$A$6</f>
        <v>Charlotte Pascoe</v>
      </c>
      <c r="T267" s="20" t="b">
        <v>1</v>
      </c>
      <c r="U267" s="20" t="s">
        <v>5779</v>
      </c>
    </row>
    <row r="268" spans="1:27" ht="75">
      <c r="A268" s="12" t="s">
        <v>5410</v>
      </c>
      <c r="B268" s="11" t="s">
        <v>3646</v>
      </c>
      <c r="C268" s="13" t="s">
        <v>3644</v>
      </c>
      <c r="E268" s="13">
        <v>4</v>
      </c>
      <c r="F268" s="16" t="s">
        <v>3650</v>
      </c>
      <c r="G268" s="19" t="s">
        <v>3652</v>
      </c>
      <c r="H268" s="85" t="s">
        <v>3654</v>
      </c>
      <c r="I268" s="10" t="s">
        <v>70</v>
      </c>
      <c r="J268" s="10" t="str">
        <f>party!$A$45</f>
        <v>George Boer</v>
      </c>
      <c r="K268" s="10" t="str">
        <f>party!$A$46</f>
        <v>Doug Smith</v>
      </c>
      <c r="L268" s="10"/>
      <c r="M268" s="7" t="str">
        <f>references!$D$56</f>
        <v>Ting, M., Y. Kushnir, R. Seager, C. Li (2009), Forced and internal twentieth-century SST in the North Atlantic, J. Clim., 22, 1469-1881</v>
      </c>
      <c r="N268" s="7" t="str">
        <f>references!$D$55</f>
        <v>Kosaka, Y., S.-P. Xie (2013), Recent global-warming hiatus tied to equatorial Pacific surface cooling, Nature, 501, 403-407</v>
      </c>
      <c r="O268" s="7" t="str">
        <f>references!$D$111</f>
        <v>Technical note for DCPP-Component C. I. Definition of the Anomalous Sea Surface Temperature patterns.</v>
      </c>
      <c r="P268" s="7" t="str">
        <f>references!$D$112</f>
        <v>Technical note for DCPP-Component C. II. Recommendations for ocean restoring and ensemble generation.</v>
      </c>
      <c r="R268" s="3" t="str">
        <f>url!$A$182</f>
        <v>DCPP prescribed sea surface temperature (SST) patterns: AMV SST data, PDV SST data and Pacemaker SST data.</v>
      </c>
      <c r="S268" s="16" t="str">
        <f>party!$A$6</f>
        <v>Charlotte Pascoe</v>
      </c>
      <c r="T268" s="20" t="b">
        <v>1</v>
      </c>
      <c r="U268" s="20" t="s">
        <v>42</v>
      </c>
    </row>
    <row r="269" spans="1:27" ht="75">
      <c r="A269" s="12" t="s">
        <v>5411</v>
      </c>
      <c r="B269" s="11" t="s">
        <v>3647</v>
      </c>
      <c r="C269" s="13" t="s">
        <v>3645</v>
      </c>
      <c r="E269" s="13">
        <v>4</v>
      </c>
      <c r="F269" s="16" t="s">
        <v>6443</v>
      </c>
      <c r="G269" s="19" t="s">
        <v>3653</v>
      </c>
      <c r="H269" s="85" t="s">
        <v>3655</v>
      </c>
      <c r="I269" s="10" t="s">
        <v>70</v>
      </c>
      <c r="J269" s="10" t="str">
        <f>party!$A$45</f>
        <v>George Boer</v>
      </c>
      <c r="K269" s="10" t="str">
        <f>party!$A$46</f>
        <v>Doug Smith</v>
      </c>
      <c r="L269" s="10"/>
      <c r="M269" s="7" t="str">
        <f>references!$D$56</f>
        <v>Ting, M., Y. Kushnir, R. Seager, C. Li (2009), Forced and internal twentieth-century SST in the North Atlantic, J. Clim., 22, 1469-1881</v>
      </c>
      <c r="N269" s="7" t="str">
        <f>references!$D$55</f>
        <v>Kosaka, Y., S.-P. Xie (2013), Recent global-warming hiatus tied to equatorial Pacific surface cooling, Nature, 501, 403-407</v>
      </c>
      <c r="O269" s="7" t="str">
        <f>references!$D$111</f>
        <v>Technical note for DCPP-Component C. I. Definition of the Anomalous Sea Surface Temperature patterns.</v>
      </c>
      <c r="P269" s="7" t="str">
        <f>references!$D$112</f>
        <v>Technical note for DCPP-Component C. II. Recommendations for ocean restoring and ensemble generation.</v>
      </c>
      <c r="R269" s="3" t="str">
        <f>url!$A$182</f>
        <v>DCPP prescribed sea surface temperature (SST) patterns: AMV SST data, PDV SST data and Pacemaker SST data.</v>
      </c>
      <c r="S269" s="16" t="str">
        <f>party!$A$6</f>
        <v>Charlotte Pascoe</v>
      </c>
      <c r="T269" s="20" t="b">
        <v>1</v>
      </c>
      <c r="U269" s="20" t="s">
        <v>42</v>
      </c>
    </row>
    <row r="270" spans="1:27" ht="120">
      <c r="A270" s="12" t="s">
        <v>6445</v>
      </c>
      <c r="B270" s="11" t="s">
        <v>6661</v>
      </c>
      <c r="C270" s="13" t="s">
        <v>6448</v>
      </c>
      <c r="E270" s="13">
        <v>4</v>
      </c>
      <c r="F270" s="16" t="s">
        <v>6444</v>
      </c>
      <c r="G270" s="19" t="s">
        <v>6450</v>
      </c>
      <c r="H270" s="85" t="s">
        <v>3654</v>
      </c>
      <c r="I270" s="10" t="s">
        <v>70</v>
      </c>
      <c r="J270" s="10" t="str">
        <f>party!$A$45</f>
        <v>George Boer</v>
      </c>
      <c r="K270" s="10" t="str">
        <f>party!$A$46</f>
        <v>Doug Smith</v>
      </c>
      <c r="L270" s="10"/>
      <c r="M270" s="7" t="str">
        <f>references!$D$56</f>
        <v>Ting, M., Y. Kushnir, R. Seager, C. Li (2009), Forced and internal twentieth-century SST in the North Atlantic, J. Clim., 22, 1469-1881</v>
      </c>
      <c r="N270" s="7" t="str">
        <f>references!$D$55</f>
        <v>Kosaka, Y., S.-P. Xie (2013), Recent global-warming hiatus tied to equatorial Pacific surface cooling, Nature, 501, 403-407</v>
      </c>
      <c r="O270" s="7" t="str">
        <f>references!$D$111</f>
        <v>Technical note for DCPP-Component C. I. Definition of the Anomalous Sea Surface Temperature patterns.</v>
      </c>
      <c r="P270" s="7" t="str">
        <f>references!$D$112</f>
        <v>Technical note for DCPP-Component C. II. Recommendations for ocean restoring and ensemble generation.</v>
      </c>
      <c r="Q27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0" s="3" t="str">
        <f>url!$A$182</f>
        <v>DCPP prescribed sea surface temperature (SST) patterns: AMV SST data, PDV SST data and Pacemaker SST data.</v>
      </c>
      <c r="S270" s="16" t="str">
        <f>party!$A$6</f>
        <v>Charlotte Pascoe</v>
      </c>
      <c r="T270" s="20" t="b">
        <v>1</v>
      </c>
      <c r="U270" s="20" t="s">
        <v>42</v>
      </c>
    </row>
    <row r="271" spans="1:27" ht="120">
      <c r="A271" s="12" t="s">
        <v>6446</v>
      </c>
      <c r="B271" s="11" t="s">
        <v>6447</v>
      </c>
      <c r="C271" s="13" t="s">
        <v>6449</v>
      </c>
      <c r="E271" s="13">
        <v>4</v>
      </c>
      <c r="F271" s="16" t="s">
        <v>3651</v>
      </c>
      <c r="G271" s="19" t="s">
        <v>6451</v>
      </c>
      <c r="H271" s="85" t="s">
        <v>3655</v>
      </c>
      <c r="I271" s="10" t="s">
        <v>70</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references!$D$111</f>
        <v>Technical note for DCPP-Component C. I. Definition of the Anomalous Sea Surface Temperature patterns.</v>
      </c>
      <c r="P271" s="7" t="str">
        <f>references!$D$112</f>
        <v>Technical note for DCPP-Component C. II. Recommendations for ocean restoring and ensemble generation.</v>
      </c>
      <c r="Q27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1" s="3" t="str">
        <f>url!$A$182</f>
        <v>DCPP prescribed sea surface temperature (SST) patterns: AMV SST data, PDV SST data and Pacemaker SST data.</v>
      </c>
      <c r="S271" s="16" t="str">
        <f>party!$A$6</f>
        <v>Charlotte Pascoe</v>
      </c>
      <c r="T271" s="20" t="b">
        <v>1</v>
      </c>
      <c r="U271" s="20" t="s">
        <v>42</v>
      </c>
    </row>
    <row r="272" spans="1:27" ht="75">
      <c r="A272" s="13" t="s">
        <v>5412</v>
      </c>
      <c r="B272" s="11" t="s">
        <v>2249</v>
      </c>
      <c r="C272" s="13" t="s">
        <v>2232</v>
      </c>
      <c r="D272" s="16" t="b">
        <v>1</v>
      </c>
      <c r="E272" s="13">
        <v>4</v>
      </c>
      <c r="F272" s="16" t="s">
        <v>2239</v>
      </c>
      <c r="G272" s="19" t="s">
        <v>2244</v>
      </c>
      <c r="H272" s="85" t="s">
        <v>2185</v>
      </c>
      <c r="I272" s="10" t="s">
        <v>70</v>
      </c>
      <c r="J272" s="10" t="str">
        <f>party!$A$45</f>
        <v>George Boer</v>
      </c>
      <c r="K272" s="10" t="str">
        <f>party!$A$46</f>
        <v>Doug Smith</v>
      </c>
      <c r="L272" s="10"/>
      <c r="M272" s="12" t="str">
        <f>references!D$14</f>
        <v>Overview CMIP6-Endorsed MIPs</v>
      </c>
      <c r="N272" s="7" t="str">
        <f>references!$D$55</f>
        <v>Kosaka, Y., S.-P. Xie (2013), Recent global-warming hiatus tied to equatorial Pacific surface cooling, Nature, 501, 403-407</v>
      </c>
      <c r="O272" s="7" t="str">
        <f>references!$D$111</f>
        <v>Technical note for DCPP-Component C. I. Definition of the Anomalous Sea Surface Temperature patterns.</v>
      </c>
      <c r="P272" s="7" t="str">
        <f>references!$D$112</f>
        <v>Technical note for DCPP-Component C. II. Recommendations for ocean restoring and ensemble generation.</v>
      </c>
      <c r="R272" s="3" t="str">
        <f>url!$A$182</f>
        <v>DCPP prescribed sea surface temperature (SST) patterns: AMV SST data, PDV SST data and Pacemaker SST data.</v>
      </c>
      <c r="S272" s="16" t="str">
        <f>party!$A$6</f>
        <v>Charlotte Pascoe</v>
      </c>
      <c r="T272" s="20" t="b">
        <v>1</v>
      </c>
      <c r="U272" s="20" t="s">
        <v>42</v>
      </c>
    </row>
    <row r="273" spans="1:27" ht="75">
      <c r="A273" s="13" t="s">
        <v>5413</v>
      </c>
      <c r="B273" s="11" t="s">
        <v>2250</v>
      </c>
      <c r="C273" s="13" t="s">
        <v>2233</v>
      </c>
      <c r="D273" s="16" t="b">
        <v>1</v>
      </c>
      <c r="E273" s="13">
        <v>4</v>
      </c>
      <c r="F273" s="16" t="s">
        <v>2240</v>
      </c>
      <c r="G273" s="19" t="s">
        <v>5417</v>
      </c>
      <c r="H273" s="85" t="s">
        <v>2186</v>
      </c>
      <c r="I273" s="10" t="s">
        <v>70</v>
      </c>
      <c r="J273" s="10" t="str">
        <f>party!$A$45</f>
        <v>George Boer</v>
      </c>
      <c r="K273" s="10" t="str">
        <f>party!$A$46</f>
        <v>Doug Smith</v>
      </c>
      <c r="L273" s="10"/>
      <c r="M273" s="12" t="str">
        <f>references!D$14</f>
        <v>Overview CMIP6-Endorsed MIPs</v>
      </c>
      <c r="N273" s="7" t="str">
        <f>references!$D$55</f>
        <v>Kosaka, Y., S.-P. Xie (2013), Recent global-warming hiatus tied to equatorial Pacific surface cooling, Nature, 501, 403-407</v>
      </c>
      <c r="O273" s="7" t="str">
        <f>references!$D$111</f>
        <v>Technical note for DCPP-Component C. I. Definition of the Anomalous Sea Surface Temperature patterns.</v>
      </c>
      <c r="P273" s="7" t="str">
        <f>references!$D$112</f>
        <v>Technical note for DCPP-Component C. II. Recommendations for ocean restoring and ensemble generation.</v>
      </c>
      <c r="R273" s="3" t="str">
        <f>url!$A$182</f>
        <v>DCPP prescribed sea surface temperature (SST) patterns: AMV SST data, PDV SST data and Pacemaker SST data.</v>
      </c>
      <c r="S273" s="16" t="str">
        <f>party!$A$6</f>
        <v>Charlotte Pascoe</v>
      </c>
      <c r="T273" s="20" t="b">
        <v>1</v>
      </c>
      <c r="U273" s="20" t="s">
        <v>42</v>
      </c>
    </row>
    <row r="274" spans="1:27" s="124" customFormat="1" ht="60">
      <c r="A274" s="177" t="s">
        <v>5414</v>
      </c>
      <c r="B274" s="187" t="s">
        <v>2252</v>
      </c>
      <c r="C274" s="177" t="s">
        <v>2234</v>
      </c>
      <c r="D274" s="120" t="b">
        <v>1</v>
      </c>
      <c r="E274" s="177">
        <v>-4</v>
      </c>
      <c r="F274" s="120" t="s">
        <v>2241</v>
      </c>
      <c r="G274" s="188" t="s">
        <v>5416</v>
      </c>
      <c r="H274" s="195" t="s">
        <v>2200</v>
      </c>
      <c r="I274" s="190" t="s">
        <v>70</v>
      </c>
      <c r="J274" s="190" t="str">
        <f>party!$A$45</f>
        <v>George Boer</v>
      </c>
      <c r="K274" s="190" t="str">
        <f>party!$A$46</f>
        <v>Doug Smith</v>
      </c>
      <c r="L274" s="190"/>
      <c r="M274" s="186" t="str">
        <f>references!D$14</f>
        <v>Overview CMIP6-Endorsed MIPs</v>
      </c>
      <c r="N274" s="119" t="str">
        <f>references!$D$55</f>
        <v>Kosaka, Y., S.-P. Xie (2013), Recent global-warming hiatus tied to equatorial Pacific surface cooling, Nature, 501, 403-407</v>
      </c>
      <c r="O274" s="192"/>
      <c r="P274" s="192"/>
      <c r="Q274" s="192"/>
      <c r="R274" s="206"/>
      <c r="S274" s="120" t="str">
        <f>party!$A$6</f>
        <v>Charlotte Pascoe</v>
      </c>
      <c r="T274" s="193" t="b">
        <v>1</v>
      </c>
      <c r="U274" s="193" t="s">
        <v>77</v>
      </c>
      <c r="V274" s="194"/>
      <c r="W274" s="194"/>
      <c r="X274" s="194"/>
      <c r="Y274" s="194"/>
      <c r="Z274" s="194"/>
      <c r="AA274" s="194"/>
    </row>
    <row r="275" spans="1:27" s="124" customFormat="1" ht="60">
      <c r="A275" s="177" t="s">
        <v>5418</v>
      </c>
      <c r="B275" s="187" t="s">
        <v>2254</v>
      </c>
      <c r="C275" s="177" t="s">
        <v>2235</v>
      </c>
      <c r="D275" s="120" t="b">
        <v>1</v>
      </c>
      <c r="E275" s="177">
        <v>-4</v>
      </c>
      <c r="F275" s="120" t="s">
        <v>2242</v>
      </c>
      <c r="G275" s="188" t="s">
        <v>2246</v>
      </c>
      <c r="H275" s="195" t="s">
        <v>2201</v>
      </c>
      <c r="I275" s="190" t="s">
        <v>70</v>
      </c>
      <c r="J275" s="190" t="str">
        <f>party!$A$45</f>
        <v>George Boer</v>
      </c>
      <c r="K275" s="190" t="str">
        <f>party!$A$46</f>
        <v>Doug Smith</v>
      </c>
      <c r="L275" s="190"/>
      <c r="M275" s="186" t="str">
        <f>references!D$14</f>
        <v>Overview CMIP6-Endorsed MIPs</v>
      </c>
      <c r="N275" s="119" t="str">
        <f>references!$D$55</f>
        <v>Kosaka, Y., S.-P. Xie (2013), Recent global-warming hiatus tied to equatorial Pacific surface cooling, Nature, 501, 403-407</v>
      </c>
      <c r="O275" s="192"/>
      <c r="P275" s="192"/>
      <c r="Q275" s="192"/>
      <c r="R275" s="206"/>
      <c r="S275" s="120" t="str">
        <f>party!$A$6</f>
        <v>Charlotte Pascoe</v>
      </c>
      <c r="T275" s="193" t="b">
        <v>1</v>
      </c>
      <c r="U275" s="193" t="s">
        <v>77</v>
      </c>
      <c r="V275" s="194"/>
      <c r="W275" s="194"/>
      <c r="X275" s="194"/>
      <c r="Y275" s="194"/>
      <c r="Z275" s="194"/>
      <c r="AA275" s="194"/>
    </row>
    <row r="276" spans="1:27" ht="120">
      <c r="A276" s="13" t="s">
        <v>5419</v>
      </c>
      <c r="B276" s="11" t="s">
        <v>2256</v>
      </c>
      <c r="C276" s="13" t="s">
        <v>2236</v>
      </c>
      <c r="D276" s="16" t="b">
        <v>1</v>
      </c>
      <c r="E276" s="13">
        <v>4</v>
      </c>
      <c r="F276" s="16" t="s">
        <v>2243</v>
      </c>
      <c r="G276" s="19" t="s">
        <v>3611</v>
      </c>
      <c r="H276" s="85" t="s">
        <v>2215</v>
      </c>
      <c r="I276" s="10" t="s">
        <v>70</v>
      </c>
      <c r="J276" s="10" t="str">
        <f>party!$A$45</f>
        <v>George Boer</v>
      </c>
      <c r="K276" s="10" t="str">
        <f>party!$A$46</f>
        <v>Doug Smith</v>
      </c>
      <c r="L276" s="10"/>
      <c r="M276" s="12" t="str">
        <f>references!D$14</f>
        <v>Overview CMIP6-Endorsed MIPs</v>
      </c>
      <c r="N276" s="7" t="str">
        <f>references!$D$56</f>
        <v>Ting, M., Y. Kushnir, R. Seager, C. Li (2009), Forced and internal twentieth-century SST in the North Atlantic, J. Clim., 22, 1469-1881</v>
      </c>
      <c r="O276" s="7" t="str">
        <f>references!$D$55</f>
        <v>Kosaka, Y., S.-P. Xie (2013), Recent global-warming hiatus tied to equatorial Pacific surface cooling, Nature, 501, 403-407</v>
      </c>
      <c r="P27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6" s="7" t="str">
        <f>references!$D$111</f>
        <v>Technical note for DCPP-Component C. I. Definition of the Anomalous Sea Surface Temperature patterns.</v>
      </c>
      <c r="R276" s="3" t="str">
        <f>url!$A$182</f>
        <v>DCPP prescribed sea surface temperature (SST) patterns: AMV SST data, PDV SST data and Pacemaker SST data.</v>
      </c>
      <c r="S276" s="16" t="str">
        <f>party!$A$6</f>
        <v>Charlotte Pascoe</v>
      </c>
      <c r="T276" s="20" t="b">
        <v>1</v>
      </c>
      <c r="U276" s="20" t="s">
        <v>42</v>
      </c>
    </row>
    <row r="277" spans="1:27" ht="120">
      <c r="A277" s="13" t="s">
        <v>5420</v>
      </c>
      <c r="B277" s="11" t="s">
        <v>2255</v>
      </c>
      <c r="C277" s="13" t="s">
        <v>2237</v>
      </c>
      <c r="D277" s="16" t="b">
        <v>1</v>
      </c>
      <c r="E277" s="13">
        <v>4</v>
      </c>
      <c r="F277" s="16" t="s">
        <v>3658</v>
      </c>
      <c r="G277" s="19" t="s">
        <v>3717</v>
      </c>
      <c r="H277" s="85" t="s">
        <v>2216</v>
      </c>
      <c r="I277" s="10" t="s">
        <v>70</v>
      </c>
      <c r="J277" s="10" t="str">
        <f>party!$A$45</f>
        <v>George Boer</v>
      </c>
      <c r="K277" s="10" t="str">
        <f>party!$A$46</f>
        <v>Doug Smith</v>
      </c>
      <c r="L277" s="10"/>
      <c r="M277" s="12" t="str">
        <f>references!D$14</f>
        <v>Overview CMIP6-Endorsed MIPs</v>
      </c>
      <c r="N277" s="7" t="str">
        <f>references!$D$56</f>
        <v>Ting, M., Y. Kushnir, R. Seager, C. Li (2009), Forced and internal twentieth-century SST in the North Atlantic, J. Clim., 22, 1469-1881</v>
      </c>
      <c r="O277" s="7" t="str">
        <f>references!$D$55</f>
        <v>Kosaka, Y., S.-P. Xie (2013), Recent global-warming hiatus tied to equatorial Pacific surface cooling, Nature, 501, 403-407</v>
      </c>
      <c r="P27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42</v>
      </c>
    </row>
    <row r="278" spans="1:27" ht="120">
      <c r="A278" s="13" t="s">
        <v>5421</v>
      </c>
      <c r="B278" s="11" t="s">
        <v>2257</v>
      </c>
      <c r="C278" s="13" t="s">
        <v>2238</v>
      </c>
      <c r="D278" s="16" t="b">
        <v>1</v>
      </c>
      <c r="E278" s="13">
        <v>4</v>
      </c>
      <c r="F278" s="16" t="s">
        <v>3657</v>
      </c>
      <c r="G278" s="19" t="s">
        <v>3612</v>
      </c>
      <c r="H278" s="85" t="s">
        <v>2217</v>
      </c>
      <c r="I278" s="10" t="s">
        <v>70</v>
      </c>
      <c r="J278" s="10" t="str">
        <f>party!$A$45</f>
        <v>George Boer</v>
      </c>
      <c r="K278" s="10" t="str">
        <f>party!$A$46</f>
        <v>Doug Smith</v>
      </c>
      <c r="L278" s="10"/>
      <c r="M278" s="12" t="str">
        <f>references!D$14</f>
        <v>Overview CMIP6-Endorsed MIPs</v>
      </c>
      <c r="N278" s="7" t="str">
        <f>references!$D$56</f>
        <v>Ting, M., Y. Kushnir, R. Seager, C. Li (2009), Forced and internal twentieth-century SST in the North Atlantic, J. Clim., 22, 1469-1881</v>
      </c>
      <c r="O278" s="7" t="str">
        <f>references!$D$55</f>
        <v>Kosaka, Y., S.-P. Xie (2013), Recent global-warming hiatus tied to equatorial Pacific surface cooling, Nature, 501, 403-407</v>
      </c>
      <c r="P27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42</v>
      </c>
    </row>
    <row r="279" spans="1:27" ht="90">
      <c r="A279" s="13" t="s">
        <v>5422</v>
      </c>
      <c r="B279" s="11" t="s">
        <v>3705</v>
      </c>
      <c r="C279" s="13" t="s">
        <v>3701</v>
      </c>
      <c r="D279" s="16" t="b">
        <v>1</v>
      </c>
      <c r="E279" s="13">
        <v>4</v>
      </c>
      <c r="F279" s="16" t="s">
        <v>3709</v>
      </c>
      <c r="G279" s="19" t="s">
        <v>3716</v>
      </c>
      <c r="H279" s="85" t="s">
        <v>2216</v>
      </c>
      <c r="I279" s="10" t="s">
        <v>70</v>
      </c>
      <c r="J279" s="10" t="str">
        <f>party!$A$45</f>
        <v>George Boer</v>
      </c>
      <c r="K279" s="10" t="str">
        <f>party!$A$46</f>
        <v>Doug Smith</v>
      </c>
      <c r="L279" s="10"/>
      <c r="M279" s="7" t="str">
        <f>references!$D$56</f>
        <v>Ting, M., Y. Kushnir, R. Seager, C. Li (2009), Forced and internal twentieth-century SST in the North Atlantic, J. Clim., 22, 1469-1881</v>
      </c>
      <c r="N279" s="7" t="str">
        <f>references!$D$55</f>
        <v>Kosaka, Y., S.-P. Xie (2013), Recent global-warming hiatus tied to equatorial Pacific surface cooling, Nature, 501, 403-407</v>
      </c>
      <c r="O27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9" s="7" t="str">
        <f>references!$D$111</f>
        <v>Technical note for DCPP-Component C. I. Definition of the Anomalous Sea Surface Temperature patterns.</v>
      </c>
      <c r="R279" s="3" t="str">
        <f>url!$A$182</f>
        <v>DCPP prescribed sea surface temperature (SST) patterns: AMV SST data, PDV SST data and Pacemaker SST data.</v>
      </c>
      <c r="S279" s="16" t="str">
        <f>party!$A$6</f>
        <v>Charlotte Pascoe</v>
      </c>
      <c r="T279" s="20" t="b">
        <v>1</v>
      </c>
      <c r="U279" s="20" t="s">
        <v>42</v>
      </c>
    </row>
    <row r="280" spans="1:27" ht="90">
      <c r="A280" s="13" t="s">
        <v>5423</v>
      </c>
      <c r="B280" s="11" t="s">
        <v>3706</v>
      </c>
      <c r="C280" s="13" t="s">
        <v>3702</v>
      </c>
      <c r="D280" s="16" t="b">
        <v>1</v>
      </c>
      <c r="E280" s="13">
        <v>4</v>
      </c>
      <c r="F280" s="16" t="s">
        <v>3710</v>
      </c>
      <c r="G280" s="19" t="s">
        <v>3713</v>
      </c>
      <c r="H280" s="85" t="s">
        <v>2217</v>
      </c>
      <c r="I280" s="10" t="s">
        <v>70</v>
      </c>
      <c r="J280" s="10" t="str">
        <f>party!$A$45</f>
        <v>George Boer</v>
      </c>
      <c r="K280" s="10" t="str">
        <f>party!$A$46</f>
        <v>Doug Smith</v>
      </c>
      <c r="L280" s="10"/>
      <c r="M280" s="7" t="str">
        <f>references!$D$56</f>
        <v>Ting, M., Y. Kushnir, R. Seager, C. Li (2009), Forced and internal twentieth-century SST in the North Atlantic, J. Clim., 22, 1469-1881</v>
      </c>
      <c r="N280" s="7" t="str">
        <f>references!$D$55</f>
        <v>Kosaka, Y., S.-P. Xie (2013), Recent global-warming hiatus tied to equatorial Pacific surface cooling, Nature, 501, 403-407</v>
      </c>
      <c r="O28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0" s="7" t="str">
        <f>references!$D$111</f>
        <v>Technical note for DCPP-Component C. I. Definition of the Anomalous Sea Surface Temperature patterns.</v>
      </c>
      <c r="R280" s="3" t="str">
        <f>url!$A$182</f>
        <v>DCPP prescribed sea surface temperature (SST) patterns: AMV SST data, PDV SST data and Pacemaker SST data.</v>
      </c>
      <c r="S280" s="16" t="str">
        <f>party!$A$6</f>
        <v>Charlotte Pascoe</v>
      </c>
      <c r="T280" s="20" t="b">
        <v>1</v>
      </c>
      <c r="U280" s="20" t="s">
        <v>42</v>
      </c>
    </row>
    <row r="281" spans="1:27" ht="90">
      <c r="A281" s="13" t="s">
        <v>5424</v>
      </c>
      <c r="B281" s="11" t="s">
        <v>3707</v>
      </c>
      <c r="C281" s="13" t="s">
        <v>3703</v>
      </c>
      <c r="D281" s="16" t="b">
        <v>1</v>
      </c>
      <c r="E281" s="13">
        <v>4</v>
      </c>
      <c r="F281" s="16" t="s">
        <v>3711</v>
      </c>
      <c r="G281" s="19" t="s">
        <v>3715</v>
      </c>
      <c r="H281" s="85" t="s">
        <v>2216</v>
      </c>
      <c r="I281" s="10" t="s">
        <v>70</v>
      </c>
      <c r="J281" s="10" t="str">
        <f>party!$A$45</f>
        <v>George Boer</v>
      </c>
      <c r="K281" s="10" t="str">
        <f>party!$A$46</f>
        <v>Doug Smith</v>
      </c>
      <c r="L281" s="10"/>
      <c r="M281" s="7" t="str">
        <f>references!$D$56</f>
        <v>Ting, M., Y. Kushnir, R. Seager, C. Li (2009), Forced and internal twentieth-century SST in the North Atlantic, J. Clim., 22, 1469-1881</v>
      </c>
      <c r="N281" s="7" t="str">
        <f>references!$D$55</f>
        <v>Kosaka, Y., S.-P. Xie (2013), Recent global-warming hiatus tied to equatorial Pacific surface cooling, Nature, 501, 403-407</v>
      </c>
      <c r="O28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1" s="7" t="str">
        <f>references!$D$111</f>
        <v>Technical note for DCPP-Component C. I. Definition of the Anomalous Sea Surface Temperature patterns.</v>
      </c>
      <c r="R281" s="3" t="str">
        <f>url!$A$182</f>
        <v>DCPP prescribed sea surface temperature (SST) patterns: AMV SST data, PDV SST data and Pacemaker SST data.</v>
      </c>
      <c r="S281" s="16" t="str">
        <f>party!$A$6</f>
        <v>Charlotte Pascoe</v>
      </c>
      <c r="T281" s="20" t="b">
        <v>1</v>
      </c>
      <c r="U281" s="20" t="s">
        <v>42</v>
      </c>
    </row>
    <row r="282" spans="1:27" ht="90">
      <c r="A282" s="13" t="s">
        <v>5425</v>
      </c>
      <c r="B282" s="11" t="s">
        <v>3708</v>
      </c>
      <c r="C282" s="13" t="s">
        <v>3704</v>
      </c>
      <c r="D282" s="16" t="b">
        <v>1</v>
      </c>
      <c r="E282" s="13">
        <v>4</v>
      </c>
      <c r="F282" s="16" t="s">
        <v>3712</v>
      </c>
      <c r="G282" s="19" t="s">
        <v>3714</v>
      </c>
      <c r="H282" s="85" t="s">
        <v>2217</v>
      </c>
      <c r="I282" s="10" t="s">
        <v>70</v>
      </c>
      <c r="J282" s="10" t="str">
        <f>party!$A$45</f>
        <v>George Boer</v>
      </c>
      <c r="K282" s="10" t="str">
        <f>party!$A$46</f>
        <v>Doug Smith</v>
      </c>
      <c r="L282" s="10"/>
      <c r="M282" s="7" t="str">
        <f>references!$D$56</f>
        <v>Ting, M., Y. Kushnir, R. Seager, C. Li (2009), Forced and internal twentieth-century SST in the North Atlantic, J. Clim., 22, 1469-1881</v>
      </c>
      <c r="N282" s="7" t="str">
        <f>references!$D$55</f>
        <v>Kosaka, Y., S.-P. Xie (2013), Recent global-warming hiatus tied to equatorial Pacific surface cooling, Nature, 501, 403-407</v>
      </c>
      <c r="O28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2" s="7" t="str">
        <f>references!$D$111</f>
        <v>Technical note for DCPP-Component C. I. Definition of the Anomalous Sea Surface Temperature patterns.</v>
      </c>
      <c r="R282" s="3" t="str">
        <f>url!$A$182</f>
        <v>DCPP prescribed sea surface temperature (SST) patterns: AMV SST data, PDV SST data and Pacemaker SST data.</v>
      </c>
      <c r="S282" s="16" t="str">
        <f>party!$A$6</f>
        <v>Charlotte Pascoe</v>
      </c>
      <c r="T282" s="20" t="b">
        <v>1</v>
      </c>
      <c r="U282" s="20" t="s">
        <v>42</v>
      </c>
    </row>
    <row r="283" spans="1:27" ht="90">
      <c r="A283" s="152" t="s">
        <v>5426</v>
      </c>
      <c r="B283" s="11" t="s">
        <v>3634</v>
      </c>
      <c r="C283" s="13" t="s">
        <v>3633</v>
      </c>
      <c r="D283" s="16" t="b">
        <v>1</v>
      </c>
      <c r="E283" s="13">
        <v>4</v>
      </c>
      <c r="F283" s="16" t="s">
        <v>3635</v>
      </c>
      <c r="G283" s="19" t="s">
        <v>3636</v>
      </c>
      <c r="H283" s="85" t="s">
        <v>3632</v>
      </c>
      <c r="I283" s="10" t="s">
        <v>70</v>
      </c>
      <c r="J283" s="10" t="str">
        <f>party!$A$45</f>
        <v>George Boer</v>
      </c>
      <c r="K283" s="10" t="str">
        <f>party!$A$46</f>
        <v>Doug Smith</v>
      </c>
      <c r="L283" s="10"/>
      <c r="M283" s="7" t="str">
        <f>references!$D$56</f>
        <v>Ting, M., Y. Kushnir, R. Seager, C. Li (2009), Forced and internal twentieth-century SST in the North Atlantic, J. Clim., 22, 1469-1881</v>
      </c>
      <c r="N283" s="7" t="str">
        <f>references!$D$55</f>
        <v>Kosaka, Y., S.-P. Xie (2013), Recent global-warming hiatus tied to equatorial Pacific surface cooling, Nature, 501, 403-407</v>
      </c>
      <c r="O28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3" s="7" t="str">
        <f>references!$D$111</f>
        <v>Technical note for DCPP-Component C. I. Definition of the Anomalous Sea Surface Temperature patterns.</v>
      </c>
      <c r="S283" s="16" t="str">
        <f>party!$A$6</f>
        <v>Charlotte Pascoe</v>
      </c>
      <c r="T283" s="20" t="b">
        <v>1</v>
      </c>
      <c r="U283" s="20" t="s">
        <v>42</v>
      </c>
    </row>
    <row r="284" spans="1:27" ht="90">
      <c r="A284" s="13" t="s">
        <v>5427</v>
      </c>
      <c r="B284" s="11" t="s">
        <v>3665</v>
      </c>
      <c r="C284" s="13" t="s">
        <v>3663</v>
      </c>
      <c r="D284" s="16" t="b">
        <v>1</v>
      </c>
      <c r="E284" s="13">
        <v>4</v>
      </c>
      <c r="F284" s="16" t="s">
        <v>3656</v>
      </c>
      <c r="G284" s="19" t="s">
        <v>3660</v>
      </c>
      <c r="H284" s="85" t="s">
        <v>3662</v>
      </c>
      <c r="I284" s="10" t="s">
        <v>70</v>
      </c>
      <c r="J284" s="10" t="str">
        <f>party!$A$45</f>
        <v>George Boer</v>
      </c>
      <c r="K284" s="10" t="str">
        <f>party!$A$46</f>
        <v>Doug Smith</v>
      </c>
      <c r="L284" s="10"/>
      <c r="M284" s="7" t="str">
        <f>references!$D$56</f>
        <v>Ting, M., Y. Kushnir, R. Seager, C. Li (2009), Forced and internal twentieth-century SST in the North Atlantic, J. Clim., 22, 1469-1881</v>
      </c>
      <c r="N284" s="7" t="str">
        <f>references!$D$55</f>
        <v>Kosaka, Y., S.-P. Xie (2013), Recent global-warming hiatus tied to equatorial Pacific surface cooling, Nature, 501, 403-407</v>
      </c>
      <c r="O28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4" s="7" t="str">
        <f>references!$D$111</f>
        <v>Technical note for DCPP-Component C. I. Definition of the Anomalous Sea Surface Temperature patterns.</v>
      </c>
      <c r="R284" s="3" t="str">
        <f>url!$A$182</f>
        <v>DCPP prescribed sea surface temperature (SST) patterns: AMV SST data, PDV SST data and Pacemaker SST data.</v>
      </c>
      <c r="S284" s="16" t="str">
        <f>party!$A$6</f>
        <v>Charlotte Pascoe</v>
      </c>
      <c r="T284" s="20" t="b">
        <v>1</v>
      </c>
      <c r="U284" s="20" t="s">
        <v>42</v>
      </c>
    </row>
    <row r="285" spans="1:27" ht="90">
      <c r="A285" s="13" t="s">
        <v>5428</v>
      </c>
      <c r="B285" s="11" t="s">
        <v>3666</v>
      </c>
      <c r="C285" s="13" t="s">
        <v>3664</v>
      </c>
      <c r="D285" s="16" t="b">
        <v>1</v>
      </c>
      <c r="E285" s="13">
        <v>4</v>
      </c>
      <c r="F285" s="16" t="s">
        <v>3659</v>
      </c>
      <c r="G285" s="19" t="s">
        <v>3661</v>
      </c>
      <c r="H285" s="85" t="s">
        <v>6452</v>
      </c>
      <c r="I285" s="10" t="s">
        <v>70</v>
      </c>
      <c r="J285" s="10" t="str">
        <f>party!$A$45</f>
        <v>George Boer</v>
      </c>
      <c r="K285" s="10" t="str">
        <f>party!$A$46</f>
        <v>Doug Smith</v>
      </c>
      <c r="L285" s="10"/>
      <c r="M285" s="7" t="str">
        <f>references!$D$56</f>
        <v>Ting, M., Y. Kushnir, R. Seager, C. Li (2009), Forced and internal twentieth-century SST in the North Atlantic, J. Clim., 22, 1469-1881</v>
      </c>
      <c r="N285" s="7" t="str">
        <f>references!$D$55</f>
        <v>Kosaka, Y., S.-P. Xie (2013), Recent global-warming hiatus tied to equatorial Pacific surface cooling, Nature, 501, 403-407</v>
      </c>
      <c r="O28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5" s="7" t="str">
        <f>references!$D$111</f>
        <v>Technical note for DCPP-Component C. I. Definition of the Anomalous Sea Surface Temperature patterns.</v>
      </c>
      <c r="R285" s="3" t="str">
        <f>url!$A$182</f>
        <v>DCPP prescribed sea surface temperature (SST) patterns: AMV SST data, PDV SST data and Pacemaker SST data.</v>
      </c>
      <c r="S285" s="16" t="str">
        <f>party!$A$6</f>
        <v>Charlotte Pascoe</v>
      </c>
      <c r="T285" s="20" t="b">
        <v>1</v>
      </c>
      <c r="U285" s="20" t="s">
        <v>42</v>
      </c>
    </row>
    <row r="286" spans="1:27" ht="90">
      <c r="A286" s="13" t="s">
        <v>6453</v>
      </c>
      <c r="B286" s="11" t="s">
        <v>6456</v>
      </c>
      <c r="C286" s="13" t="s">
        <v>6457</v>
      </c>
      <c r="D286" s="16" t="b">
        <v>1</v>
      </c>
      <c r="E286" s="13">
        <v>4</v>
      </c>
      <c r="F286" s="16" t="s">
        <v>6459</v>
      </c>
      <c r="G286" s="19" t="s">
        <v>6462</v>
      </c>
      <c r="H286" s="85" t="s">
        <v>3662</v>
      </c>
      <c r="I286" s="10" t="s">
        <v>70</v>
      </c>
      <c r="J286" s="10" t="str">
        <f>party!$A$45</f>
        <v>George Boer</v>
      </c>
      <c r="K286" s="10" t="str">
        <f>party!$A$46</f>
        <v>Doug Smith</v>
      </c>
      <c r="L286" s="10"/>
      <c r="M286" s="7" t="str">
        <f>references!$D$56</f>
        <v>Ting, M., Y. Kushnir, R. Seager, C. Li (2009), Forced and internal twentieth-century SST in the North Atlantic, J. Clim., 22, 1469-1881</v>
      </c>
      <c r="N286" s="7" t="str">
        <f>references!$D$55</f>
        <v>Kosaka, Y., S.-P. Xie (2013), Recent global-warming hiatus tied to equatorial Pacific surface cooling, Nature, 501, 403-407</v>
      </c>
      <c r="O28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6" s="7" t="str">
        <f>references!$D$111</f>
        <v>Technical note for DCPP-Component C. I. Definition of the Anomalous Sea Surface Temperature patterns.</v>
      </c>
      <c r="R286" s="3" t="str">
        <f>url!$A$182</f>
        <v>DCPP prescribed sea surface temperature (SST) patterns: AMV SST data, PDV SST data and Pacemaker SST data.</v>
      </c>
      <c r="S286" s="16" t="str">
        <f>party!$A$6</f>
        <v>Charlotte Pascoe</v>
      </c>
      <c r="T286" s="20" t="b">
        <v>1</v>
      </c>
      <c r="U286" s="20" t="s">
        <v>42</v>
      </c>
    </row>
    <row r="287" spans="1:27" ht="90">
      <c r="A287" s="13" t="s">
        <v>6454</v>
      </c>
      <c r="B287" s="11" t="s">
        <v>6455</v>
      </c>
      <c r="C287" s="13" t="s">
        <v>6458</v>
      </c>
      <c r="D287" s="16" t="b">
        <v>1</v>
      </c>
      <c r="E287" s="13">
        <v>4</v>
      </c>
      <c r="F287" s="16" t="s">
        <v>6460</v>
      </c>
      <c r="G287" s="19" t="s">
        <v>6461</v>
      </c>
      <c r="H287" s="85" t="s">
        <v>6452</v>
      </c>
      <c r="I287" s="10" t="s">
        <v>70</v>
      </c>
      <c r="J287" s="10" t="str">
        <f>party!$A$45</f>
        <v>George Boer</v>
      </c>
      <c r="K287" s="10" t="str">
        <f>party!$A$46</f>
        <v>Doug Smith</v>
      </c>
      <c r="L287" s="10"/>
      <c r="M287" s="7" t="str">
        <f>references!$D$56</f>
        <v>Ting, M., Y. Kushnir, R. Seager, C. Li (2009), Forced and internal twentieth-century SST in the North Atlantic, J. Clim., 22, 1469-1881</v>
      </c>
      <c r="N287" s="7" t="str">
        <f>references!$D$55</f>
        <v>Kosaka, Y., S.-P. Xie (2013), Recent global-warming hiatus tied to equatorial Pacific surface cooling, Nature, 501, 403-407</v>
      </c>
      <c r="O28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7" s="7" t="str">
        <f>references!$D$111</f>
        <v>Technical note for DCPP-Component C. I. Definition of the Anomalous Sea Surface Temperature patterns.</v>
      </c>
      <c r="R287" s="3" t="str">
        <f>url!$A$182</f>
        <v>DCPP prescribed sea surface temperature (SST) patterns: AMV SST data, PDV SST data and Pacemaker SST data.</v>
      </c>
      <c r="S287" s="16" t="str">
        <f>party!$A$6</f>
        <v>Charlotte Pascoe</v>
      </c>
      <c r="T287" s="20" t="b">
        <v>1</v>
      </c>
      <c r="U287" s="20" t="s">
        <v>42</v>
      </c>
    </row>
    <row r="288" spans="1:27" ht="45">
      <c r="A288" s="12" t="s">
        <v>5172</v>
      </c>
      <c r="B288" s="11" t="s">
        <v>2345</v>
      </c>
      <c r="C288" s="13" t="s">
        <v>2346</v>
      </c>
      <c r="E288" s="13">
        <v>2</v>
      </c>
      <c r="F288" s="16" t="s">
        <v>2349</v>
      </c>
      <c r="G288" s="19" t="s">
        <v>2719</v>
      </c>
      <c r="H288" s="85" t="s">
        <v>2352</v>
      </c>
      <c r="I288" s="10" t="s">
        <v>70</v>
      </c>
      <c r="J288" s="10" t="str">
        <f>party!$A$45</f>
        <v>George Boer</v>
      </c>
      <c r="K288" s="10" t="str">
        <f>party!$A$46</f>
        <v>Doug Smith</v>
      </c>
      <c r="L288" s="10"/>
      <c r="M288" s="12" t="str">
        <f>references!D$14</f>
        <v>Overview CMIP6-Endorsed MIPs</v>
      </c>
      <c r="N288" s="7" t="str">
        <f>references!$D$8</f>
        <v>Thomason, L., J.P. Vernier, A. Bourassa, F. Arefeuille, C. Bingen, T. Peter, B. Luo (2015), Stratospheric Aerosol Data Set (SADS Version 2) Prospectus, In preparation for GMD</v>
      </c>
      <c r="O288" s="7"/>
      <c r="R288" s="3" t="str">
        <f>url!$A$8</f>
        <v>Stratospheric Aerosol Data Set (SADS Version 2) Prospectus</v>
      </c>
      <c r="S288" s="16" t="str">
        <f>party!$A$6</f>
        <v>Charlotte Pascoe</v>
      </c>
      <c r="T288" s="20" t="b">
        <v>1</v>
      </c>
      <c r="U288" s="20" t="s">
        <v>1361</v>
      </c>
    </row>
    <row r="289" spans="1:21" ht="45">
      <c r="A289" s="12" t="s">
        <v>5173</v>
      </c>
      <c r="B289" s="11" t="s">
        <v>2344</v>
      </c>
      <c r="C289" s="13" t="s">
        <v>2347</v>
      </c>
      <c r="E289" s="13">
        <v>4</v>
      </c>
      <c r="F289" s="16" t="s">
        <v>2350</v>
      </c>
      <c r="G289" s="19" t="s">
        <v>2720</v>
      </c>
      <c r="H289" s="85" t="s">
        <v>2352</v>
      </c>
      <c r="I289" s="10" t="s">
        <v>70</v>
      </c>
      <c r="J289" s="10" t="str">
        <f>party!$A$45</f>
        <v>George Boer</v>
      </c>
      <c r="K289" s="10" t="str">
        <f>party!$A$46</f>
        <v>Doug Smith</v>
      </c>
      <c r="L289" s="10"/>
      <c r="M289" s="12" t="str">
        <f>references!D$14</f>
        <v>Overview CMIP6-Endorsed MIPs</v>
      </c>
      <c r="N289" s="7" t="str">
        <f>references!$D$8</f>
        <v>Thomason, L., J.P. Vernier, A. Bourassa, F. Arefeuille, C. Bingen, T. Peter, B. Luo (2015), Stratospheric Aerosol Data Set (SADS Version 2) Prospectus, In preparation for GMD</v>
      </c>
      <c r="R289" s="3" t="str">
        <f>url!$A$8</f>
        <v>Stratospheric Aerosol Data Set (SADS Version 2) Prospectus</v>
      </c>
      <c r="S289" s="16" t="str">
        <f>party!$A$6</f>
        <v>Charlotte Pascoe</v>
      </c>
      <c r="T289" s="20" t="b">
        <v>1</v>
      </c>
      <c r="U289" s="20" t="s">
        <v>1361</v>
      </c>
    </row>
    <row r="290" spans="1:21" ht="45">
      <c r="A290" s="12" t="s">
        <v>5174</v>
      </c>
      <c r="B290" s="11" t="s">
        <v>2343</v>
      </c>
      <c r="C290" s="13" t="s">
        <v>2348</v>
      </c>
      <c r="E290" s="13">
        <v>4</v>
      </c>
      <c r="F290" s="16" t="s">
        <v>2351</v>
      </c>
      <c r="G290" s="19" t="s">
        <v>2721</v>
      </c>
      <c r="H290" s="85" t="s">
        <v>2352</v>
      </c>
      <c r="I290" s="10" t="s">
        <v>70</v>
      </c>
      <c r="J290" s="10" t="str">
        <f>party!$A$45</f>
        <v>George Boer</v>
      </c>
      <c r="K290" s="10" t="str">
        <f>party!$A$46</f>
        <v>Doug Smith</v>
      </c>
      <c r="L290" s="10"/>
      <c r="M290" s="12" t="str">
        <f>references!D$14</f>
        <v>Overview CMIP6-Endorsed MIPs</v>
      </c>
      <c r="N290" s="7" t="str">
        <f>references!$D$8</f>
        <v>Thomason, L., J.P. Vernier, A. Bourassa, F. Arefeuille, C. Bingen, T. Peter, B. Luo (2015), Stratospheric Aerosol Data Set (SADS Version 2) Prospectus, In preparation for GMD</v>
      </c>
      <c r="R290" s="3" t="str">
        <f>url!$A$8</f>
        <v>Stratospheric Aerosol Data Set (SADS Version 2) Prospectus</v>
      </c>
      <c r="S290" s="16" t="str">
        <f>party!$A$6</f>
        <v>Charlotte Pascoe</v>
      </c>
      <c r="T290" s="20" t="b">
        <v>1</v>
      </c>
      <c r="U290" s="20" t="s">
        <v>1361</v>
      </c>
    </row>
    <row r="291" spans="1:21" ht="150">
      <c r="A291" s="12" t="s">
        <v>5178</v>
      </c>
      <c r="B291" s="11" t="s">
        <v>6662</v>
      </c>
      <c r="C291" s="12" t="s">
        <v>2412</v>
      </c>
      <c r="D291" s="185" t="b">
        <v>1</v>
      </c>
      <c r="E291" s="200">
        <v>2</v>
      </c>
      <c r="F291" s="16" t="s">
        <v>2416</v>
      </c>
      <c r="G291" s="19" t="s">
        <v>8307</v>
      </c>
      <c r="H291" s="85" t="s">
        <v>6628</v>
      </c>
      <c r="I291" s="10" t="s">
        <v>70</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1" s="3" t="str">
        <f>url!$A$215</f>
        <v>PMIP4-CMIP6 solar forcing data</v>
      </c>
      <c r="S291" s="16" t="str">
        <f>party!$A$6</f>
        <v>Charlotte Pascoe</v>
      </c>
      <c r="T291" s="20" t="b">
        <v>1</v>
      </c>
      <c r="U291" s="20" t="s">
        <v>1361</v>
      </c>
    </row>
    <row r="292" spans="1:21" ht="150">
      <c r="A292" s="12" t="s">
        <v>5175</v>
      </c>
      <c r="B292" s="11" t="s">
        <v>6663</v>
      </c>
      <c r="C292" s="12" t="s">
        <v>2413</v>
      </c>
      <c r="D292" s="185" t="b">
        <v>1</v>
      </c>
      <c r="E292" s="200">
        <v>4</v>
      </c>
      <c r="F292" s="16" t="s">
        <v>2417</v>
      </c>
      <c r="G292" s="19" t="s">
        <v>6629</v>
      </c>
      <c r="H292" s="85" t="s">
        <v>6628</v>
      </c>
      <c r="I292" s="10" t="s">
        <v>70</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1361</v>
      </c>
    </row>
    <row r="293" spans="1:21" ht="150">
      <c r="A293" s="12" t="s">
        <v>5176</v>
      </c>
      <c r="B293" s="11" t="s">
        <v>6664</v>
      </c>
      <c r="C293" s="12" t="s">
        <v>2414</v>
      </c>
      <c r="D293" s="185" t="b">
        <v>1</v>
      </c>
      <c r="E293" s="12">
        <v>4</v>
      </c>
      <c r="F293" s="16" t="s">
        <v>2418</v>
      </c>
      <c r="G293" s="19" t="s">
        <v>6630</v>
      </c>
      <c r="H293" s="85" t="s">
        <v>6628</v>
      </c>
      <c r="I293" s="10" t="s">
        <v>70</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3" s="3" t="str">
        <f>url!$A$216</f>
        <v>PMIP4 gases data</v>
      </c>
      <c r="S293" s="16" t="str">
        <f>party!$A$6</f>
        <v>Charlotte Pascoe</v>
      </c>
      <c r="T293" s="20" t="b">
        <v>1</v>
      </c>
      <c r="U293" s="20" t="s">
        <v>1361</v>
      </c>
    </row>
    <row r="294" spans="1:21" ht="150">
      <c r="A294" s="12" t="s">
        <v>5177</v>
      </c>
      <c r="B294" s="11" t="s">
        <v>6665</v>
      </c>
      <c r="C294" s="12" t="s">
        <v>2415</v>
      </c>
      <c r="D294" s="185" t="b">
        <v>1</v>
      </c>
      <c r="E294" s="12">
        <v>3</v>
      </c>
      <c r="F294" s="16" t="s">
        <v>2419</v>
      </c>
      <c r="G294" s="19" t="s">
        <v>6631</v>
      </c>
      <c r="H294" s="85" t="s">
        <v>6628</v>
      </c>
      <c r="I294" s="10" t="s">
        <v>70</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1361</v>
      </c>
    </row>
    <row r="295" spans="1:21" ht="150">
      <c r="A295" s="12" t="s">
        <v>4859</v>
      </c>
      <c r="B295" s="11" t="s">
        <v>6666</v>
      </c>
      <c r="C295" s="12" t="s">
        <v>4858</v>
      </c>
      <c r="D295" s="185" t="b">
        <v>1</v>
      </c>
      <c r="E295" s="12">
        <v>3</v>
      </c>
      <c r="F295" s="16" t="s">
        <v>4860</v>
      </c>
      <c r="G295" s="19" t="s">
        <v>6632</v>
      </c>
      <c r="H295" s="85" t="s">
        <v>6628</v>
      </c>
      <c r="I295" s="10" t="s">
        <v>70</v>
      </c>
      <c r="J295" s="10" t="str">
        <f>party!$A$70</f>
        <v>Pascale Braconnot</v>
      </c>
      <c r="K295" s="10" t="str">
        <f>party!$A$71</f>
        <v>Sandy Harrison</v>
      </c>
      <c r="L295" s="10"/>
      <c r="M295" s="12" t="str">
        <f>references!D$14</f>
        <v>Overview CMIP6-Endorsed MIPs</v>
      </c>
      <c r="N295" s="12" t="str">
        <f>references!$D$102</f>
        <v>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v>
      </c>
      <c r="O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1361</v>
      </c>
    </row>
    <row r="296" spans="1:21" ht="135">
      <c r="A296" s="12" t="s">
        <v>8287</v>
      </c>
      <c r="B296" s="11" t="s">
        <v>8288</v>
      </c>
      <c r="C296" s="12" t="s">
        <v>8289</v>
      </c>
      <c r="D296" s="185" t="b">
        <v>1</v>
      </c>
      <c r="E296" s="12">
        <v>4</v>
      </c>
      <c r="F296" s="16" t="s">
        <v>8290</v>
      </c>
      <c r="G296" s="19" t="s">
        <v>8291</v>
      </c>
      <c r="H296" s="85" t="s">
        <v>8292</v>
      </c>
      <c r="I296" s="10" t="s">
        <v>70</v>
      </c>
      <c r="J296" s="10" t="str">
        <f>party!$A$70</f>
        <v>Pascale Braconnot</v>
      </c>
      <c r="K296" s="10" t="str">
        <f>party!$A$71</f>
        <v>Sandy Harrison</v>
      </c>
      <c r="L296" s="10"/>
      <c r="M296" s="12"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N296" s="12"/>
      <c r="O296" s="140"/>
      <c r="S296" s="16" t="str">
        <f>party!$A$6</f>
        <v>Charlotte Pascoe</v>
      </c>
      <c r="T296" s="20" t="b">
        <v>1</v>
      </c>
      <c r="U296" s="20" t="s">
        <v>1361</v>
      </c>
    </row>
    <row r="297" spans="1:21" ht="150">
      <c r="A297" s="12" t="s">
        <v>4833</v>
      </c>
      <c r="B297" s="11" t="s">
        <v>4832</v>
      </c>
      <c r="C297" s="12" t="s">
        <v>4831</v>
      </c>
      <c r="D297" s="185" t="b">
        <v>1</v>
      </c>
      <c r="E297" s="12">
        <v>4</v>
      </c>
      <c r="F297" s="16" t="s">
        <v>4834</v>
      </c>
      <c r="G297" s="19" t="s">
        <v>4835</v>
      </c>
      <c r="H297" s="85" t="s">
        <v>2457</v>
      </c>
      <c r="I297" s="10" t="s">
        <v>70</v>
      </c>
      <c r="J297" s="10" t="str">
        <f>party!$A$70</f>
        <v>Pascale Braconnot</v>
      </c>
      <c r="K297" s="10" t="str">
        <f>party!$A$71</f>
        <v>Sandy Harrison</v>
      </c>
      <c r="L297" s="10"/>
      <c r="M297" s="12" t="str">
        <f>references!D$14</f>
        <v>Overview CMIP6-Endorsed MIPs</v>
      </c>
      <c r="N29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16" t="str">
        <f>party!$A$6</f>
        <v>Charlotte Pascoe</v>
      </c>
      <c r="T297" s="20" t="b">
        <v>1</v>
      </c>
      <c r="U297" s="20" t="s">
        <v>42</v>
      </c>
    </row>
    <row r="298" spans="1:21" ht="150">
      <c r="A298" s="12" t="s">
        <v>4917</v>
      </c>
      <c r="B298" s="11" t="s">
        <v>2423</v>
      </c>
      <c r="C298" s="12" t="s">
        <v>4857</v>
      </c>
      <c r="D298" s="185" t="b">
        <v>1</v>
      </c>
      <c r="E298" s="12">
        <v>4</v>
      </c>
      <c r="F298" s="16" t="s">
        <v>2424</v>
      </c>
      <c r="G298" s="22" t="s">
        <v>4914</v>
      </c>
      <c r="H298" s="85" t="s">
        <v>2458</v>
      </c>
      <c r="I298" s="10" t="s">
        <v>70</v>
      </c>
      <c r="J298" s="10" t="str">
        <f>party!$A$70</f>
        <v>Pascale Braconnot</v>
      </c>
      <c r="K298" s="10" t="str">
        <f>party!$A$71</f>
        <v>Sandy Harrison</v>
      </c>
      <c r="L298" s="10"/>
      <c r="M298" s="12" t="str">
        <f>references!D$14</f>
        <v>Overview CMIP6-Endorsed MIPs</v>
      </c>
      <c r="N29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16" t="str">
        <f>party!$A$6</f>
        <v>Charlotte Pascoe</v>
      </c>
      <c r="T298" s="20" t="b">
        <v>1</v>
      </c>
      <c r="U298" s="20" t="s">
        <v>42</v>
      </c>
    </row>
    <row r="299" spans="1:21" ht="150">
      <c r="A299" s="12" t="s">
        <v>4918</v>
      </c>
      <c r="B299" s="11" t="s">
        <v>2426</v>
      </c>
      <c r="C299" s="12" t="s">
        <v>2425</v>
      </c>
      <c r="D299" s="185" t="b">
        <v>1</v>
      </c>
      <c r="E299" s="12">
        <v>4</v>
      </c>
      <c r="F299" s="16" t="s">
        <v>2427</v>
      </c>
      <c r="G299" s="19" t="s">
        <v>2430</v>
      </c>
      <c r="H299" s="85" t="s">
        <v>2458</v>
      </c>
      <c r="I299" s="10" t="s">
        <v>70</v>
      </c>
      <c r="J299" s="10" t="str">
        <f>party!$A$70</f>
        <v>Pascale Braconnot</v>
      </c>
      <c r="K299" s="10" t="str">
        <f>party!$A$71</f>
        <v>Sandy Harrison</v>
      </c>
      <c r="L299" s="10"/>
      <c r="M299" s="12" t="str">
        <f>references!D$14</f>
        <v>Overview CMIP6-Endorsed MIPs</v>
      </c>
      <c r="N29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16" t="str">
        <f>party!$A$6</f>
        <v>Charlotte Pascoe</v>
      </c>
      <c r="T299" s="20" t="b">
        <v>1</v>
      </c>
      <c r="U299" s="20" t="s">
        <v>42</v>
      </c>
    </row>
    <row r="300" spans="1:21" ht="150">
      <c r="A300" s="12" t="s">
        <v>4870</v>
      </c>
      <c r="B300" s="11" t="s">
        <v>4873</v>
      </c>
      <c r="C300" s="12" t="s">
        <v>4856</v>
      </c>
      <c r="D300" s="185" t="b">
        <v>1</v>
      </c>
      <c r="E300" s="12">
        <v>4</v>
      </c>
      <c r="F300" s="16" t="s">
        <v>4840</v>
      </c>
      <c r="G300" s="19" t="s">
        <v>4874</v>
      </c>
      <c r="H300" s="85" t="s">
        <v>4877</v>
      </c>
      <c r="I300" s="10" t="s">
        <v>70</v>
      </c>
      <c r="J300" s="10" t="str">
        <f>party!$A$70</f>
        <v>Pascale Braconnot</v>
      </c>
      <c r="K300" s="10" t="str">
        <f>party!$A$71</f>
        <v>Sandy Harrison</v>
      </c>
      <c r="L300" s="10"/>
      <c r="M300" s="12" t="str">
        <f>references!D$14</f>
        <v>Overview CMIP6-Endorsed MIPs</v>
      </c>
      <c r="N30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16" t="str">
        <f>party!$A$6</f>
        <v>Charlotte Pascoe</v>
      </c>
      <c r="T300" s="20" t="b">
        <v>1</v>
      </c>
      <c r="U300" s="20" t="s">
        <v>42</v>
      </c>
    </row>
    <row r="301" spans="1:21" ht="150">
      <c r="A301" s="12" t="s">
        <v>4871</v>
      </c>
      <c r="B301" s="11" t="s">
        <v>4872</v>
      </c>
      <c r="C301" s="12" t="s">
        <v>4855</v>
      </c>
      <c r="D301" s="185" t="b">
        <v>1</v>
      </c>
      <c r="E301" s="12">
        <v>4</v>
      </c>
      <c r="F301" s="16" t="s">
        <v>4839</v>
      </c>
      <c r="G301" s="22" t="s">
        <v>4875</v>
      </c>
      <c r="H301" s="85" t="s">
        <v>4876</v>
      </c>
      <c r="I301" s="10" t="s">
        <v>70</v>
      </c>
      <c r="J301" s="10" t="str">
        <f>party!$A$70</f>
        <v>Pascale Braconnot</v>
      </c>
      <c r="K301" s="10" t="str">
        <f>party!$A$71</f>
        <v>Sandy Harrison</v>
      </c>
      <c r="L301" s="10"/>
      <c r="M301" s="12" t="str">
        <f>references!D$14</f>
        <v>Overview CMIP6-Endorsed MIPs</v>
      </c>
      <c r="N30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1" s="16" t="str">
        <f>party!$A$6</f>
        <v>Charlotte Pascoe</v>
      </c>
      <c r="T301" s="20" t="b">
        <v>1</v>
      </c>
      <c r="U301" s="20" t="s">
        <v>42</v>
      </c>
    </row>
    <row r="302" spans="1:21" ht="150">
      <c r="A302" s="12" t="s">
        <v>6667</v>
      </c>
      <c r="B302" s="11" t="s">
        <v>2435</v>
      </c>
      <c r="C302" s="12" t="s">
        <v>4854</v>
      </c>
      <c r="D302" s="185" t="b">
        <v>1</v>
      </c>
      <c r="E302" s="12">
        <v>4</v>
      </c>
      <c r="F302" s="16" t="s">
        <v>2436</v>
      </c>
      <c r="G302" s="22" t="s">
        <v>4915</v>
      </c>
      <c r="H302" s="85" t="s">
        <v>2456</v>
      </c>
      <c r="I302" s="10" t="s">
        <v>70</v>
      </c>
      <c r="J302" s="10" t="str">
        <f>party!$A$70</f>
        <v>Pascale Braconnot</v>
      </c>
      <c r="K302" s="10" t="str">
        <f>party!$A$71</f>
        <v>Sandy Harrison</v>
      </c>
      <c r="L302" s="10"/>
      <c r="M302" s="12" t="str">
        <f>references!D$14</f>
        <v>Overview CMIP6-Endorsed MIPs</v>
      </c>
      <c r="N30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2" s="16" t="str">
        <f>party!$A$6</f>
        <v>Charlotte Pascoe</v>
      </c>
      <c r="T302" s="20" t="b">
        <v>1</v>
      </c>
      <c r="U302" s="20" t="s">
        <v>42</v>
      </c>
    </row>
    <row r="303" spans="1:21" ht="150">
      <c r="A303" s="12" t="s">
        <v>5429</v>
      </c>
      <c r="B303" s="11" t="s">
        <v>2437</v>
      </c>
      <c r="C303" s="13" t="s">
        <v>4853</v>
      </c>
      <c r="D303" s="16" t="b">
        <v>1</v>
      </c>
      <c r="E303" s="13">
        <v>4</v>
      </c>
      <c r="F303" s="16" t="s">
        <v>2438</v>
      </c>
      <c r="G303" s="19" t="s">
        <v>2439</v>
      </c>
      <c r="H303" s="85" t="s">
        <v>2456</v>
      </c>
      <c r="I303" s="10" t="s">
        <v>70</v>
      </c>
      <c r="J303" s="10" t="str">
        <f>party!$A$70</f>
        <v>Pascale Braconnot</v>
      </c>
      <c r="K303" s="10" t="str">
        <f>party!$A$71</f>
        <v>Sandy Harrison</v>
      </c>
      <c r="L303" s="10"/>
      <c r="M303" s="12" t="str">
        <f>references!D$14</f>
        <v>Overview CMIP6-Endorsed MIPs</v>
      </c>
      <c r="N30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3" s="16" t="str">
        <f>party!$A$6</f>
        <v>Charlotte Pascoe</v>
      </c>
      <c r="T303" s="20" t="b">
        <v>1</v>
      </c>
      <c r="U303" s="20" t="s">
        <v>42</v>
      </c>
    </row>
    <row r="304" spans="1:21" ht="150">
      <c r="A304" s="12" t="s">
        <v>4850</v>
      </c>
      <c r="B304" s="11" t="s">
        <v>2440</v>
      </c>
      <c r="C304" s="13" t="s">
        <v>4851</v>
      </c>
      <c r="D304" s="16" t="b">
        <v>1</v>
      </c>
      <c r="E304" s="13">
        <v>4</v>
      </c>
      <c r="F304" s="16" t="s">
        <v>2441</v>
      </c>
      <c r="G304" s="19" t="s">
        <v>2442</v>
      </c>
      <c r="H304" s="85" t="s">
        <v>2463</v>
      </c>
      <c r="I304" s="10" t="s">
        <v>70</v>
      </c>
      <c r="J304" s="10" t="str">
        <f>party!$A$70</f>
        <v>Pascale Braconnot</v>
      </c>
      <c r="K304" s="10" t="str">
        <f>party!$A$71</f>
        <v>Sandy Harrison</v>
      </c>
      <c r="L304" s="10"/>
      <c r="M304" s="12" t="str">
        <f>references!D$14</f>
        <v>Overview CMIP6-Endorsed MIPs</v>
      </c>
      <c r="N30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4" s="16" t="str">
        <f>party!$A$6</f>
        <v>Charlotte Pascoe</v>
      </c>
      <c r="T304" s="20" t="b">
        <v>1</v>
      </c>
      <c r="U304" s="20" t="s">
        <v>42</v>
      </c>
    </row>
    <row r="305" spans="1:21" ht="150">
      <c r="A305" s="12" t="s">
        <v>4842</v>
      </c>
      <c r="B305" s="11" t="s">
        <v>4849</v>
      </c>
      <c r="C305" s="12" t="s">
        <v>4852</v>
      </c>
      <c r="D305" s="185" t="b">
        <v>1</v>
      </c>
      <c r="E305" s="12">
        <v>4</v>
      </c>
      <c r="F305" s="16" t="s">
        <v>4848</v>
      </c>
      <c r="G305" s="19" t="s">
        <v>4841</v>
      </c>
      <c r="H305" s="85" t="s">
        <v>2463</v>
      </c>
      <c r="I305" s="10" t="s">
        <v>70</v>
      </c>
      <c r="J305" s="10" t="str">
        <f>party!$A$70</f>
        <v>Pascale Braconnot</v>
      </c>
      <c r="K305" s="10" t="str">
        <f>party!$A$71</f>
        <v>Sandy Harrison</v>
      </c>
      <c r="L305" s="10"/>
      <c r="M305" s="12" t="str">
        <f>references!D$14</f>
        <v>Overview CMIP6-Endorsed MIPs</v>
      </c>
      <c r="N30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5" s="16" t="str">
        <f>party!$A$6</f>
        <v>Charlotte Pascoe</v>
      </c>
      <c r="T305" s="20" t="b">
        <v>1</v>
      </c>
      <c r="U305" s="20" t="s">
        <v>42</v>
      </c>
    </row>
    <row r="306" spans="1:21" ht="150">
      <c r="A306" s="12" t="s">
        <v>4844</v>
      </c>
      <c r="B306" s="11" t="s">
        <v>4843</v>
      </c>
      <c r="C306" s="13" t="s">
        <v>4845</v>
      </c>
      <c r="D306" s="16" t="b">
        <v>1</v>
      </c>
      <c r="E306" s="13">
        <v>4</v>
      </c>
      <c r="F306" s="16" t="s">
        <v>4846</v>
      </c>
      <c r="G306" s="19" t="s">
        <v>4847</v>
      </c>
      <c r="H306" s="85" t="s">
        <v>2463</v>
      </c>
      <c r="I306" s="10" t="s">
        <v>70</v>
      </c>
      <c r="J306" s="10" t="str">
        <f>party!$A$70</f>
        <v>Pascale Braconnot</v>
      </c>
      <c r="K306" s="10" t="str">
        <f>party!$A$71</f>
        <v>Sandy Harrison</v>
      </c>
      <c r="L306" s="10"/>
      <c r="M306" s="12" t="str">
        <f>references!D$14</f>
        <v>Overview CMIP6-Endorsed MIPs</v>
      </c>
      <c r="N30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6" s="16" t="str">
        <f>party!$A$6</f>
        <v>Charlotte Pascoe</v>
      </c>
      <c r="T306" s="20" t="b">
        <v>1</v>
      </c>
      <c r="U306" s="20" t="s">
        <v>42</v>
      </c>
    </row>
    <row r="307" spans="1:21" ht="60">
      <c r="A307" s="12" t="s">
        <v>6144</v>
      </c>
      <c r="B307" s="11" t="s">
        <v>6149</v>
      </c>
      <c r="C307" s="12" t="s">
        <v>7947</v>
      </c>
      <c r="D307" s="185"/>
      <c r="E307" s="12">
        <v>2</v>
      </c>
      <c r="F307" s="16" t="s">
        <v>6150</v>
      </c>
      <c r="G307" s="19" t="s">
        <v>6159</v>
      </c>
      <c r="H307" s="85" t="s">
        <v>6160</v>
      </c>
      <c r="I307" s="10" t="s">
        <v>70</v>
      </c>
      <c r="J307" s="10" t="str">
        <f>party!$A$72</f>
        <v xml:space="preserve">Robert Pincus </v>
      </c>
      <c r="K307" s="10" t="str">
        <f>party!$A$73</f>
        <v>Piers Forster</v>
      </c>
      <c r="L307" s="10" t="str">
        <f>party!$A$4</f>
        <v>Bjorn Stevens</v>
      </c>
      <c r="M307" s="12" t="str">
        <f>references!D$14</f>
        <v>Overview CMIP6-Endorsed MIPs</v>
      </c>
      <c r="N307" s="22" t="str">
        <f>references!$D$64</f>
        <v>Pincus, R., P. M. Forster, B. Stevens (2016), The Radiative Forcing Model Intercomparison Project (RFMIP): experimental protocol for CMIP6, Geosci. Model Dev., 9, 3447-3460</v>
      </c>
      <c r="S307" s="16" t="str">
        <f>party!$A$6</f>
        <v>Charlotte Pascoe</v>
      </c>
      <c r="T307" s="20" t="b">
        <v>1</v>
      </c>
      <c r="U307" s="20" t="s">
        <v>42</v>
      </c>
    </row>
    <row r="308" spans="1:21" ht="45">
      <c r="A308" s="42" t="s">
        <v>6145</v>
      </c>
      <c r="B308" s="11" t="s">
        <v>6148</v>
      </c>
      <c r="C308" s="42" t="s">
        <v>7948</v>
      </c>
      <c r="D308" s="10"/>
      <c r="E308" s="201">
        <v>4</v>
      </c>
      <c r="F308" s="16" t="s">
        <v>6151</v>
      </c>
      <c r="G308" s="128" t="s">
        <v>6158</v>
      </c>
      <c r="H308" s="128" t="s">
        <v>6161</v>
      </c>
      <c r="I308" s="10" t="s">
        <v>70</v>
      </c>
      <c r="J308" s="10" t="str">
        <f>party!$A$72</f>
        <v xml:space="preserve">Robert Pincus </v>
      </c>
      <c r="K308" s="10" t="str">
        <f>party!$A$73</f>
        <v>Piers Forster</v>
      </c>
      <c r="L308" s="10" t="str">
        <f>party!$A$4</f>
        <v>Bjorn Stevens</v>
      </c>
      <c r="M308" s="22" t="str">
        <f>references!$D$64</f>
        <v>Pincus, R., P. M. Forster, B. Stevens (2016), The Radiative Forcing Model Intercomparison Project (RFMIP): experimental protocol for CMIP6, Geosci. Model Dev., 9, 3447-3460</v>
      </c>
      <c r="N308" s="22"/>
      <c r="O308" s="128"/>
      <c r="S308" s="16" t="str">
        <f>party!$A$6</f>
        <v>Charlotte Pascoe</v>
      </c>
      <c r="T308" s="20" t="b">
        <v>1</v>
      </c>
      <c r="U308" s="20" t="s">
        <v>42</v>
      </c>
    </row>
    <row r="309" spans="1:21" ht="60">
      <c r="A309" s="3" t="s">
        <v>5056</v>
      </c>
      <c r="B309" s="11" t="s">
        <v>2485</v>
      </c>
      <c r="C309" s="3" t="s">
        <v>2483</v>
      </c>
      <c r="D309" s="202"/>
      <c r="E309" s="203">
        <v>4</v>
      </c>
      <c r="F309" s="16" t="s">
        <v>2464</v>
      </c>
      <c r="G309" s="3" t="s">
        <v>6157</v>
      </c>
      <c r="H309" s="3" t="s">
        <v>2487</v>
      </c>
      <c r="I309" s="10" t="s">
        <v>70</v>
      </c>
      <c r="J309" s="10" t="str">
        <f>party!$A$72</f>
        <v xml:space="preserve">Robert Pincus </v>
      </c>
      <c r="K309" s="10" t="str">
        <f>party!$A$73</f>
        <v>Piers Forster</v>
      </c>
      <c r="L309" s="10" t="str">
        <f>party!$A$4</f>
        <v>Bjorn Stevens</v>
      </c>
      <c r="M309" s="12" t="str">
        <f>references!D$14</f>
        <v>Overview CMIP6-Endorsed MIPs</v>
      </c>
      <c r="N309" s="22" t="str">
        <f>references!$D$64</f>
        <v>Pincus, R., P. M. Forster, B. Stevens (2016), The Radiative Forcing Model Intercomparison Project (RFMIP): experimental protocol for CMIP6, Geosci. Model Dev., 9, 3447-3460</v>
      </c>
      <c r="O309" s="3"/>
      <c r="S309" s="16" t="str">
        <f>party!$A$6</f>
        <v>Charlotte Pascoe</v>
      </c>
      <c r="T309" s="20" t="b">
        <v>1</v>
      </c>
      <c r="U309" s="20" t="s">
        <v>42</v>
      </c>
    </row>
    <row r="310" spans="1:21" ht="60">
      <c r="A310" s="12" t="s">
        <v>5057</v>
      </c>
      <c r="B310" s="11" t="s">
        <v>2486</v>
      </c>
      <c r="C310" s="13" t="s">
        <v>2484</v>
      </c>
      <c r="E310" s="13">
        <v>4</v>
      </c>
      <c r="F310" s="16" t="s">
        <v>2460</v>
      </c>
      <c r="G310" s="19" t="s">
        <v>6156</v>
      </c>
      <c r="H310" s="85" t="s">
        <v>2488</v>
      </c>
      <c r="I310" s="10" t="s">
        <v>70</v>
      </c>
      <c r="J310" s="10" t="str">
        <f>party!$A$72</f>
        <v xml:space="preserve">Robert Pincus </v>
      </c>
      <c r="K310" s="10" t="str">
        <f>party!$A$73</f>
        <v>Piers Forster</v>
      </c>
      <c r="L310" s="10" t="str">
        <f>party!$A$4</f>
        <v>Bjorn Stevens</v>
      </c>
      <c r="M310" s="12" t="str">
        <f>references!D$14</f>
        <v>Overview CMIP6-Endorsed MIPs</v>
      </c>
      <c r="N310" s="22" t="str">
        <f>references!$D$64</f>
        <v>Pincus, R., P. M. Forster, B. Stevens (2016), The Radiative Forcing Model Intercomparison Project (RFMIP): experimental protocol for CMIP6, Geosci. Model Dev., 9, 3447-3460</v>
      </c>
      <c r="S310" s="16" t="str">
        <f>party!$A$6</f>
        <v>Charlotte Pascoe</v>
      </c>
      <c r="T310" s="20" t="b">
        <v>1</v>
      </c>
      <c r="U310" s="20" t="s">
        <v>42</v>
      </c>
    </row>
    <row r="311" spans="1:21" ht="60">
      <c r="A311" s="12" t="s">
        <v>4988</v>
      </c>
      <c r="B311" s="11" t="s">
        <v>2474</v>
      </c>
      <c r="C311" s="13" t="s">
        <v>2473</v>
      </c>
      <c r="E311" s="13">
        <v>4</v>
      </c>
      <c r="F311" s="16" t="s">
        <v>2508</v>
      </c>
      <c r="G311" s="19" t="s">
        <v>2461</v>
      </c>
      <c r="H311" s="85" t="s">
        <v>2462</v>
      </c>
      <c r="I311" s="10" t="s">
        <v>70</v>
      </c>
      <c r="J311" s="10" t="str">
        <f>party!$A$72</f>
        <v xml:space="preserve">Robert Pincus </v>
      </c>
      <c r="K311" s="10" t="str">
        <f>party!$A$73</f>
        <v>Piers Forster</v>
      </c>
      <c r="L311" s="10" t="str">
        <f>party!$A$4</f>
        <v>Bjorn Stevens</v>
      </c>
      <c r="M311" s="12" t="str">
        <f>references!D$14</f>
        <v>Overview CMIP6-Endorsed MIPs</v>
      </c>
      <c r="N311" s="22" t="str">
        <f>references!$D$64</f>
        <v>Pincus, R., P. M. Forster, B. Stevens (2016), The Radiative Forcing Model Intercomparison Project (RFMIP): experimental protocol for CMIP6, Geosci. Model Dev., 9, 3447-3460</v>
      </c>
      <c r="S311" s="16" t="str">
        <f>party!$A$6</f>
        <v>Charlotte Pascoe</v>
      </c>
      <c r="T311" s="20" t="b">
        <v>1</v>
      </c>
      <c r="U311" s="20" t="s">
        <v>42</v>
      </c>
    </row>
    <row r="312" spans="1:21" ht="60">
      <c r="A312" s="12" t="s">
        <v>2467</v>
      </c>
      <c r="B312" s="11" t="s">
        <v>2468</v>
      </c>
      <c r="C312" s="13" t="s">
        <v>2467</v>
      </c>
      <c r="E312" s="13">
        <v>4</v>
      </c>
      <c r="F312" s="16" t="s">
        <v>2509</v>
      </c>
      <c r="G312" s="19" t="s">
        <v>2470</v>
      </c>
      <c r="H312" s="85" t="s">
        <v>2469</v>
      </c>
      <c r="I312" s="10" t="s">
        <v>70</v>
      </c>
      <c r="J312" s="10" t="str">
        <f>party!$A$72</f>
        <v xml:space="preserve">Robert Pincus </v>
      </c>
      <c r="K312" s="10" t="str">
        <f>party!$A$73</f>
        <v>Piers Forster</v>
      </c>
      <c r="L312" s="10" t="str">
        <f>party!$A$4</f>
        <v>Bjorn Stevens</v>
      </c>
      <c r="M312" s="12" t="str">
        <f>references!D$14</f>
        <v>Overview CMIP6-Endorsed MIPs</v>
      </c>
      <c r="N312" s="22" t="str">
        <f>references!$D$64</f>
        <v>Pincus, R., P. M. Forster, B. Stevens (2016), The Radiative Forcing Model Intercomparison Project (RFMIP): experimental protocol for CMIP6, Geosci. Model Dev., 9, 3447-3460</v>
      </c>
      <c r="S312" s="16" t="str">
        <f>party!$A$6</f>
        <v>Charlotte Pascoe</v>
      </c>
      <c r="T312" s="20" t="b">
        <v>1</v>
      </c>
      <c r="U312" s="20" t="s">
        <v>42</v>
      </c>
    </row>
    <row r="313" spans="1:21" ht="60">
      <c r="A313" s="12" t="s">
        <v>6146</v>
      </c>
      <c r="B313" s="11" t="s">
        <v>6147</v>
      </c>
      <c r="C313" s="12" t="s">
        <v>7949</v>
      </c>
      <c r="D313" s="185"/>
      <c r="E313" s="12">
        <v>4</v>
      </c>
      <c r="F313" s="16" t="s">
        <v>6152</v>
      </c>
      <c r="G313" s="19" t="s">
        <v>6155</v>
      </c>
      <c r="H313" s="85" t="s">
        <v>6162</v>
      </c>
      <c r="I313" s="10" t="s">
        <v>70</v>
      </c>
      <c r="J313" s="10" t="str">
        <f>party!$A$72</f>
        <v xml:space="preserve">Robert Pincus </v>
      </c>
      <c r="K313" s="10" t="str">
        <f>party!$A$73</f>
        <v>Piers Forster</v>
      </c>
      <c r="L313" s="10" t="str">
        <f>party!$A$4</f>
        <v>Bjorn Stevens</v>
      </c>
      <c r="M313" s="12" t="str">
        <f>references!D$14</f>
        <v>Overview CMIP6-Endorsed MIPs</v>
      </c>
      <c r="N313" s="22" t="str">
        <f>references!$D$64</f>
        <v>Pincus, R., P. M. Forster, B. Stevens (2016), The Radiative Forcing Model Intercomparison Project (RFMIP): experimental protocol for CMIP6, Geosci. Model Dev., 9, 3447-3460</v>
      </c>
      <c r="S313" s="16" t="str">
        <f>party!$A$6</f>
        <v>Charlotte Pascoe</v>
      </c>
      <c r="T313" s="20" t="b">
        <v>1</v>
      </c>
      <c r="U313" s="20" t="s">
        <v>42</v>
      </c>
    </row>
    <row r="314" spans="1:21" ht="60">
      <c r="A314" s="12" t="s">
        <v>5080</v>
      </c>
      <c r="B314" s="11" t="s">
        <v>2478</v>
      </c>
      <c r="C314" s="13" t="s">
        <v>2477</v>
      </c>
      <c r="E314" s="13">
        <v>4</v>
      </c>
      <c r="F314" s="16" t="s">
        <v>6153</v>
      </c>
      <c r="G314" s="19" t="s">
        <v>2479</v>
      </c>
      <c r="H314" s="85" t="s">
        <v>2489</v>
      </c>
      <c r="I314" s="10" t="s">
        <v>70</v>
      </c>
      <c r="J314" s="10" t="str">
        <f>party!$A$72</f>
        <v xml:space="preserve">Robert Pincus </v>
      </c>
      <c r="K314" s="10" t="str">
        <f>party!$A$73</f>
        <v>Piers Forster</v>
      </c>
      <c r="L314" s="10" t="str">
        <f>party!$A$4</f>
        <v>Bjorn Stevens</v>
      </c>
      <c r="M314" s="12" t="str">
        <f>references!D$14</f>
        <v>Overview CMIP6-Endorsed MIPs</v>
      </c>
      <c r="N314" s="22" t="str">
        <f>references!$D$64</f>
        <v>Pincus, R., P. M. Forster, B. Stevens (2016), The Radiative Forcing Model Intercomparison Project (RFMIP): experimental protocol for CMIP6, Geosci. Model Dev., 9, 3447-3460</v>
      </c>
      <c r="S314" s="16" t="str">
        <f>party!$A$6</f>
        <v>Charlotte Pascoe</v>
      </c>
      <c r="T314" s="20" t="b">
        <v>1</v>
      </c>
      <c r="U314" s="20" t="s">
        <v>42</v>
      </c>
    </row>
    <row r="315" spans="1:21" ht="60">
      <c r="A315" s="12" t="s">
        <v>5079</v>
      </c>
      <c r="B315" s="11" t="s">
        <v>2481</v>
      </c>
      <c r="C315" s="12" t="s">
        <v>2480</v>
      </c>
      <c r="D315" s="185"/>
      <c r="E315" s="12">
        <v>4</v>
      </c>
      <c r="F315" s="16" t="s">
        <v>6154</v>
      </c>
      <c r="G315" s="19" t="s">
        <v>2482</v>
      </c>
      <c r="H315" s="85" t="s">
        <v>2490</v>
      </c>
      <c r="I315" s="10" t="s">
        <v>70</v>
      </c>
      <c r="J315" s="10" t="str">
        <f>party!$A$72</f>
        <v xml:space="preserve">Robert Pincus </v>
      </c>
      <c r="K315" s="10" t="str">
        <f>party!$A$73</f>
        <v>Piers Forster</v>
      </c>
      <c r="L315" s="10" t="str">
        <f>party!$A$4</f>
        <v>Bjorn Stevens</v>
      </c>
      <c r="M315" s="12" t="str">
        <f>references!D$14</f>
        <v>Overview CMIP6-Endorsed MIPs</v>
      </c>
      <c r="N315" s="22" t="str">
        <f>references!$D$64</f>
        <v>Pincus, R., P. M. Forster, B. Stevens (2016), The Radiative Forcing Model Intercomparison Project (RFMIP): experimental protocol for CMIP6, Geosci. Model Dev., 9, 3447-3460</v>
      </c>
      <c r="S315" s="16" t="str">
        <f>party!$A$6</f>
        <v>Charlotte Pascoe</v>
      </c>
      <c r="T315" s="20" t="b">
        <v>1</v>
      </c>
      <c r="U315" s="20" t="s">
        <v>42</v>
      </c>
    </row>
    <row r="316" spans="1:21" ht="60">
      <c r="A316" s="3" t="s">
        <v>5078</v>
      </c>
      <c r="B316" s="11" t="s">
        <v>2491</v>
      </c>
      <c r="C316" s="3" t="s">
        <v>2492</v>
      </c>
      <c r="D316" s="204"/>
      <c r="E316" s="205">
        <v>4</v>
      </c>
      <c r="F316" s="16" t="s">
        <v>2495</v>
      </c>
      <c r="G316" s="3" t="s">
        <v>5059</v>
      </c>
      <c r="H316" s="3" t="s">
        <v>2497</v>
      </c>
      <c r="I316" s="10" t="s">
        <v>70</v>
      </c>
      <c r="J316" s="10" t="str">
        <f>party!$A$72</f>
        <v xml:space="preserve">Robert Pincus </v>
      </c>
      <c r="K316" s="10" t="str">
        <f>party!$A$73</f>
        <v>Piers Forster</v>
      </c>
      <c r="L316" s="10" t="str">
        <f>party!$A$4</f>
        <v>Bjorn Stevens</v>
      </c>
      <c r="M316" s="12" t="str">
        <f>references!D$14</f>
        <v>Overview CMIP6-Endorsed MIPs</v>
      </c>
      <c r="N316" s="22" t="str">
        <f>references!$D$64</f>
        <v>Pincus, R., P. M. Forster, B. Stevens (2016), The Radiative Forcing Model Intercomparison Project (RFMIP): experimental protocol for CMIP6, Geosci. Model Dev., 9, 3447-3460</v>
      </c>
      <c r="O316" s="3"/>
      <c r="S316" s="16" t="str">
        <f>party!$A$6</f>
        <v>Charlotte Pascoe</v>
      </c>
      <c r="T316" s="20" t="b">
        <v>1</v>
      </c>
      <c r="U316" s="20" t="s">
        <v>42</v>
      </c>
    </row>
    <row r="317" spans="1:21" ht="60">
      <c r="A317" s="12" t="s">
        <v>5077</v>
      </c>
      <c r="B317" s="11" t="s">
        <v>2494</v>
      </c>
      <c r="C317" s="13" t="s">
        <v>2493</v>
      </c>
      <c r="E317" s="13">
        <v>4</v>
      </c>
      <c r="F317" s="16" t="s">
        <v>2496</v>
      </c>
      <c r="G317" s="19" t="s">
        <v>5060</v>
      </c>
      <c r="H317" s="85" t="s">
        <v>2498</v>
      </c>
      <c r="I317" s="10" t="s">
        <v>70</v>
      </c>
      <c r="J317" s="10" t="str">
        <f>party!$A$72</f>
        <v xml:space="preserve">Robert Pincus </v>
      </c>
      <c r="K317" s="10" t="str">
        <f>party!$A$73</f>
        <v>Piers Forster</v>
      </c>
      <c r="L317" s="10" t="str">
        <f>party!$A$4</f>
        <v>Bjorn Stevens</v>
      </c>
      <c r="M317" s="12" t="str">
        <f>references!D$14</f>
        <v>Overview CMIP6-Endorsed MIPs</v>
      </c>
      <c r="N317" s="22" t="str">
        <f>references!$D$64</f>
        <v>Pincus, R., P. M. Forster, B. Stevens (2016), The Radiative Forcing Model Intercomparison Project (RFMIP): experimental protocol for CMIP6, Geosci. Model Dev., 9, 3447-3460</v>
      </c>
      <c r="S317" s="16" t="str">
        <f>party!$A$6</f>
        <v>Charlotte Pascoe</v>
      </c>
      <c r="T317" s="20" t="b">
        <v>1</v>
      </c>
      <c r="U317" s="20" t="s">
        <v>42</v>
      </c>
    </row>
    <row r="318" spans="1:21" ht="60">
      <c r="A318" s="12" t="s">
        <v>5076</v>
      </c>
      <c r="B318" s="11" t="s">
        <v>5075</v>
      </c>
      <c r="C318" s="13" t="s">
        <v>5074</v>
      </c>
      <c r="E318" s="13">
        <v>4</v>
      </c>
      <c r="F318" s="16" t="s">
        <v>5073</v>
      </c>
      <c r="G318" s="19" t="s">
        <v>5071</v>
      </c>
      <c r="H318" s="85" t="s">
        <v>5072</v>
      </c>
      <c r="I318" s="10" t="s">
        <v>70</v>
      </c>
      <c r="J318" s="10" t="str">
        <f>party!$A$72</f>
        <v xml:space="preserve">Robert Pincus </v>
      </c>
      <c r="K318" s="10" t="str">
        <f>party!$A$73</f>
        <v>Piers Forster</v>
      </c>
      <c r="L318" s="10" t="str">
        <f>party!$A$4</f>
        <v>Bjorn Stevens</v>
      </c>
      <c r="M318" s="12" t="str">
        <f>references!D$14</f>
        <v>Overview CMIP6-Endorsed MIPs</v>
      </c>
      <c r="N318" s="22" t="str">
        <f>references!$D$64</f>
        <v>Pincus, R., P. M. Forster, B. Stevens (2016), The Radiative Forcing Model Intercomparison Project (RFMIP): experimental protocol for CMIP6, Geosci. Model Dev., 9, 3447-3460</v>
      </c>
      <c r="S318" s="16" t="str">
        <f>party!$A$6</f>
        <v>Charlotte Pascoe</v>
      </c>
      <c r="T318" s="20" t="b">
        <v>1</v>
      </c>
      <c r="U318" s="20" t="s">
        <v>42</v>
      </c>
    </row>
    <row r="319" spans="1:21" ht="60">
      <c r="A319" s="12" t="s">
        <v>2500</v>
      </c>
      <c r="B319" s="11" t="s">
        <v>2501</v>
      </c>
      <c r="C319" s="13" t="s">
        <v>2500</v>
      </c>
      <c r="E319" s="13">
        <v>4</v>
      </c>
      <c r="F319" s="16" t="s">
        <v>2510</v>
      </c>
      <c r="G319" s="19" t="s">
        <v>2514</v>
      </c>
      <c r="H319" s="85" t="s">
        <v>2518</v>
      </c>
      <c r="I319" s="10" t="s">
        <v>70</v>
      </c>
      <c r="J319" s="10" t="str">
        <f>party!$A$72</f>
        <v xml:space="preserve">Robert Pincus </v>
      </c>
      <c r="K319" s="10" t="str">
        <f>party!$A$73</f>
        <v>Piers Forster</v>
      </c>
      <c r="L319" s="10" t="str">
        <f>party!$A$4</f>
        <v>Bjorn Stevens</v>
      </c>
      <c r="M319" s="12" t="str">
        <f>references!D$14</f>
        <v>Overview CMIP6-Endorsed MIPs</v>
      </c>
      <c r="N319" s="22" t="str">
        <f>references!$D$64</f>
        <v>Pincus, R., P. M. Forster, B. Stevens (2016), The Radiative Forcing Model Intercomparison Project (RFMIP): experimental protocol for CMIP6, Geosci. Model Dev., 9, 3447-3460</v>
      </c>
      <c r="S319" s="16" t="str">
        <f>party!$A$6</f>
        <v>Charlotte Pascoe</v>
      </c>
      <c r="T319" s="20" t="b">
        <v>1</v>
      </c>
      <c r="U319" s="20" t="s">
        <v>42</v>
      </c>
    </row>
    <row r="320" spans="1:21" ht="60">
      <c r="A320" s="12" t="s">
        <v>2502</v>
      </c>
      <c r="B320" s="11" t="s">
        <v>2503</v>
      </c>
      <c r="C320" s="13" t="s">
        <v>2502</v>
      </c>
      <c r="E320" s="13">
        <v>4</v>
      </c>
      <c r="F320" s="16" t="s">
        <v>2511</v>
      </c>
      <c r="G320" s="107" t="s">
        <v>2515</v>
      </c>
      <c r="H320" s="108" t="s">
        <v>2519</v>
      </c>
      <c r="I320" s="10" t="s">
        <v>70</v>
      </c>
      <c r="J320" s="10" t="str">
        <f>party!$A$72</f>
        <v xml:space="preserve">Robert Pincus </v>
      </c>
      <c r="K320" s="10" t="str">
        <f>party!$A$73</f>
        <v>Piers Forster</v>
      </c>
      <c r="L320" s="10" t="str">
        <f>party!$A$4</f>
        <v>Bjorn Stevens</v>
      </c>
      <c r="M320" s="12" t="str">
        <f>references!D$14</f>
        <v>Overview CMIP6-Endorsed MIPs</v>
      </c>
      <c r="N320" s="22" t="str">
        <f>references!$D$64</f>
        <v>Pincus, R., P. M. Forster, B. Stevens (2016), The Radiative Forcing Model Intercomparison Project (RFMIP): experimental protocol for CMIP6, Geosci. Model Dev., 9, 3447-3460</v>
      </c>
      <c r="S320" s="16" t="str">
        <f>party!$A$6</f>
        <v>Charlotte Pascoe</v>
      </c>
      <c r="T320" s="20" t="b">
        <v>1</v>
      </c>
      <c r="U320" s="20" t="s">
        <v>42</v>
      </c>
    </row>
    <row r="321" spans="1:21" ht="60">
      <c r="A321" s="12" t="s">
        <v>2504</v>
      </c>
      <c r="B321" s="11" t="s">
        <v>2505</v>
      </c>
      <c r="C321" s="13" t="s">
        <v>2504</v>
      </c>
      <c r="E321" s="13">
        <v>4</v>
      </c>
      <c r="F321" s="16" t="s">
        <v>2512</v>
      </c>
      <c r="G321" s="107" t="s">
        <v>2516</v>
      </c>
      <c r="H321" s="108" t="s">
        <v>2520</v>
      </c>
      <c r="I321" s="10" t="s">
        <v>70</v>
      </c>
      <c r="J321" s="10" t="str">
        <f>party!$A$72</f>
        <v xml:space="preserve">Robert Pincus </v>
      </c>
      <c r="K321" s="10" t="str">
        <f>party!$A$73</f>
        <v>Piers Forster</v>
      </c>
      <c r="L321" s="10" t="str">
        <f>party!$A$4</f>
        <v>Bjorn Stevens</v>
      </c>
      <c r="M321" s="12" t="str">
        <f>references!D$14</f>
        <v>Overview CMIP6-Endorsed MIPs</v>
      </c>
      <c r="N321" s="22" t="str">
        <f>references!$D$64</f>
        <v>Pincus, R., P. M. Forster, B. Stevens (2016), The Radiative Forcing Model Intercomparison Project (RFMIP): experimental protocol for CMIP6, Geosci. Model Dev., 9, 3447-3460</v>
      </c>
      <c r="S321" s="16" t="str">
        <f>party!$A$6</f>
        <v>Charlotte Pascoe</v>
      </c>
      <c r="T321" s="20" t="b">
        <v>1</v>
      </c>
      <c r="U321" s="20" t="s">
        <v>42</v>
      </c>
    </row>
    <row r="322" spans="1:21" ht="60">
      <c r="A322" s="12" t="s">
        <v>2506</v>
      </c>
      <c r="B322" s="11" t="s">
        <v>2507</v>
      </c>
      <c r="C322" s="13" t="s">
        <v>2506</v>
      </c>
      <c r="E322" s="13">
        <v>4</v>
      </c>
      <c r="F322" s="16" t="s">
        <v>2513</v>
      </c>
      <c r="G322" s="107" t="s">
        <v>2517</v>
      </c>
      <c r="H322" s="108" t="s">
        <v>2521</v>
      </c>
      <c r="I322" s="10" t="s">
        <v>70</v>
      </c>
      <c r="J322" s="10" t="str">
        <f>party!$A$72</f>
        <v xml:space="preserve">Robert Pincus </v>
      </c>
      <c r="K322" s="10" t="str">
        <f>party!$A$73</f>
        <v>Piers Forster</v>
      </c>
      <c r="L322" s="10" t="str">
        <f>party!$A$4</f>
        <v>Bjorn Stevens</v>
      </c>
      <c r="M322" s="12" t="str">
        <f>references!D$14</f>
        <v>Overview CMIP6-Endorsed MIPs</v>
      </c>
      <c r="N322" s="22" t="str">
        <f>references!$D$64</f>
        <v>Pincus, R., P. M. Forster, B. Stevens (2016), The Radiative Forcing Model Intercomparison Project (RFMIP): experimental protocol for CMIP6, Geosci. Model Dev., 9, 3447-3460</v>
      </c>
      <c r="S322" s="16" t="str">
        <f>party!$A$6</f>
        <v>Charlotte Pascoe</v>
      </c>
      <c r="T322" s="20" t="b">
        <v>1</v>
      </c>
      <c r="U322" s="20" t="s">
        <v>42</v>
      </c>
    </row>
    <row r="323" spans="1:21" ht="60">
      <c r="A323" s="12" t="s">
        <v>6041</v>
      </c>
      <c r="B323" s="11" t="s">
        <v>6062</v>
      </c>
      <c r="C323" s="12" t="s">
        <v>6082</v>
      </c>
      <c r="D323" s="185"/>
      <c r="E323" s="12">
        <v>4</v>
      </c>
      <c r="F323" s="16" t="s">
        <v>7965</v>
      </c>
      <c r="G323" s="19" t="s">
        <v>6118</v>
      </c>
      <c r="H323" s="85" t="s">
        <v>2530</v>
      </c>
      <c r="I323" s="10" t="s">
        <v>70</v>
      </c>
      <c r="J323" s="10" t="str">
        <f>party!$A$72</f>
        <v xml:space="preserve">Robert Pincus </v>
      </c>
      <c r="K323" s="10" t="str">
        <f>party!$A$73</f>
        <v>Piers Forster</v>
      </c>
      <c r="L323" s="10" t="str">
        <f>party!$A$4</f>
        <v>Bjorn Stevens</v>
      </c>
      <c r="M323" s="12" t="str">
        <f>references!D$14</f>
        <v>Overview CMIP6-Endorsed MIPs</v>
      </c>
      <c r="N323" s="22" t="str">
        <f>references!$D$64</f>
        <v>Pincus, R., P. M. Forster, B. Stevens (2016), The Radiative Forcing Model Intercomparison Project (RFMIP): experimental protocol for CMIP6, Geosci. Model Dev., 9, 3447-3460</v>
      </c>
      <c r="S323" s="16" t="str">
        <f>party!$A$6</f>
        <v>Charlotte Pascoe</v>
      </c>
      <c r="T323" s="20" t="b">
        <v>1</v>
      </c>
      <c r="U323" s="20" t="s">
        <v>42</v>
      </c>
    </row>
    <row r="324" spans="1:21" ht="60">
      <c r="A324" s="12" t="s">
        <v>6042</v>
      </c>
      <c r="B324" s="11" t="s">
        <v>6063</v>
      </c>
      <c r="C324" s="12" t="s">
        <v>6083</v>
      </c>
      <c r="D324" s="185"/>
      <c r="E324" s="12">
        <v>4</v>
      </c>
      <c r="F324" s="16" t="s">
        <v>7966</v>
      </c>
      <c r="G324" s="19" t="s">
        <v>6119</v>
      </c>
      <c r="H324" s="85" t="s">
        <v>2531</v>
      </c>
      <c r="I324" s="10" t="s">
        <v>70</v>
      </c>
      <c r="J324" s="10" t="str">
        <f>party!$A$72</f>
        <v xml:space="preserve">Robert Pincus </v>
      </c>
      <c r="K324" s="10" t="str">
        <f>party!$A$73</f>
        <v>Piers Forster</v>
      </c>
      <c r="L324" s="10" t="str">
        <f>party!$A$4</f>
        <v>Bjorn Stevens</v>
      </c>
      <c r="M324" s="12" t="str">
        <f>references!D$14</f>
        <v>Overview CMIP6-Endorsed MIPs</v>
      </c>
      <c r="N324" s="22" t="str">
        <f>references!$D$64</f>
        <v>Pincus, R., P. M. Forster, B. Stevens (2016), The Radiative Forcing Model Intercomparison Project (RFMIP): experimental protocol for CMIP6, Geosci. Model Dev., 9, 3447-3460</v>
      </c>
      <c r="S324" s="16" t="str">
        <f>party!$A$6</f>
        <v>Charlotte Pascoe</v>
      </c>
      <c r="T324" s="20" t="b">
        <v>1</v>
      </c>
      <c r="U324" s="20" t="s">
        <v>42</v>
      </c>
    </row>
    <row r="325" spans="1:21" ht="60">
      <c r="A325" s="12" t="s">
        <v>6043</v>
      </c>
      <c r="B325" s="11" t="s">
        <v>6668</v>
      </c>
      <c r="C325" s="12" t="s">
        <v>6084</v>
      </c>
      <c r="D325" s="185"/>
      <c r="E325" s="12">
        <v>4</v>
      </c>
      <c r="F325" s="16" t="s">
        <v>7967</v>
      </c>
      <c r="G325" s="19" t="s">
        <v>6120</v>
      </c>
      <c r="H325" s="108" t="s">
        <v>5053</v>
      </c>
      <c r="I325" s="10" t="s">
        <v>70</v>
      </c>
      <c r="J325" s="10" t="str">
        <f>party!$A$72</f>
        <v xml:space="preserve">Robert Pincus </v>
      </c>
      <c r="K325" s="10" t="str">
        <f>party!$A$73</f>
        <v>Piers Forster</v>
      </c>
      <c r="L325" s="10" t="str">
        <f>party!$A$4</f>
        <v>Bjorn Stevens</v>
      </c>
      <c r="M325" s="12" t="str">
        <f>references!D$14</f>
        <v>Overview CMIP6-Endorsed MIPs</v>
      </c>
      <c r="N325" s="22" t="str">
        <f>references!$D$64</f>
        <v>Pincus, R., P. M. Forster, B. Stevens (2016), The Radiative Forcing Model Intercomparison Project (RFMIP): experimental protocol for CMIP6, Geosci. Model Dev., 9, 3447-3460</v>
      </c>
      <c r="S325" s="16" t="str">
        <f>party!$A$6</f>
        <v>Charlotte Pascoe</v>
      </c>
      <c r="T325" s="20" t="b">
        <v>1</v>
      </c>
      <c r="U325" s="20" t="s">
        <v>42</v>
      </c>
    </row>
    <row r="326" spans="1:21" ht="60">
      <c r="A326" s="12" t="s">
        <v>6044</v>
      </c>
      <c r="B326" s="11" t="s">
        <v>6064</v>
      </c>
      <c r="C326" s="12" t="s">
        <v>6085</v>
      </c>
      <c r="D326" s="185"/>
      <c r="E326" s="12">
        <v>4</v>
      </c>
      <c r="F326" s="16" t="s">
        <v>7968</v>
      </c>
      <c r="G326" s="19" t="s">
        <v>6121</v>
      </c>
      <c r="H326" s="108" t="s">
        <v>5054</v>
      </c>
      <c r="I326" s="10" t="s">
        <v>70</v>
      </c>
      <c r="J326" s="10" t="str">
        <f>party!$A$72</f>
        <v xml:space="preserve">Robert Pincus </v>
      </c>
      <c r="K326" s="10" t="str">
        <f>party!$A$73</f>
        <v>Piers Forster</v>
      </c>
      <c r="L326" s="10" t="str">
        <f>party!$A$4</f>
        <v>Bjorn Stevens</v>
      </c>
      <c r="M326" s="12" t="str">
        <f>references!D$14</f>
        <v>Overview CMIP6-Endorsed MIPs</v>
      </c>
      <c r="N326" s="22" t="str">
        <f>references!$D$64</f>
        <v>Pincus, R., P. M. Forster, B. Stevens (2016), The Radiative Forcing Model Intercomparison Project (RFMIP): experimental protocol for CMIP6, Geosci. Model Dev., 9, 3447-3460</v>
      </c>
      <c r="S326" s="16" t="str">
        <f>party!$A$6</f>
        <v>Charlotte Pascoe</v>
      </c>
      <c r="T326" s="20" t="b">
        <v>1</v>
      </c>
      <c r="U326" s="20" t="s">
        <v>42</v>
      </c>
    </row>
    <row r="327" spans="1:21" ht="60">
      <c r="A327" s="12" t="s">
        <v>6045</v>
      </c>
      <c r="B327" s="11" t="s">
        <v>6065</v>
      </c>
      <c r="C327" s="12" t="s">
        <v>6086</v>
      </c>
      <c r="D327" s="185"/>
      <c r="E327" s="12">
        <v>4</v>
      </c>
      <c r="F327" s="16" t="s">
        <v>7969</v>
      </c>
      <c r="G327" s="19" t="s">
        <v>6122</v>
      </c>
      <c r="H327" s="108" t="s">
        <v>2532</v>
      </c>
      <c r="I327" s="10" t="s">
        <v>70</v>
      </c>
      <c r="J327" s="10" t="str">
        <f>party!$A$72</f>
        <v xml:space="preserve">Robert Pincus </v>
      </c>
      <c r="K327" s="10" t="str">
        <f>party!$A$73</f>
        <v>Piers Forster</v>
      </c>
      <c r="L327" s="10" t="str">
        <f>party!$A$4</f>
        <v>Bjorn Stevens</v>
      </c>
      <c r="M327" s="12" t="str">
        <f>references!D$14</f>
        <v>Overview CMIP6-Endorsed MIPs</v>
      </c>
      <c r="N327" s="22" t="str">
        <f>references!$D$64</f>
        <v>Pincus, R., P. M. Forster, B. Stevens (2016), The Radiative Forcing Model Intercomparison Project (RFMIP): experimental protocol for CMIP6, Geosci. Model Dev., 9, 3447-3460</v>
      </c>
      <c r="S327" s="16" t="str">
        <f>party!$A$6</f>
        <v>Charlotte Pascoe</v>
      </c>
      <c r="T327" s="20" t="b">
        <v>1</v>
      </c>
      <c r="U327" s="20" t="s">
        <v>42</v>
      </c>
    </row>
    <row r="328" spans="1:21" ht="120">
      <c r="A328" s="12" t="s">
        <v>6046</v>
      </c>
      <c r="B328" s="11" t="s">
        <v>6066</v>
      </c>
      <c r="C328" s="12" t="s">
        <v>6087</v>
      </c>
      <c r="D328" s="185"/>
      <c r="E328" s="12">
        <v>3</v>
      </c>
      <c r="F328" s="16" t="s">
        <v>6104</v>
      </c>
      <c r="G328" s="19" t="s">
        <v>6123</v>
      </c>
      <c r="H328" s="85" t="s">
        <v>2555</v>
      </c>
      <c r="I328" s="10" t="s">
        <v>70</v>
      </c>
      <c r="J328" s="10" t="str">
        <f>party!$A$72</f>
        <v xml:space="preserve">Robert Pincus </v>
      </c>
      <c r="K328" s="10" t="str">
        <f>party!$A$73</f>
        <v>Piers Forster</v>
      </c>
      <c r="L328" s="10" t="str">
        <f>party!$A$4</f>
        <v>Bjorn Stevens</v>
      </c>
      <c r="M328" s="12" t="str">
        <f>references!D$14</f>
        <v>Overview CMIP6-Endorsed MIPs</v>
      </c>
      <c r="N328" s="22" t="str">
        <f>references!$D$64</f>
        <v>Pincus, R., P. M. Forster, B. Stevens (2016), The Radiative Forcing Model Intercomparison Project (RFMIP): experimental protocol for CMIP6, Geosci. Model Dev., 9, 3447-3460</v>
      </c>
      <c r="O328"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328" s="3" t="str">
        <f>url!$A$169</f>
        <v>Historical greenhouse gas concentrations for climate modelling (CMIP6)</v>
      </c>
      <c r="S328" s="16" t="str">
        <f>party!$A$6</f>
        <v>Charlotte Pascoe</v>
      </c>
      <c r="T328" s="20" t="b">
        <v>1</v>
      </c>
      <c r="U328" s="20" t="s">
        <v>42</v>
      </c>
    </row>
    <row r="329" spans="1:21" ht="60">
      <c r="A329" s="49" t="s">
        <v>6047</v>
      </c>
      <c r="B329" s="11" t="s">
        <v>6067</v>
      </c>
      <c r="C329" s="13" t="s">
        <v>6088</v>
      </c>
      <c r="E329" s="13">
        <v>3</v>
      </c>
      <c r="F329" s="16" t="s">
        <v>6105</v>
      </c>
      <c r="G329" s="19" t="s">
        <v>6124</v>
      </c>
      <c r="H329" s="85" t="s">
        <v>2555</v>
      </c>
      <c r="I329" s="10" t="s">
        <v>70</v>
      </c>
      <c r="J329" s="10" t="str">
        <f>party!$A$72</f>
        <v xml:space="preserve">Robert Pincus </v>
      </c>
      <c r="K329" s="10" t="str">
        <f>party!$A$73</f>
        <v>Piers Forster</v>
      </c>
      <c r="L329" s="10" t="str">
        <f>party!$A$4</f>
        <v>Bjorn Stevens</v>
      </c>
      <c r="M329" s="12" t="str">
        <f>references!D$14</f>
        <v>Overview CMIP6-Endorsed MIPs</v>
      </c>
      <c r="N329" s="151" t="str">
        <f>references!$D$6</f>
        <v>Global Gridded Land Use Forcing Datasets (LUH2 v0.1)</v>
      </c>
      <c r="O329" s="22" t="str">
        <f>references!$D$64</f>
        <v>Pincus, R., P. M. Forster, B. Stevens (2016), The Radiative Forcing Model Intercomparison Project (RFMIP): experimental protocol for CMIP6, Geosci. Model Dev., 9, 3447-3460</v>
      </c>
      <c r="R329" s="3" t="str">
        <f>url!$A$6</f>
        <v>Global Gridded Land Use Forcing Datasets</v>
      </c>
      <c r="S329" s="16" t="str">
        <f>party!$A$6</f>
        <v>Charlotte Pascoe</v>
      </c>
      <c r="T329" s="20" t="b">
        <v>1</v>
      </c>
      <c r="U329" s="20" t="s">
        <v>42</v>
      </c>
    </row>
    <row r="330" spans="1:21" ht="60">
      <c r="A330" s="12" t="s">
        <v>6048</v>
      </c>
      <c r="B330" s="11" t="s">
        <v>6068</v>
      </c>
      <c r="C330" s="12" t="s">
        <v>6089</v>
      </c>
      <c r="D330" s="185"/>
      <c r="E330" s="12">
        <v>4</v>
      </c>
      <c r="F330" s="16" t="s">
        <v>6106</v>
      </c>
      <c r="G330" s="107" t="s">
        <v>6125</v>
      </c>
      <c r="H330" s="85" t="s">
        <v>2555</v>
      </c>
      <c r="I330" s="10" t="s">
        <v>70</v>
      </c>
      <c r="J330" s="10" t="str">
        <f>party!$A$72</f>
        <v xml:space="preserve">Robert Pincus </v>
      </c>
      <c r="K330" s="10" t="str">
        <f>party!$A$73</f>
        <v>Piers Forster</v>
      </c>
      <c r="L330" s="10" t="str">
        <f>party!$A$4</f>
        <v>Bjorn Stevens</v>
      </c>
      <c r="M330" s="12" t="str">
        <f>references!D$14</f>
        <v>Overview CMIP6-Endorsed MIPs</v>
      </c>
      <c r="N330" s="151" t="str">
        <f>references!$D$2</f>
        <v>Aerosol forcing fields for CMIP6</v>
      </c>
      <c r="O330" s="22" t="str">
        <f>references!$D$64</f>
        <v>Pincus, R., P. M. Forster, B. Stevens (2016), The Radiative Forcing Model Intercomparison Project (RFMIP): experimental protocol for CMIP6, Geosci. Model Dev., 9, 3447-3460</v>
      </c>
      <c r="R330" s="3" t="str">
        <f>url!$A$2</f>
        <v>Aerosol forcing fields for CMIP6</v>
      </c>
      <c r="S330" s="16" t="str">
        <f>party!$A$6</f>
        <v>Charlotte Pascoe</v>
      </c>
      <c r="T330" s="20" t="b">
        <v>1</v>
      </c>
      <c r="U330" s="20" t="s">
        <v>42</v>
      </c>
    </row>
    <row r="331" spans="1:21" ht="60">
      <c r="A331" s="12" t="s">
        <v>6054</v>
      </c>
      <c r="B331" s="11" t="s">
        <v>6069</v>
      </c>
      <c r="C331" s="12" t="s">
        <v>6090</v>
      </c>
      <c r="D331" s="185"/>
      <c r="E331" s="12">
        <v>4</v>
      </c>
      <c r="F331" s="16" t="s">
        <v>6107</v>
      </c>
      <c r="G331" s="107" t="s">
        <v>6126</v>
      </c>
      <c r="H331" s="85" t="s">
        <v>2555</v>
      </c>
      <c r="I331" s="10" t="s">
        <v>70</v>
      </c>
      <c r="J331" s="10" t="str">
        <f>party!$A$72</f>
        <v xml:space="preserve">Robert Pincus </v>
      </c>
      <c r="K331" s="10" t="str">
        <f>party!$A$73</f>
        <v>Piers Forster</v>
      </c>
      <c r="L331" s="10" t="str">
        <f>party!$A$4</f>
        <v>Bjorn Stevens</v>
      </c>
      <c r="M331" s="12" t="str">
        <f>references!D$14</f>
        <v>Overview CMIP6-Endorsed MIPs</v>
      </c>
      <c r="N331" s="151" t="str">
        <f>references!$D$2</f>
        <v>Aerosol forcing fields for CMIP6</v>
      </c>
      <c r="O331" s="22" t="str">
        <f>references!$D$64</f>
        <v>Pincus, R., P. M. Forster, B. Stevens (2016), The Radiative Forcing Model Intercomparison Project (RFMIP): experimental protocol for CMIP6, Geosci. Model Dev., 9, 3447-3460</v>
      </c>
      <c r="R331" s="3" t="str">
        <f>url!$A$2</f>
        <v>Aerosol forcing fields for CMIP6</v>
      </c>
      <c r="S331" s="16" t="str">
        <f>party!$A$6</f>
        <v>Charlotte Pascoe</v>
      </c>
      <c r="T331" s="20" t="b">
        <v>1</v>
      </c>
      <c r="U331" s="20" t="s">
        <v>42</v>
      </c>
    </row>
    <row r="332" spans="1:21" ht="60">
      <c r="A332" s="12" t="s">
        <v>6055</v>
      </c>
      <c r="B332" s="11" t="s">
        <v>6070</v>
      </c>
      <c r="C332" s="12" t="s">
        <v>6091</v>
      </c>
      <c r="D332" s="185"/>
      <c r="E332" s="12">
        <v>4</v>
      </c>
      <c r="F332" s="16" t="s">
        <v>6108</v>
      </c>
      <c r="G332" s="19" t="s">
        <v>6127</v>
      </c>
      <c r="H332" s="85" t="s">
        <v>2555</v>
      </c>
      <c r="I332" s="10" t="s">
        <v>70</v>
      </c>
      <c r="J332" s="10" t="str">
        <f>party!$A$72</f>
        <v xml:space="preserve">Robert Pincus </v>
      </c>
      <c r="K332" s="10" t="str">
        <f>party!$A$73</f>
        <v>Piers Forster</v>
      </c>
      <c r="L332" s="10" t="str">
        <f>party!$A$4</f>
        <v>Bjorn Stevens</v>
      </c>
      <c r="M332" s="12" t="str">
        <f>references!D$14</f>
        <v>Overview CMIP6-Endorsed MIPs</v>
      </c>
      <c r="N332" s="151" t="str">
        <f>references!$D$7</f>
        <v>Ozone and stratospheric water vapour concentration databases for CMIP6</v>
      </c>
      <c r="O332" s="22" t="str">
        <f>references!$D$64</f>
        <v>Pincus, R., P. M. Forster, B. Stevens (2016), The Radiative Forcing Model Intercomparison Project (RFMIP): experimental protocol for CMIP6, Geosci. Model Dev., 9, 3447-3460</v>
      </c>
      <c r="R332" s="3" t="str">
        <f>url!$A$7</f>
        <v>Ozone and stratospheric water vapour concentration databases for CMIP6</v>
      </c>
      <c r="S332" s="16" t="str">
        <f>party!$A$6</f>
        <v>Charlotte Pascoe</v>
      </c>
      <c r="T332" s="20" t="b">
        <v>1</v>
      </c>
      <c r="U332" s="20" t="s">
        <v>42</v>
      </c>
    </row>
    <row r="333" spans="1:21" ht="60">
      <c r="A333" s="12" t="s">
        <v>6056</v>
      </c>
      <c r="B333" s="11" t="s">
        <v>6071</v>
      </c>
      <c r="C333" s="12" t="s">
        <v>6092</v>
      </c>
      <c r="D333" s="185"/>
      <c r="E333" s="12">
        <v>4</v>
      </c>
      <c r="F333" s="16" t="s">
        <v>6109</v>
      </c>
      <c r="G333" s="107" t="s">
        <v>6128</v>
      </c>
      <c r="H333" s="85" t="s">
        <v>2555</v>
      </c>
      <c r="I333" s="10" t="s">
        <v>70</v>
      </c>
      <c r="J333" s="10" t="str">
        <f>party!$A$72</f>
        <v xml:space="preserve">Robert Pincus </v>
      </c>
      <c r="K333" s="10" t="str">
        <f>party!$A$73</f>
        <v>Piers Forster</v>
      </c>
      <c r="L333" s="10" t="str">
        <f>party!$A$4</f>
        <v>Bjorn Stevens</v>
      </c>
      <c r="M333" s="12" t="str">
        <f>references!D$14</f>
        <v>Overview CMIP6-Endorsed MIPs</v>
      </c>
      <c r="N333" s="151" t="str">
        <f>references!$D$2</f>
        <v>Aerosol forcing fields for CMIP6</v>
      </c>
      <c r="O333" s="22" t="str">
        <f>references!$D$64</f>
        <v>Pincus, R., P. M. Forster, B. Stevens (2016), The Radiative Forcing Model Intercomparison Project (RFMIP): experimental protocol for CMIP6, Geosci. Model Dev., 9, 3447-3460</v>
      </c>
      <c r="R333" s="3" t="str">
        <f>url!$A$2</f>
        <v>Aerosol forcing fields for CMIP6</v>
      </c>
      <c r="S333" s="16" t="str">
        <f>party!$A$6</f>
        <v>Charlotte Pascoe</v>
      </c>
      <c r="T333" s="20" t="b">
        <v>1</v>
      </c>
      <c r="U333" s="20" t="s">
        <v>42</v>
      </c>
    </row>
    <row r="334" spans="1:21" ht="60">
      <c r="A334" s="12" t="s">
        <v>6057</v>
      </c>
      <c r="B334" s="11" t="s">
        <v>6072</v>
      </c>
      <c r="C334" s="12" t="s">
        <v>6093</v>
      </c>
      <c r="D334" s="185"/>
      <c r="E334" s="12">
        <v>4</v>
      </c>
      <c r="F334" s="16" t="s">
        <v>6110</v>
      </c>
      <c r="G334" s="107" t="s">
        <v>6129</v>
      </c>
      <c r="H334" s="85" t="s">
        <v>2555</v>
      </c>
      <c r="I334" s="10" t="s">
        <v>70</v>
      </c>
      <c r="J334" s="10" t="str">
        <f>party!$A$72</f>
        <v xml:space="preserve">Robert Pincus </v>
      </c>
      <c r="K334" s="10" t="str">
        <f>party!$A$73</f>
        <v>Piers Forster</v>
      </c>
      <c r="L334" s="10" t="str">
        <f>party!$A$4</f>
        <v>Bjorn Stevens</v>
      </c>
      <c r="M334" s="12" t="str">
        <f>references!D$14</f>
        <v>Overview CMIP6-Endorsed MIPs</v>
      </c>
      <c r="N334" s="151" t="str">
        <f>references!$D$2</f>
        <v>Aerosol forcing fields for CMIP6</v>
      </c>
      <c r="O334" s="22" t="str">
        <f>references!$D$64</f>
        <v>Pincus, R., P. M. Forster, B. Stevens (2016), The Radiative Forcing Model Intercomparison Project (RFMIP): experimental protocol for CMIP6, Geosci. Model Dev., 9, 3447-3460</v>
      </c>
      <c r="R334" s="3" t="str">
        <f>url!$A$2</f>
        <v>Aerosol forcing fields for CMIP6</v>
      </c>
      <c r="S334" s="16" t="str">
        <f>party!$A$6</f>
        <v>Charlotte Pascoe</v>
      </c>
      <c r="T334" s="20" t="b">
        <v>1</v>
      </c>
      <c r="U334" s="20" t="s">
        <v>42</v>
      </c>
    </row>
    <row r="335" spans="1:21" ht="60">
      <c r="A335" s="12" t="s">
        <v>6058</v>
      </c>
      <c r="B335" s="11" t="s">
        <v>6073</v>
      </c>
      <c r="C335" s="12" t="s">
        <v>6094</v>
      </c>
      <c r="D335" s="185"/>
      <c r="E335" s="12">
        <v>3</v>
      </c>
      <c r="F335" s="16" t="s">
        <v>6111</v>
      </c>
      <c r="G335" s="19" t="s">
        <v>6130</v>
      </c>
      <c r="H335" s="85" t="s">
        <v>2555</v>
      </c>
      <c r="I335" s="10" t="s">
        <v>70</v>
      </c>
      <c r="J335" s="10" t="str">
        <f>party!$A$72</f>
        <v xml:space="preserve">Robert Pincus </v>
      </c>
      <c r="K335" s="10" t="str">
        <f>party!$A$73</f>
        <v>Piers Forster</v>
      </c>
      <c r="L335" s="10" t="str">
        <f>party!$A$4</f>
        <v>Bjorn Stevens</v>
      </c>
      <c r="M335" s="12" t="str">
        <f>references!D$14</f>
        <v>Overview CMIP6-Endorsed MIPs</v>
      </c>
      <c r="N335" s="151" t="str">
        <f>references!$D$7</f>
        <v>Ozone and stratospheric water vapour concentration databases for CMIP6</v>
      </c>
      <c r="O335" s="22" t="str">
        <f>references!$D$64</f>
        <v>Pincus, R., P. M. Forster, B. Stevens (2016), The Radiative Forcing Model Intercomparison Project (RFMIP): experimental protocol for CMIP6, Geosci. Model Dev., 9, 3447-3460</v>
      </c>
      <c r="R335" s="3" t="str">
        <f>url!$A$7</f>
        <v>Ozone and stratospheric water vapour concentration databases for CMIP6</v>
      </c>
      <c r="S335" s="16" t="str">
        <f>party!$A$6</f>
        <v>Charlotte Pascoe</v>
      </c>
      <c r="T335" s="20" t="b">
        <v>1</v>
      </c>
      <c r="U335" s="20" t="s">
        <v>42</v>
      </c>
    </row>
    <row r="336" spans="1:21" ht="60">
      <c r="A336" s="12" t="s">
        <v>6059</v>
      </c>
      <c r="B336" s="11" t="s">
        <v>6074</v>
      </c>
      <c r="C336" s="12" t="s">
        <v>6095</v>
      </c>
      <c r="D336" s="185"/>
      <c r="E336" s="12">
        <v>4</v>
      </c>
      <c r="F336" s="16" t="s">
        <v>6112</v>
      </c>
      <c r="G336" s="19" t="s">
        <v>6131</v>
      </c>
      <c r="H336" s="85" t="s">
        <v>2555</v>
      </c>
      <c r="I336" s="10" t="s">
        <v>70</v>
      </c>
      <c r="J336" s="10" t="str">
        <f>party!$A$72</f>
        <v xml:space="preserve">Robert Pincus </v>
      </c>
      <c r="K336" s="10" t="str">
        <f>party!$A$73</f>
        <v>Piers Forster</v>
      </c>
      <c r="L336" s="10" t="str">
        <f>party!$A$4</f>
        <v>Bjorn Stevens</v>
      </c>
      <c r="M336" s="12" t="str">
        <f>references!D$14</f>
        <v>Overview CMIP6-Endorsed MIPs</v>
      </c>
      <c r="N336" s="151" t="str">
        <f>references!$D$6</f>
        <v>Global Gridded Land Use Forcing Datasets (LUH2 v0.1)</v>
      </c>
      <c r="O336" s="22" t="str">
        <f>references!$D$64</f>
        <v>Pincus, R., P. M. Forster, B. Stevens (2016), The Radiative Forcing Model Intercomparison Project (RFMIP): experimental protocol for CMIP6, Geosci. Model Dev., 9, 3447-3460</v>
      </c>
      <c r="R336" s="3" t="str">
        <f>url!$A$6</f>
        <v>Global Gridded Land Use Forcing Datasets</v>
      </c>
      <c r="S336" s="16" t="str">
        <f>party!$A$6</f>
        <v>Charlotte Pascoe</v>
      </c>
      <c r="T336" s="20" t="b">
        <v>1</v>
      </c>
      <c r="U336" s="20" t="s">
        <v>42</v>
      </c>
    </row>
    <row r="337" spans="1:27" ht="60">
      <c r="A337" s="12" t="s">
        <v>6060</v>
      </c>
      <c r="B337" s="11" t="s">
        <v>6075</v>
      </c>
      <c r="C337" s="12" t="s">
        <v>6096</v>
      </c>
      <c r="D337" s="185"/>
      <c r="E337" s="12">
        <v>4</v>
      </c>
      <c r="F337" s="16" t="s">
        <v>6113</v>
      </c>
      <c r="G337" s="107" t="s">
        <v>6132</v>
      </c>
      <c r="H337" s="85" t="s">
        <v>2564</v>
      </c>
      <c r="I337" s="10" t="s">
        <v>70</v>
      </c>
      <c r="J337" s="10" t="str">
        <f>party!$A$72</f>
        <v xml:space="preserve">Robert Pincus </v>
      </c>
      <c r="K337" s="10" t="str">
        <f>party!$A$73</f>
        <v>Piers Forster</v>
      </c>
      <c r="L337" s="10" t="str">
        <f>party!$A$4</f>
        <v>Bjorn Stevens</v>
      </c>
      <c r="M337" s="12" t="str">
        <f>references!D$14</f>
        <v>Overview CMIP6-Endorsed MIPs</v>
      </c>
      <c r="N337" s="151" t="str">
        <f>references!$D$2</f>
        <v>Aerosol forcing fields for CMIP6</v>
      </c>
      <c r="O337" s="22" t="str">
        <f>references!$D$64</f>
        <v>Pincus, R., P. M. Forster, B. Stevens (2016), The Radiative Forcing Model Intercomparison Project (RFMIP): experimental protocol for CMIP6, Geosci. Model Dev., 9, 3447-3460</v>
      </c>
      <c r="R337" s="3" t="str">
        <f>url!$A$2</f>
        <v>Aerosol forcing fields for CMIP6</v>
      </c>
      <c r="S337" s="16" t="str">
        <f>party!$A$6</f>
        <v>Charlotte Pascoe</v>
      </c>
      <c r="T337" s="20" t="b">
        <v>1</v>
      </c>
      <c r="U337" s="20" t="s">
        <v>42</v>
      </c>
    </row>
    <row r="338" spans="1:27" ht="60">
      <c r="A338" s="12" t="s">
        <v>6061</v>
      </c>
      <c r="B338" s="11" t="s">
        <v>6076</v>
      </c>
      <c r="C338" s="12" t="s">
        <v>6097</v>
      </c>
      <c r="D338" s="185"/>
      <c r="E338" s="12">
        <v>4</v>
      </c>
      <c r="F338" s="16" t="s">
        <v>6114</v>
      </c>
      <c r="G338" s="107" t="s">
        <v>6133</v>
      </c>
      <c r="H338" s="85" t="s">
        <v>2564</v>
      </c>
      <c r="I338" s="10" t="s">
        <v>70</v>
      </c>
      <c r="J338" s="10" t="str">
        <f>party!$A$72</f>
        <v xml:space="preserve">Robert Pincus </v>
      </c>
      <c r="K338" s="10" t="str">
        <f>party!$A$73</f>
        <v>Piers Forster</v>
      </c>
      <c r="L338" s="10" t="str">
        <f>party!$A$4</f>
        <v>Bjorn Stevens</v>
      </c>
      <c r="M338" s="12" t="str">
        <f>references!D$14</f>
        <v>Overview CMIP6-Endorsed MIPs</v>
      </c>
      <c r="N338" s="151" t="str">
        <f>references!$D$2</f>
        <v>Aerosol forcing fields for CMIP6</v>
      </c>
      <c r="O338" s="22" t="str">
        <f>references!$D$64</f>
        <v>Pincus, R., P. M. Forster, B. Stevens (2016), The Radiative Forcing Model Intercomparison Project (RFMIP): experimental protocol for CMIP6, Geosci. Model Dev., 9, 3447-3460</v>
      </c>
      <c r="R338" s="3" t="str">
        <f>url!$A$2</f>
        <v>Aerosol forcing fields for CMIP6</v>
      </c>
      <c r="S338" s="16" t="str">
        <f>party!$A$6</f>
        <v>Charlotte Pascoe</v>
      </c>
      <c r="T338" s="20" t="b">
        <v>1</v>
      </c>
      <c r="U338" s="20" t="s">
        <v>42</v>
      </c>
    </row>
    <row r="339" spans="1:27" ht="60">
      <c r="A339" s="12" t="s">
        <v>6053</v>
      </c>
      <c r="B339" s="11" t="s">
        <v>6077</v>
      </c>
      <c r="C339" s="12" t="s">
        <v>6098</v>
      </c>
      <c r="D339" s="185"/>
      <c r="E339" s="12">
        <v>4</v>
      </c>
      <c r="F339" s="16" t="s">
        <v>6115</v>
      </c>
      <c r="G339" s="107" t="s">
        <v>6134</v>
      </c>
      <c r="H339" s="85" t="s">
        <v>2564</v>
      </c>
      <c r="I339" s="10" t="s">
        <v>70</v>
      </c>
      <c r="J339" s="10" t="str">
        <f>party!$A$72</f>
        <v xml:space="preserve">Robert Pincus </v>
      </c>
      <c r="K339" s="10" t="str">
        <f>party!$A$73</f>
        <v>Piers Forster</v>
      </c>
      <c r="L339" s="10" t="str">
        <f>party!$A$4</f>
        <v>Bjorn Stevens</v>
      </c>
      <c r="M339" s="12" t="str">
        <f>references!D$14</f>
        <v>Overview CMIP6-Endorsed MIPs</v>
      </c>
      <c r="N339" s="151" t="str">
        <f>references!$D$2</f>
        <v>Aerosol forcing fields for CMIP6</v>
      </c>
      <c r="O339" s="22" t="str">
        <f>references!$D$64</f>
        <v>Pincus, R., P. M. Forster, B. Stevens (2016), The Radiative Forcing Model Intercomparison Project (RFMIP): experimental protocol for CMIP6, Geosci. Model Dev., 9, 3447-3460</v>
      </c>
      <c r="R339" s="3" t="str">
        <f>url!$A$2</f>
        <v>Aerosol forcing fields for CMIP6</v>
      </c>
      <c r="S339" s="16" t="str">
        <f>party!$A$6</f>
        <v>Charlotte Pascoe</v>
      </c>
      <c r="T339" s="20" t="b">
        <v>1</v>
      </c>
      <c r="U339" s="20" t="s">
        <v>42</v>
      </c>
    </row>
    <row r="340" spans="1:27" ht="60">
      <c r="A340" s="12" t="s">
        <v>6052</v>
      </c>
      <c r="B340" s="11" t="s">
        <v>6078</v>
      </c>
      <c r="C340" s="12" t="s">
        <v>6099</v>
      </c>
      <c r="D340" s="185"/>
      <c r="E340" s="12">
        <v>4</v>
      </c>
      <c r="F340" s="16" t="s">
        <v>6103</v>
      </c>
      <c r="G340" s="107" t="s">
        <v>6135</v>
      </c>
      <c r="H340" s="85" t="s">
        <v>2564</v>
      </c>
      <c r="I340" s="10" t="s">
        <v>70</v>
      </c>
      <c r="J340" s="10" t="str">
        <f>party!$A$72</f>
        <v xml:space="preserve">Robert Pincus </v>
      </c>
      <c r="K340" s="10" t="str">
        <f>party!$A$73</f>
        <v>Piers Forster</v>
      </c>
      <c r="L340" s="10" t="str">
        <f>party!$A$4</f>
        <v>Bjorn Stevens</v>
      </c>
      <c r="M340" s="12" t="str">
        <f>references!D$14</f>
        <v>Overview CMIP6-Endorsed MIPs</v>
      </c>
      <c r="N340" s="151" t="str">
        <f>references!$D$2</f>
        <v>Aerosol forcing fields for CMIP6</v>
      </c>
      <c r="O340" s="22" t="str">
        <f>references!$D$64</f>
        <v>Pincus, R., P. M. Forster, B. Stevens (2016), The Radiative Forcing Model Intercomparison Project (RFMIP): experimental protocol for CMIP6, Geosci. Model Dev., 9, 3447-3460</v>
      </c>
      <c r="R340" s="3" t="str">
        <f>url!$A$2</f>
        <v>Aerosol forcing fields for CMIP6</v>
      </c>
      <c r="S340" s="16" t="str">
        <f>party!$A$6</f>
        <v>Charlotte Pascoe</v>
      </c>
      <c r="T340" s="20" t="b">
        <v>1</v>
      </c>
      <c r="U340" s="20" t="s">
        <v>42</v>
      </c>
    </row>
    <row r="341" spans="1:27" ht="60">
      <c r="A341" s="12" t="s">
        <v>6051</v>
      </c>
      <c r="B341" s="11" t="s">
        <v>6079</v>
      </c>
      <c r="C341" s="12" t="s">
        <v>6100</v>
      </c>
      <c r="D341" s="185"/>
      <c r="E341" s="12">
        <v>4</v>
      </c>
      <c r="F341" s="16" t="s">
        <v>6102</v>
      </c>
      <c r="G341" s="19" t="s">
        <v>6117</v>
      </c>
      <c r="H341" s="85" t="s">
        <v>2564</v>
      </c>
      <c r="I341" s="10" t="s">
        <v>70</v>
      </c>
      <c r="J341" s="10" t="str">
        <f>party!$A$72</f>
        <v xml:space="preserve">Robert Pincus </v>
      </c>
      <c r="K341" s="10" t="str">
        <f>party!$A$73</f>
        <v>Piers Forster</v>
      </c>
      <c r="L341" s="10" t="str">
        <f>party!$A$4</f>
        <v>Bjorn Stevens</v>
      </c>
      <c r="M341" s="12" t="str">
        <f>references!D$14</f>
        <v>Overview CMIP6-Endorsed MIPs</v>
      </c>
      <c r="N341" s="151" t="str">
        <f>references!$D$7</f>
        <v>Ozone and stratospheric water vapour concentration databases for CMIP6</v>
      </c>
      <c r="O341" s="22" t="str">
        <f>references!$D$64</f>
        <v>Pincus, R., P. M. Forster, B. Stevens (2016), The Radiative Forcing Model Intercomparison Project (RFMIP): experimental protocol for CMIP6, Geosci. Model Dev., 9, 3447-3460</v>
      </c>
      <c r="R341" s="3" t="str">
        <f>url!$A$7</f>
        <v>Ozone and stratospheric water vapour concentration databases for CMIP6</v>
      </c>
      <c r="S341" s="16" t="str">
        <f>party!$A$6</f>
        <v>Charlotte Pascoe</v>
      </c>
      <c r="T341" s="20" t="b">
        <v>1</v>
      </c>
      <c r="U341" s="20" t="s">
        <v>42</v>
      </c>
    </row>
    <row r="342" spans="1:27" ht="60">
      <c r="A342" s="12" t="s">
        <v>6050</v>
      </c>
      <c r="B342" s="11" t="s">
        <v>6080</v>
      </c>
      <c r="C342" s="12" t="s">
        <v>6081</v>
      </c>
      <c r="D342" s="185"/>
      <c r="E342" s="12">
        <v>4</v>
      </c>
      <c r="F342" s="16" t="s">
        <v>6101</v>
      </c>
      <c r="G342" s="19" t="s">
        <v>6116</v>
      </c>
      <c r="H342" s="85" t="s">
        <v>2564</v>
      </c>
      <c r="I342" s="10" t="s">
        <v>70</v>
      </c>
      <c r="J342" s="10" t="str">
        <f>party!$A$72</f>
        <v xml:space="preserve">Robert Pincus </v>
      </c>
      <c r="K342" s="10" t="str">
        <f>party!$A$73</f>
        <v>Piers Forster</v>
      </c>
      <c r="L342" s="10" t="str">
        <f>party!$A$4</f>
        <v>Bjorn Stevens</v>
      </c>
      <c r="M342" s="12" t="str">
        <f>references!D$14</f>
        <v>Overview CMIP6-Endorsed MIPs</v>
      </c>
      <c r="N342" s="151" t="str">
        <f>references!$D$7</f>
        <v>Ozone and stratospheric water vapour concentration databases for CMIP6</v>
      </c>
      <c r="O342" s="22" t="str">
        <f>references!$D$64</f>
        <v>Pincus, R., P. M. Forster, B. Stevens (2016), The Radiative Forcing Model Intercomparison Project (RFMIP): experimental protocol for CMIP6, Geosci. Model Dev., 9, 3447-3460</v>
      </c>
      <c r="R342" s="3" t="str">
        <f>url!$A$7</f>
        <v>Ozone and stratospheric water vapour concentration databases for CMIP6</v>
      </c>
      <c r="S342" s="16" t="str">
        <f>party!$A$6</f>
        <v>Charlotte Pascoe</v>
      </c>
      <c r="T342" s="20" t="b">
        <v>1</v>
      </c>
      <c r="U342" s="20" t="s">
        <v>42</v>
      </c>
    </row>
    <row r="343" spans="1:27" ht="60">
      <c r="A343" s="12" t="s">
        <v>2627</v>
      </c>
      <c r="B343" s="11" t="s">
        <v>2628</v>
      </c>
      <c r="C343" s="13" t="s">
        <v>2629</v>
      </c>
      <c r="E343" s="13">
        <v>4</v>
      </c>
      <c r="F343" s="16" t="s">
        <v>2630</v>
      </c>
      <c r="G343" s="19" t="s">
        <v>2631</v>
      </c>
      <c r="H343" s="85" t="s">
        <v>2632</v>
      </c>
      <c r="I343" s="10" t="s">
        <v>70</v>
      </c>
      <c r="J343" s="10" t="str">
        <f>party!$A$72</f>
        <v xml:space="preserve">Robert Pincus </v>
      </c>
      <c r="K343" s="10" t="str">
        <f>party!$A$73</f>
        <v>Piers Forster</v>
      </c>
      <c r="L343" s="10" t="str">
        <f>party!$A$4</f>
        <v>Bjorn Stevens</v>
      </c>
      <c r="M343" s="12" t="str">
        <f>references!D$14</f>
        <v>Overview CMIP6-Endorsed MIPs</v>
      </c>
      <c r="N343" s="22" t="str">
        <f>references!D$64</f>
        <v>Pincus, R., P. M. Forster, B. Stevens (2016), The Radiative Forcing Model Intercomparison Project (RFMIP): experimental protocol for CMIP6, Geosci. Model Dev., 9, 3447-3460</v>
      </c>
      <c r="S343" s="16" t="str">
        <f>party!$A$6</f>
        <v>Charlotte Pascoe</v>
      </c>
      <c r="T343" s="20" t="b">
        <v>1</v>
      </c>
      <c r="U343" s="20" t="s">
        <v>1361</v>
      </c>
    </row>
    <row r="344" spans="1:27" ht="75">
      <c r="A344" s="12" t="s">
        <v>4983</v>
      </c>
      <c r="B344" s="11" t="s">
        <v>2653</v>
      </c>
      <c r="C344" s="13" t="s">
        <v>2652</v>
      </c>
      <c r="E344" s="13">
        <v>3</v>
      </c>
      <c r="F344" s="16" t="s">
        <v>2654</v>
      </c>
      <c r="G344" s="19" t="s">
        <v>2655</v>
      </c>
      <c r="H344" s="85" t="s">
        <v>2646</v>
      </c>
      <c r="I344" s="10" t="s">
        <v>70</v>
      </c>
      <c r="J344" s="10" t="str">
        <f>party!$A$72</f>
        <v xml:space="preserve">Robert Pincus </v>
      </c>
      <c r="K344" s="10" t="str">
        <f>party!$A$73</f>
        <v>Piers Forster</v>
      </c>
      <c r="L344" s="10" t="str">
        <f>party!$A$4</f>
        <v>Bjorn Stevens</v>
      </c>
      <c r="M344" s="12" t="str">
        <f>references!D$14</f>
        <v>Overview CMIP6-Endorsed MIPs</v>
      </c>
      <c r="N344" s="22" t="str">
        <f>references!D$60</f>
        <v>Easy Aerosol experiment protocol</v>
      </c>
      <c r="O344" s="22" t="str">
        <f>references!$D$65</f>
        <v>Stevens, B., S. Fiedler, S. Kinne, K. Peters, S. Rast, J. Müsse, S. J. Smith, T. Mauritsen (2017), MACv2-SP: a parameterization of anthropogenic aerosol optical properties and an associated Twomey effect for use in CMIP6, Geosci. Model Dev., 10, 433–452</v>
      </c>
      <c r="P344" s="22" t="str">
        <f>references!$D$64</f>
        <v>Pincus, R., P. M. Forster, B. Stevens (2016), The Radiative Forcing Model Intercomparison Project (RFMIP): experimental protocol for CMIP6, Geosci. Model Dev., 9, 3447-3460</v>
      </c>
      <c r="S344" s="16" t="str">
        <f>party!$A$6</f>
        <v>Charlotte Pascoe</v>
      </c>
      <c r="T344" s="20" t="b">
        <v>1</v>
      </c>
      <c r="U344" s="20" t="s">
        <v>1361</v>
      </c>
    </row>
    <row r="345" spans="1:27" ht="75">
      <c r="A345" s="12" t="s">
        <v>6049</v>
      </c>
      <c r="B345" s="11" t="s">
        <v>3122</v>
      </c>
      <c r="C345" s="13" t="s">
        <v>3121</v>
      </c>
      <c r="E345" s="13">
        <v>4</v>
      </c>
      <c r="F345" s="16" t="s">
        <v>3123</v>
      </c>
      <c r="G345" s="19" t="s">
        <v>6633</v>
      </c>
      <c r="H345" s="85" t="s">
        <v>2646</v>
      </c>
      <c r="I345" s="10" t="s">
        <v>70</v>
      </c>
      <c r="J345" s="10" t="str">
        <f>party!$A$72</f>
        <v xml:space="preserve">Robert Pincus </v>
      </c>
      <c r="K345" s="10" t="str">
        <f>party!$A$73</f>
        <v>Piers Forster</v>
      </c>
      <c r="L345" s="10" t="str">
        <f>party!$A$4</f>
        <v>Bjorn Stevens</v>
      </c>
      <c r="M345" s="12" t="str">
        <f>references!D$14</f>
        <v>Overview CMIP6-Endorsed MIPs</v>
      </c>
      <c r="N345" s="22" t="str">
        <f>references!D$60</f>
        <v>Easy Aerosol experiment protocol</v>
      </c>
      <c r="O345" s="22" t="str">
        <f>references!$D$65</f>
        <v>Stevens, B., S. Fiedler, S. Kinne, K. Peters, S. Rast, J. Müsse, S. J. Smith, T. Mauritsen (2017), MACv2-SP: a parameterization of anthropogenic aerosol optical properties and an associated Twomey effect for use in CMIP6, Geosci. Model Dev., 10, 433–452</v>
      </c>
      <c r="P345" s="22" t="str">
        <f>references!$D$64</f>
        <v>Pincus, R., P. M. Forster, B. Stevens (2016), The Radiative Forcing Model Intercomparison Project (RFMIP): experimental protocol for CMIP6, Geosci. Model Dev., 9, 3447-3460</v>
      </c>
      <c r="S345" s="16" t="str">
        <f>party!$A$6</f>
        <v>Charlotte Pascoe</v>
      </c>
      <c r="T345" s="20" t="b">
        <v>1</v>
      </c>
      <c r="U345" s="20" t="s">
        <v>1361</v>
      </c>
    </row>
    <row r="346" spans="1:27" ht="135">
      <c r="A346" s="12" t="s">
        <v>5114</v>
      </c>
      <c r="B346" s="11" t="s">
        <v>2679</v>
      </c>
      <c r="C346" s="13" t="s">
        <v>2669</v>
      </c>
      <c r="E346" s="13">
        <v>4</v>
      </c>
      <c r="F346" s="16" t="s">
        <v>5112</v>
      </c>
      <c r="G346" s="19" t="s">
        <v>5097</v>
      </c>
      <c r="H346" s="85" t="s">
        <v>2668</v>
      </c>
      <c r="I346" s="10" t="s">
        <v>70</v>
      </c>
      <c r="J346" s="10" t="str">
        <f>party!$A$74</f>
        <v>Davide Zanchettin</v>
      </c>
      <c r="K346" s="10" t="str">
        <f>party!$A$75</f>
        <v>Claudia Timmreck</v>
      </c>
      <c r="L346" s="10" t="str">
        <f>party!$A$76</f>
        <v>Myriam Khodri</v>
      </c>
      <c r="M346" s="12" t="str">
        <f>references!D$14</f>
        <v>Overview CMIP6-Endorsed MIPs</v>
      </c>
      <c r="N3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6" s="3" t="str">
        <f>url!$A$134</f>
        <v>The Model Intercomparison Project on the climatic response to Volcanic forcing (VolMIP): experimental design and forcing input data for CMIP6</v>
      </c>
      <c r="S346" s="16" t="str">
        <f>party!$A$6</f>
        <v>Charlotte Pascoe</v>
      </c>
      <c r="T346" s="20" t="b">
        <v>1</v>
      </c>
      <c r="U346" s="20" t="s">
        <v>42</v>
      </c>
    </row>
    <row r="347" spans="1:27" ht="120">
      <c r="A347" s="12" t="s">
        <v>5115</v>
      </c>
      <c r="B347" s="11" t="s">
        <v>5117</v>
      </c>
      <c r="C347" s="13" t="s">
        <v>5113</v>
      </c>
      <c r="E347" s="13">
        <v>4</v>
      </c>
      <c r="F347" s="16" t="s">
        <v>5116</v>
      </c>
      <c r="G347" s="19" t="s">
        <v>5131</v>
      </c>
      <c r="H347" s="85" t="s">
        <v>5118</v>
      </c>
      <c r="I347" s="10" t="s">
        <v>70</v>
      </c>
      <c r="J347" s="10" t="str">
        <f>party!$A$74</f>
        <v>Davide Zanchettin</v>
      </c>
      <c r="K347" s="10" t="str">
        <f>party!$A$75</f>
        <v>Claudia Timmreck</v>
      </c>
      <c r="L347" s="10" t="str">
        <f>party!$A$76</f>
        <v>Myriam Khodri</v>
      </c>
      <c r="M34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7" s="22"/>
      <c r="R347" s="3" t="str">
        <f>url!$A$134</f>
        <v>The Model Intercomparison Project on the climatic response to Volcanic forcing (VolMIP): experimental design and forcing input data for CMIP6</v>
      </c>
      <c r="S347" s="16" t="str">
        <f>party!$A$6</f>
        <v>Charlotte Pascoe</v>
      </c>
      <c r="T347" s="20" t="b">
        <v>1</v>
      </c>
      <c r="U347" s="20" t="s">
        <v>42</v>
      </c>
    </row>
    <row r="348" spans="1:27" ht="120">
      <c r="A348" s="12" t="s">
        <v>5127</v>
      </c>
      <c r="B348" s="11" t="s">
        <v>5128</v>
      </c>
      <c r="C348" s="13" t="s">
        <v>5129</v>
      </c>
      <c r="E348" s="13">
        <v>4</v>
      </c>
      <c r="F348" s="16" t="s">
        <v>5130</v>
      </c>
      <c r="G348" s="19" t="s">
        <v>5132</v>
      </c>
      <c r="H348" s="85" t="s">
        <v>5118</v>
      </c>
      <c r="I348" s="10" t="s">
        <v>70</v>
      </c>
      <c r="J348" s="10" t="str">
        <f>party!$A$74</f>
        <v>Davide Zanchettin</v>
      </c>
      <c r="K348" s="10" t="str">
        <f>party!$A$75</f>
        <v>Claudia Timmreck</v>
      </c>
      <c r="L348" s="10" t="str">
        <f>party!$A$76</f>
        <v>Myriam Khodri</v>
      </c>
      <c r="M34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8" s="22"/>
      <c r="R348" s="3" t="str">
        <f>url!$A$134</f>
        <v>The Model Intercomparison Project on the climatic response to Volcanic forcing (VolMIP): experimental design and forcing input data for CMIP6</v>
      </c>
      <c r="S348" s="16" t="str">
        <f>party!$A$6</f>
        <v>Charlotte Pascoe</v>
      </c>
      <c r="T348" s="20" t="b">
        <v>1</v>
      </c>
      <c r="U348" s="20" t="s">
        <v>42</v>
      </c>
    </row>
    <row r="349" spans="1:27" s="124" customFormat="1" ht="135">
      <c r="A349" s="186" t="s">
        <v>6672</v>
      </c>
      <c r="B349" s="187" t="s">
        <v>2678</v>
      </c>
      <c r="C349" s="177" t="s">
        <v>2677</v>
      </c>
      <c r="D349" s="120" t="b">
        <v>1</v>
      </c>
      <c r="E349" s="177">
        <v>-4</v>
      </c>
      <c r="F349" s="120" t="s">
        <v>2680</v>
      </c>
      <c r="G349" s="188" t="s">
        <v>2681</v>
      </c>
      <c r="H349" s="195" t="s">
        <v>2682</v>
      </c>
      <c r="I349" s="190" t="s">
        <v>70</v>
      </c>
      <c r="J349" s="190" t="str">
        <f>party!$A$74</f>
        <v>Davide Zanchettin</v>
      </c>
      <c r="K349" s="190" t="str">
        <f>party!$A$75</f>
        <v>Claudia Timmreck</v>
      </c>
      <c r="L349" s="190" t="str">
        <f>party!$A$76</f>
        <v>Myriam Khodri</v>
      </c>
      <c r="M349" s="186" t="str">
        <f>references!D$14</f>
        <v>Overview CMIP6-Endorsed MIPs</v>
      </c>
      <c r="N349"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9" s="192"/>
      <c r="P349" s="192"/>
      <c r="Q349" s="192"/>
      <c r="R349" s="206" t="str">
        <f>url!$A$134</f>
        <v>The Model Intercomparison Project on the climatic response to Volcanic forcing (VolMIP): experimental design and forcing input data for CMIP6</v>
      </c>
      <c r="S349" s="120" t="str">
        <f>party!$A$6</f>
        <v>Charlotte Pascoe</v>
      </c>
      <c r="T349" s="193" t="b">
        <v>1</v>
      </c>
      <c r="U349" s="193" t="s">
        <v>42</v>
      </c>
      <c r="V349" s="194"/>
      <c r="W349" s="194"/>
      <c r="X349" s="194"/>
      <c r="Y349" s="194"/>
      <c r="Z349" s="194"/>
      <c r="AA349" s="194"/>
    </row>
    <row r="350" spans="1:27" ht="135">
      <c r="A350" s="12" t="s">
        <v>5255</v>
      </c>
      <c r="B350" s="11" t="s">
        <v>2694</v>
      </c>
      <c r="C350" s="13" t="s">
        <v>2693</v>
      </c>
      <c r="D350" s="16" t="b">
        <v>1</v>
      </c>
      <c r="E350" s="13">
        <v>3</v>
      </c>
      <c r="F350" s="16" t="s">
        <v>2695</v>
      </c>
      <c r="G350" s="19" t="s">
        <v>2703</v>
      </c>
      <c r="H350" s="85" t="s">
        <v>2696</v>
      </c>
      <c r="I350" s="10" t="s">
        <v>70</v>
      </c>
      <c r="J350" s="10" t="str">
        <f>party!$A$74</f>
        <v>Davide Zanchettin</v>
      </c>
      <c r="K350" s="10" t="str">
        <f>party!$A$75</f>
        <v>Claudia Timmreck</v>
      </c>
      <c r="L350" s="10" t="str">
        <f>party!$A$76</f>
        <v>Myriam Khodri</v>
      </c>
      <c r="M350" s="12" t="str">
        <f>references!D$14</f>
        <v>Overview CMIP6-Endorsed MIPs</v>
      </c>
      <c r="N3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50" s="3" t="str">
        <f>url!$A$134</f>
        <v>The Model Intercomparison Project on the climatic response to Volcanic forcing (VolMIP): experimental design and forcing input data for CMIP6</v>
      </c>
      <c r="S350" s="16" t="str">
        <f>party!$A$6</f>
        <v>Charlotte Pascoe</v>
      </c>
      <c r="T350" s="20" t="b">
        <v>1</v>
      </c>
      <c r="U350" s="20" t="s">
        <v>42</v>
      </c>
    </row>
    <row r="351" spans="1:27" ht="135">
      <c r="A351" s="12" t="s">
        <v>5256</v>
      </c>
      <c r="B351" s="11" t="s">
        <v>2732</v>
      </c>
      <c r="C351" s="12" t="s">
        <v>2735</v>
      </c>
      <c r="D351" s="185" t="b">
        <v>1</v>
      </c>
      <c r="E351" s="12">
        <v>4</v>
      </c>
      <c r="F351" s="16" t="s">
        <v>2733</v>
      </c>
      <c r="G351" s="19" t="s">
        <v>6634</v>
      </c>
      <c r="H351" s="85" t="s">
        <v>2734</v>
      </c>
      <c r="I351" s="10" t="s">
        <v>70</v>
      </c>
      <c r="J351" s="10" t="str">
        <f>party!$A$74</f>
        <v>Davide Zanchettin</v>
      </c>
      <c r="K351" s="10" t="str">
        <f>party!$A$75</f>
        <v>Claudia Timmreck</v>
      </c>
      <c r="L351" s="10" t="str">
        <f>party!$A$76</f>
        <v>Myriam Khodri</v>
      </c>
      <c r="M351" s="12" t="str">
        <f>references!D$14</f>
        <v>Overview CMIP6-Endorsed MIPs</v>
      </c>
      <c r="N3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1" s="16" t="str">
        <f>party!$A$6</f>
        <v>Charlotte Pascoe</v>
      </c>
      <c r="T351" s="20" t="b">
        <v>1</v>
      </c>
      <c r="U351" s="20" t="s">
        <v>42</v>
      </c>
    </row>
    <row r="352" spans="1:27" ht="135">
      <c r="A352" s="12" t="s">
        <v>5257</v>
      </c>
      <c r="B352" s="11" t="s">
        <v>2737</v>
      </c>
      <c r="C352" s="12" t="s">
        <v>2736</v>
      </c>
      <c r="D352" s="185" t="b">
        <v>1</v>
      </c>
      <c r="E352" s="12">
        <v>4</v>
      </c>
      <c r="F352" s="16" t="s">
        <v>2738</v>
      </c>
      <c r="G352" s="19" t="s">
        <v>6635</v>
      </c>
      <c r="H352" s="85" t="s">
        <v>2739</v>
      </c>
      <c r="I352" s="10" t="s">
        <v>70</v>
      </c>
      <c r="J352" s="10" t="str">
        <f>party!$A$74</f>
        <v>Davide Zanchettin</v>
      </c>
      <c r="K352" s="10" t="str">
        <f>party!$A$75</f>
        <v>Claudia Timmreck</v>
      </c>
      <c r="L352" s="10" t="str">
        <f>party!$A$76</f>
        <v>Myriam Khodri</v>
      </c>
      <c r="M352" s="12" t="str">
        <f>references!D$14</f>
        <v>Overview CMIP6-Endorsed MIPs</v>
      </c>
      <c r="N35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2" s="16" t="str">
        <f>party!$A$6</f>
        <v>Charlotte Pascoe</v>
      </c>
      <c r="T352" s="20" t="b">
        <v>1</v>
      </c>
      <c r="U352" s="20" t="s">
        <v>42</v>
      </c>
    </row>
    <row r="353" spans="1:21" ht="75">
      <c r="A353" s="12" t="s">
        <v>5258</v>
      </c>
      <c r="B353" s="11" t="s">
        <v>3524</v>
      </c>
      <c r="C353" s="13" t="s">
        <v>3525</v>
      </c>
      <c r="E353" s="13">
        <v>4</v>
      </c>
      <c r="F353" s="16" t="s">
        <v>3526</v>
      </c>
      <c r="G353" s="19" t="s">
        <v>3527</v>
      </c>
      <c r="H353" s="85" t="s">
        <v>3528</v>
      </c>
      <c r="I353" s="35" t="s">
        <v>70</v>
      </c>
      <c r="J353" s="10" t="str">
        <f>party!A27</f>
        <v>Brian O'Neill</v>
      </c>
      <c r="K353" s="10" t="str">
        <f>party!A28</f>
        <v>Claudia Tebaldi</v>
      </c>
      <c r="L353" s="10" t="str">
        <f>party!A29</f>
        <v>Detlef van Vuuren</v>
      </c>
      <c r="M353" s="152" t="str">
        <f>references!$D$66</f>
        <v>O’Neill, B. C., C. Tebaldi, D. van Vuuren, V. Eyring, P. Fridelingstein, G. Hurtt, R. Knutti, E. Kriegler, J.-F. Lamarque, J. Lowe, J. Meehl, R. Moss, K. Riahi, B. M. Sanderson (2016),  The Scenario Model Intercomparison Project (ScenarioMIP) for CMIP6, Geosci. Model Dev., 9, 3461-3482</v>
      </c>
      <c r="N353" s="30" t="str">
        <f>references!D14</f>
        <v>Overview CMIP6-Endorsed MIPs</v>
      </c>
      <c r="S353" s="16" t="str">
        <f>party!$A$6</f>
        <v>Charlotte Pascoe</v>
      </c>
      <c r="T353" s="20" t="b">
        <v>1</v>
      </c>
      <c r="U353" s="20" t="s">
        <v>338</v>
      </c>
    </row>
    <row r="354" spans="1:21" ht="165">
      <c r="A354" s="12" t="s">
        <v>6669</v>
      </c>
      <c r="B354" s="11" t="s">
        <v>3541</v>
      </c>
      <c r="C354" s="13" t="s">
        <v>3542</v>
      </c>
      <c r="E354" s="13">
        <v>4</v>
      </c>
      <c r="F354" s="16" t="s">
        <v>3551</v>
      </c>
      <c r="G354" s="19" t="s">
        <v>3562</v>
      </c>
      <c r="H354" s="85" t="s">
        <v>3572</v>
      </c>
      <c r="I354" s="21" t="s">
        <v>70</v>
      </c>
      <c r="J354" s="21" t="str">
        <f>party!$A$43</f>
        <v>Nathan Gillet</v>
      </c>
      <c r="K354" s="21" t="str">
        <f>party!$A$44</f>
        <v>Hideo Shiogama</v>
      </c>
      <c r="M354" s="22" t="str">
        <f>references!$D$72</f>
        <v>Gillett, N. P., H. Shiogama, B. Funke, G. Hegerl, R. Knutti, K. Matthes, B. D. Santer, D. Stone, C. Tebaldi (2016), The Detection and Attribution Model Intercomparison Project (DAMIP v1.0) contribution to CMIP6, Geosci. Model Dev., 9, 3685-3697</v>
      </c>
      <c r="N35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16" t="str">
        <f>party!$A$6</f>
        <v>Charlotte Pascoe</v>
      </c>
      <c r="T354" s="20" t="b">
        <v>1</v>
      </c>
      <c r="U354" s="20" t="s">
        <v>1361</v>
      </c>
    </row>
    <row r="355" spans="1:21" ht="165">
      <c r="A355" s="12" t="s">
        <v>5259</v>
      </c>
      <c r="B355" s="11" t="s">
        <v>5260</v>
      </c>
      <c r="C355" s="13" t="s">
        <v>3546</v>
      </c>
      <c r="E355" s="13">
        <v>4</v>
      </c>
      <c r="F355" s="16" t="s">
        <v>3552</v>
      </c>
      <c r="G355" s="19" t="s">
        <v>3557</v>
      </c>
      <c r="H355" s="85" t="s">
        <v>3576</v>
      </c>
      <c r="I355" s="21" t="s">
        <v>70</v>
      </c>
      <c r="J355" s="21" t="str">
        <f>party!$A$43</f>
        <v>Nathan Gillet</v>
      </c>
      <c r="K355" s="21" t="str">
        <f>party!$A$44</f>
        <v>Hideo Shiogama</v>
      </c>
      <c r="M355" s="22" t="str">
        <f>references!$D$72</f>
        <v>Gillett, N. P., H. Shiogama, B. Funke, G. Hegerl, R. Knutti, K. Matthes, B. D. Santer, D. Stone, C. Tebaldi (2016), The Detection and Attribution Model Intercomparison Project (DAMIP v1.0) contribution to CMIP6, Geosci. Model Dev., 9, 3685-3697</v>
      </c>
      <c r="N35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5" s="16" t="str">
        <f>party!$A$6</f>
        <v>Charlotte Pascoe</v>
      </c>
      <c r="T355" s="20" t="b">
        <v>1</v>
      </c>
      <c r="U355" s="20" t="s">
        <v>1361</v>
      </c>
    </row>
    <row r="356" spans="1:21" ht="165">
      <c r="A356" s="12" t="s">
        <v>5261</v>
      </c>
      <c r="B356" s="11" t="s">
        <v>3543</v>
      </c>
      <c r="C356" s="13" t="s">
        <v>3547</v>
      </c>
      <c r="D356" s="16" t="b">
        <v>1</v>
      </c>
      <c r="E356" s="13">
        <v>4</v>
      </c>
      <c r="F356" s="16" t="s">
        <v>3553</v>
      </c>
      <c r="G356" s="19" t="s">
        <v>3560</v>
      </c>
      <c r="H356" s="85" t="s">
        <v>3576</v>
      </c>
      <c r="I356" s="21" t="s">
        <v>70</v>
      </c>
      <c r="J356" s="21" t="str">
        <f>party!$A$43</f>
        <v>Nathan Gillet</v>
      </c>
      <c r="K356" s="21" t="str">
        <f>party!$A$44</f>
        <v>Hideo Shiogama</v>
      </c>
      <c r="M356" s="22" t="str">
        <f>references!$D$72</f>
        <v>Gillett, N. P., H. Shiogama, B. Funke, G. Hegerl, R. Knutti, K. Matthes, B. D. Santer, D. Stone, C. Tebaldi (2016), The Detection and Attribution Model Intercomparison Project (DAMIP v1.0) contribution to CMIP6, Geosci. Model Dev., 9, 3685-3697</v>
      </c>
      <c r="N356"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6" s="16" t="str">
        <f>party!$A$6</f>
        <v>Charlotte Pascoe</v>
      </c>
      <c r="T356" s="20" t="b">
        <v>1</v>
      </c>
      <c r="U356" s="20" t="s">
        <v>1361</v>
      </c>
    </row>
    <row r="357" spans="1:21" ht="165">
      <c r="A357" s="12" t="s">
        <v>5262</v>
      </c>
      <c r="B357" s="11" t="s">
        <v>6670</v>
      </c>
      <c r="C357" s="13" t="s">
        <v>3548</v>
      </c>
      <c r="E357" s="13">
        <v>4</v>
      </c>
      <c r="F357" s="16" t="s">
        <v>3554</v>
      </c>
      <c r="G357" s="19" t="s">
        <v>3558</v>
      </c>
      <c r="H357" s="85" t="s">
        <v>3572</v>
      </c>
      <c r="I357" s="21" t="s">
        <v>70</v>
      </c>
      <c r="J357" s="21" t="str">
        <f>party!$A$43</f>
        <v>Nathan Gillet</v>
      </c>
      <c r="K357" s="21" t="str">
        <f>party!$A$44</f>
        <v>Hideo Shiogama</v>
      </c>
      <c r="M357" s="22" t="str">
        <f>references!$D$72</f>
        <v>Gillett, N. P., H. Shiogama, B. Funke, G. Hegerl, R. Knutti, K. Matthes, B. D. Santer, D. Stone, C. Tebaldi (2016), The Detection and Attribution Model Intercomparison Project (DAMIP v1.0) contribution to CMIP6, Geosci. Model Dev., 9, 3685-3697</v>
      </c>
      <c r="N357"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7" s="16" t="str">
        <f>party!$A$6</f>
        <v>Charlotte Pascoe</v>
      </c>
      <c r="T357" s="20" t="b">
        <v>1</v>
      </c>
      <c r="U357" s="20" t="s">
        <v>338</v>
      </c>
    </row>
    <row r="358" spans="1:21" ht="165">
      <c r="A358" s="12" t="s">
        <v>5263</v>
      </c>
      <c r="B358" s="11" t="s">
        <v>3544</v>
      </c>
      <c r="C358" s="13" t="s">
        <v>3549</v>
      </c>
      <c r="E358" s="13">
        <v>4</v>
      </c>
      <c r="F358" s="16" t="s">
        <v>3555</v>
      </c>
      <c r="G358" s="19" t="s">
        <v>3559</v>
      </c>
      <c r="H358" s="85" t="s">
        <v>3577</v>
      </c>
      <c r="I358" s="21" t="s">
        <v>70</v>
      </c>
      <c r="J358" s="21" t="str">
        <f>party!$A$43</f>
        <v>Nathan Gillet</v>
      </c>
      <c r="K358" s="21" t="str">
        <f>party!$A$44</f>
        <v>Hideo Shiogama</v>
      </c>
      <c r="M358" s="22" t="str">
        <f>references!$D$72</f>
        <v>Gillett, N. P., H. Shiogama, B. Funke, G. Hegerl, R. Knutti, K. Matthes, B. D. Santer, D. Stone, C. Tebaldi (2016), The Detection and Attribution Model Intercomparison Project (DAMIP v1.0) contribution to CMIP6, Geosci. Model Dev., 9, 3685-3697</v>
      </c>
      <c r="N358"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8" s="16" t="str">
        <f>party!$A$6</f>
        <v>Charlotte Pascoe</v>
      </c>
      <c r="T358" s="20" t="b">
        <v>1</v>
      </c>
      <c r="U358" s="20" t="s">
        <v>338</v>
      </c>
    </row>
    <row r="359" spans="1:21" ht="165">
      <c r="A359" s="12" t="s">
        <v>5264</v>
      </c>
      <c r="B359" s="11" t="s">
        <v>3545</v>
      </c>
      <c r="C359" s="13" t="s">
        <v>3550</v>
      </c>
      <c r="D359" s="16" t="b">
        <v>1</v>
      </c>
      <c r="E359" s="13">
        <v>4</v>
      </c>
      <c r="F359" s="16" t="s">
        <v>3556</v>
      </c>
      <c r="G359" s="19" t="s">
        <v>3561</v>
      </c>
      <c r="H359" s="85" t="s">
        <v>3576</v>
      </c>
      <c r="I359" s="21" t="s">
        <v>70</v>
      </c>
      <c r="J359" s="21" t="str">
        <f>party!$A$43</f>
        <v>Nathan Gillet</v>
      </c>
      <c r="K359" s="21" t="str">
        <f>party!$A$44</f>
        <v>Hideo Shiogama</v>
      </c>
      <c r="M359" s="22" t="str">
        <f>references!$D$72</f>
        <v>Gillett, N. P., H. Shiogama, B. Funke, G. Hegerl, R. Knutti, K. Matthes, B. D. Santer, D. Stone, C. Tebaldi (2016), The Detection and Attribution Model Intercomparison Project (DAMIP v1.0) contribution to CMIP6, Geosci. Model Dev., 9, 3685-3697</v>
      </c>
      <c r="N359"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9" s="16" t="str">
        <f>party!$A$6</f>
        <v>Charlotte Pascoe</v>
      </c>
      <c r="T359" s="20" t="b">
        <v>1</v>
      </c>
      <c r="U359" s="20" t="s">
        <v>338</v>
      </c>
    </row>
    <row r="360" spans="1:21" ht="165">
      <c r="A360" s="12" t="s">
        <v>6033</v>
      </c>
      <c r="B360" s="11" t="s">
        <v>6034</v>
      </c>
      <c r="C360" s="152" t="s">
        <v>6035</v>
      </c>
      <c r="D360" s="11"/>
      <c r="E360" s="152">
        <v>4</v>
      </c>
      <c r="F360" s="16" t="s">
        <v>6036</v>
      </c>
      <c r="G360" s="19" t="s">
        <v>6037</v>
      </c>
      <c r="H360" s="85" t="s">
        <v>6032</v>
      </c>
      <c r="I360" s="21" t="s">
        <v>70</v>
      </c>
      <c r="J360" s="21" t="str">
        <f>party!$A$43</f>
        <v>Nathan Gillet</v>
      </c>
      <c r="K360" s="21" t="str">
        <f>party!$A$44</f>
        <v>Hideo Shiogama</v>
      </c>
      <c r="M360" s="22" t="str">
        <f>references!$D$72</f>
        <v>Gillett, N. P., H. Shiogama, B. Funke, G. Hegerl, R. Knutti, K. Matthes, B. D. Santer, D. Stone, C. Tebaldi (2016), The Detection and Attribution Model Intercomparison Project (DAMIP v1.0) contribution to CMIP6, Geosci. Model Dev., 9, 3685-3697</v>
      </c>
      <c r="N36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60" s="16" t="str">
        <f>party!$A$6</f>
        <v>Charlotte Pascoe</v>
      </c>
      <c r="T360" s="20" t="b">
        <v>1</v>
      </c>
      <c r="U360" s="20" t="s">
        <v>1361</v>
      </c>
    </row>
    <row r="361" spans="1:21" ht="90">
      <c r="A361" s="12" t="s">
        <v>5430</v>
      </c>
      <c r="B361" s="11" t="s">
        <v>4078</v>
      </c>
      <c r="C361" s="12" t="s">
        <v>4076</v>
      </c>
      <c r="D361" s="185"/>
      <c r="E361" s="12">
        <v>4</v>
      </c>
      <c r="F361" s="16" t="s">
        <v>4075</v>
      </c>
      <c r="G361" s="19" t="s">
        <v>4072</v>
      </c>
      <c r="I361" s="35" t="s">
        <v>70</v>
      </c>
      <c r="J361" s="10" t="str">
        <f>party!$A$50</f>
        <v>Ben Kravitz</v>
      </c>
      <c r="M361"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1" s="16" t="str">
        <f>party!$A$6</f>
        <v>Charlotte Pascoe</v>
      </c>
      <c r="T361" s="20" t="b">
        <v>1</v>
      </c>
      <c r="U361" s="20" t="s">
        <v>5779</v>
      </c>
    </row>
    <row r="362" spans="1:21" ht="90">
      <c r="A362" s="12" t="s">
        <v>5431</v>
      </c>
      <c r="B362" s="11" t="s">
        <v>4079</v>
      </c>
      <c r="C362" s="12" t="s">
        <v>4077</v>
      </c>
      <c r="D362" s="185"/>
      <c r="E362" s="12">
        <v>4</v>
      </c>
      <c r="F362" s="16" t="s">
        <v>4074</v>
      </c>
      <c r="G362" s="19" t="s">
        <v>4073</v>
      </c>
      <c r="I362" s="35" t="s">
        <v>70</v>
      </c>
      <c r="J362" s="10" t="str">
        <f>party!$A$50</f>
        <v>Ben Kravitz</v>
      </c>
      <c r="M362"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2" s="16" t="str">
        <f>party!$A$6</f>
        <v>Charlotte Pascoe</v>
      </c>
      <c r="T362" s="20" t="b">
        <v>1</v>
      </c>
      <c r="U362" s="20" t="s">
        <v>5779</v>
      </c>
    </row>
    <row r="363" spans="1:21" ht="90">
      <c r="A363" s="12" t="s">
        <v>5265</v>
      </c>
      <c r="B363" s="11" t="s">
        <v>4104</v>
      </c>
      <c r="C363" s="12" t="s">
        <v>4102</v>
      </c>
      <c r="D363" s="185"/>
      <c r="E363" s="12">
        <v>3</v>
      </c>
      <c r="F363" s="16" t="s">
        <v>4106</v>
      </c>
      <c r="G363" s="19" t="s">
        <v>4108</v>
      </c>
      <c r="I363" s="10" t="s">
        <v>70</v>
      </c>
      <c r="J363" s="10" t="str">
        <f>party!$A$50</f>
        <v>Ben Kravitz</v>
      </c>
      <c r="L363" s="10"/>
      <c r="M363"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3" s="16" t="str">
        <f>party!$A$6</f>
        <v>Charlotte Pascoe</v>
      </c>
      <c r="T363" s="20" t="b">
        <v>1</v>
      </c>
      <c r="U363" s="20" t="s">
        <v>5779</v>
      </c>
    </row>
    <row r="364" spans="1:21" ht="90">
      <c r="A364" s="12" t="s">
        <v>5266</v>
      </c>
      <c r="B364" s="11" t="s">
        <v>4105</v>
      </c>
      <c r="C364" s="12" t="s">
        <v>4103</v>
      </c>
      <c r="D364" s="185"/>
      <c r="E364" s="12">
        <v>3</v>
      </c>
      <c r="F364" s="16" t="s">
        <v>4107</v>
      </c>
      <c r="G364" s="19" t="s">
        <v>4109</v>
      </c>
      <c r="I364" s="10" t="s">
        <v>70</v>
      </c>
      <c r="J364" s="10" t="str">
        <f>party!$A$50</f>
        <v>Ben Kravitz</v>
      </c>
      <c r="L364" s="10"/>
      <c r="M364"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4" s="16" t="str">
        <f>party!$A$6</f>
        <v>Charlotte Pascoe</v>
      </c>
      <c r="T364" s="20" t="b">
        <v>1</v>
      </c>
      <c r="U364" s="20" t="s">
        <v>5779</v>
      </c>
    </row>
    <row r="365" spans="1:21" ht="105">
      <c r="A365" s="12" t="s">
        <v>4332</v>
      </c>
      <c r="B365" s="11" t="s">
        <v>4269</v>
      </c>
      <c r="C365" s="12" t="s">
        <v>4267</v>
      </c>
      <c r="D365" s="185" t="b">
        <v>1</v>
      </c>
      <c r="E365" s="12">
        <v>4</v>
      </c>
      <c r="F365" s="16" t="s">
        <v>4270</v>
      </c>
      <c r="G365" s="19" t="s">
        <v>4273</v>
      </c>
      <c r="H365" s="85" t="s">
        <v>4268</v>
      </c>
      <c r="I365" s="10" t="s">
        <v>70</v>
      </c>
      <c r="J365" s="10" t="str">
        <f>party!$A$55</f>
        <v>Rein Haarsma</v>
      </c>
      <c r="K365" s="10" t="str">
        <f>party!$A$56</f>
        <v>Malcolm Roberts</v>
      </c>
      <c r="L365" s="10"/>
      <c r="M36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65" s="7" t="str">
        <f>references!$D$84</f>
        <v>Mizuta, R., Y. Adachi, S. Yukimoto, S. Kusunoki (2008), Estimation of the future distribution of sea surface temperature and sea ice using the CMIP3 multi-model ensemble mean, Tech. Rep. 56, 28 pp., Meteorol. Res. Inst., Tsukuba, Japan</v>
      </c>
      <c r="O365" s="7" t="str">
        <f>references!$D$82</f>
        <v>Rayner, N. A., J. J. Kennedy, R. O. Smith, H. A. Titchner (2016), The Met Office Hadley Centre Sea Ice and Sea Surface Temperature data set, version 2, part 3: the combined analysis, In prep.</v>
      </c>
      <c r="R365" s="3" t="str">
        <f>url!$A$78</f>
        <v>Hadley Centre Sea Ice and Sea Surface Temperature data set (HadISST)</v>
      </c>
      <c r="S365" s="16" t="str">
        <f>party!$A$6</f>
        <v>Charlotte Pascoe</v>
      </c>
      <c r="T365" s="20" t="b">
        <v>1</v>
      </c>
      <c r="U365" s="20" t="s">
        <v>338</v>
      </c>
    </row>
    <row r="366" spans="1:21" ht="60">
      <c r="A366" s="12" t="s">
        <v>4336</v>
      </c>
      <c r="B366" s="11" t="s">
        <v>4338</v>
      </c>
      <c r="C366" s="13" t="s">
        <v>4340</v>
      </c>
      <c r="E366" s="13">
        <v>4</v>
      </c>
      <c r="F366" s="16" t="s">
        <v>4342</v>
      </c>
      <c r="G366" s="19" t="s">
        <v>4343</v>
      </c>
      <c r="H366" s="85" t="s">
        <v>4350</v>
      </c>
      <c r="I366" s="35" t="s">
        <v>162</v>
      </c>
      <c r="J366" s="21" t="str">
        <f>party!$A$57</f>
        <v>Eric Larour</v>
      </c>
      <c r="K366" s="21" t="str">
        <f>party!$A$58</f>
        <v>Sophie Nowicki</v>
      </c>
      <c r="L366" s="21" t="str">
        <f>party!$A$59</f>
        <v>Tony Payne</v>
      </c>
      <c r="M366" s="13" t="str">
        <f>references!$D$85</f>
        <v>Nowicki, S. M. J., T. Payne, E. Larour, H. Seroussi, H. Goelzer, W. Lipscomb, J. Gregory, A. Abe-Ouchi, A. Shepherd (2016), Ice Sheet Model Intercomparison Project (ISMIP6) contribution to CMIP6, Geosci. Model Dev., 9, 4521-4545</v>
      </c>
      <c r="S366" s="16" t="str">
        <f>party!A$6</f>
        <v>Charlotte Pascoe</v>
      </c>
      <c r="T366" s="20" t="b">
        <v>1</v>
      </c>
      <c r="U366" s="20" t="s">
        <v>5779</v>
      </c>
    </row>
    <row r="367" spans="1:21" ht="75">
      <c r="A367" s="12" t="s">
        <v>4337</v>
      </c>
      <c r="B367" s="11" t="s">
        <v>4339</v>
      </c>
      <c r="C367" s="13" t="s">
        <v>4341</v>
      </c>
      <c r="E367" s="13">
        <v>4</v>
      </c>
      <c r="F367" s="16" t="s">
        <v>5918</v>
      </c>
      <c r="G367" s="19" t="s">
        <v>5919</v>
      </c>
      <c r="H367" s="85" t="s">
        <v>1704</v>
      </c>
      <c r="I367" s="35" t="s">
        <v>162</v>
      </c>
      <c r="J367" s="21" t="str">
        <f>party!$A$57</f>
        <v>Eric Larour</v>
      </c>
      <c r="K367" s="21" t="str">
        <f>party!$A$58</f>
        <v>Sophie Nowicki</v>
      </c>
      <c r="L367" s="21" t="str">
        <f>party!$A$59</f>
        <v>Tony Payne</v>
      </c>
      <c r="M367" s="13" t="str">
        <f>references!$D$85</f>
        <v>Nowicki, S. M. J., T. Payne, E. Larour, H. Seroussi, H. Goelzer, W. Lipscomb, J. Gregory, A. Abe-Ouchi, A. Shepherd (2016), Ice Sheet Model Intercomparison Project (ISMIP6) contribution to CMIP6, Geosci. Model Dev., 9, 4521-4545</v>
      </c>
      <c r="S367" s="16" t="str">
        <f>party!A$6</f>
        <v>Charlotte Pascoe</v>
      </c>
      <c r="T367" s="20" t="b">
        <v>1</v>
      </c>
      <c r="U367" s="20" t="s">
        <v>5779</v>
      </c>
    </row>
    <row r="368" spans="1:21" ht="60">
      <c r="A368" s="12" t="s">
        <v>4345</v>
      </c>
      <c r="B368" s="11" t="s">
        <v>4346</v>
      </c>
      <c r="C368" s="13" t="s">
        <v>4347</v>
      </c>
      <c r="E368" s="13">
        <v>4</v>
      </c>
      <c r="F368" s="16" t="s">
        <v>4348</v>
      </c>
      <c r="G368" s="19" t="s">
        <v>4349</v>
      </c>
      <c r="H368" s="85" t="s">
        <v>4351</v>
      </c>
      <c r="I368" s="35" t="s">
        <v>162</v>
      </c>
      <c r="J368" s="21" t="str">
        <f>party!$A$57</f>
        <v>Eric Larour</v>
      </c>
      <c r="K368" s="21" t="str">
        <f>party!$A$58</f>
        <v>Sophie Nowicki</v>
      </c>
      <c r="L368" s="21" t="str">
        <f>party!$A$59</f>
        <v>Tony Payne</v>
      </c>
      <c r="M368" s="13" t="str">
        <f>references!$D$85</f>
        <v>Nowicki, S. M. J., T. Payne, E. Larour, H. Seroussi, H. Goelzer, W. Lipscomb, J. Gregory, A. Abe-Ouchi, A. Shepherd (2016), Ice Sheet Model Intercomparison Project (ISMIP6) contribution to CMIP6, Geosci. Model Dev., 9, 4521-4545</v>
      </c>
      <c r="S368" s="16" t="str">
        <f>party!A$6</f>
        <v>Charlotte Pascoe</v>
      </c>
      <c r="T368" s="20" t="b">
        <v>1</v>
      </c>
      <c r="U368" s="20" t="s">
        <v>5779</v>
      </c>
    </row>
    <row r="369" spans="1:27" ht="60">
      <c r="A369" s="12" t="s">
        <v>4364</v>
      </c>
      <c r="B369" s="11" t="s">
        <v>4354</v>
      </c>
      <c r="C369" s="13" t="s">
        <v>4355</v>
      </c>
      <c r="E369" s="13">
        <v>4</v>
      </c>
      <c r="F369" s="16" t="s">
        <v>4356</v>
      </c>
      <c r="G369" s="19" t="s">
        <v>4357</v>
      </c>
      <c r="H369" s="85" t="s">
        <v>4369</v>
      </c>
      <c r="I369" s="35" t="s">
        <v>162</v>
      </c>
      <c r="J369" s="21" t="str">
        <f>party!$A$57</f>
        <v>Eric Larour</v>
      </c>
      <c r="K369" s="21" t="str">
        <f>party!$A$58</f>
        <v>Sophie Nowicki</v>
      </c>
      <c r="L369" s="21" t="str">
        <f>party!$A$59</f>
        <v>Tony Payne</v>
      </c>
      <c r="M369" s="13" t="str">
        <f>references!$D$85</f>
        <v>Nowicki, S. M. J., T. Payne, E. Larour, H. Seroussi, H. Goelzer, W. Lipscomb, J. Gregory, A. Abe-Ouchi, A. Shepherd (2016), Ice Sheet Model Intercomparison Project (ISMIP6) contribution to CMIP6, Geosci. Model Dev., 9, 4521-4545</v>
      </c>
      <c r="S369" s="16" t="str">
        <f>party!A$6</f>
        <v>Charlotte Pascoe</v>
      </c>
      <c r="T369" s="20" t="b">
        <v>1</v>
      </c>
      <c r="U369" s="20" t="s">
        <v>5779</v>
      </c>
    </row>
    <row r="370" spans="1:27" ht="60">
      <c r="A370" s="12" t="s">
        <v>4363</v>
      </c>
      <c r="B370" s="11" t="s">
        <v>4365</v>
      </c>
      <c r="C370" s="13" t="s">
        <v>4366</v>
      </c>
      <c r="E370" s="13">
        <v>4</v>
      </c>
      <c r="F370" s="16" t="s">
        <v>4367</v>
      </c>
      <c r="G370" s="19" t="s">
        <v>4368</v>
      </c>
      <c r="H370" s="85" t="s">
        <v>4369</v>
      </c>
      <c r="I370" s="35" t="s">
        <v>162</v>
      </c>
      <c r="J370" s="21" t="str">
        <f>party!$A$57</f>
        <v>Eric Larour</v>
      </c>
      <c r="K370" s="21" t="str">
        <f>party!$A$58</f>
        <v>Sophie Nowicki</v>
      </c>
      <c r="L370" s="21" t="str">
        <f>party!$A$59</f>
        <v>Tony Payne</v>
      </c>
      <c r="M370" s="13" t="str">
        <f>references!$D$85</f>
        <v>Nowicki, S. M. J., T. Payne, E. Larour, H. Seroussi, H. Goelzer, W. Lipscomb, J. Gregory, A. Abe-Ouchi, A. Shepherd (2016), Ice Sheet Model Intercomparison Project (ISMIP6) contribution to CMIP6, Geosci. Model Dev., 9, 4521-4545</v>
      </c>
      <c r="S370" s="16" t="str">
        <f>party!A$6</f>
        <v>Charlotte Pascoe</v>
      </c>
      <c r="T370" s="20" t="b">
        <v>1</v>
      </c>
      <c r="U370" s="20" t="s">
        <v>5779</v>
      </c>
    </row>
    <row r="371" spans="1:27" ht="75">
      <c r="A371" s="12" t="s">
        <v>5929</v>
      </c>
      <c r="B371" s="11" t="s">
        <v>5930</v>
      </c>
      <c r="C371" s="13" t="s">
        <v>5931</v>
      </c>
      <c r="E371" s="13">
        <v>4</v>
      </c>
      <c r="F371" s="16" t="s">
        <v>5932</v>
      </c>
      <c r="G371" s="19" t="s">
        <v>5933</v>
      </c>
      <c r="H371" s="85" t="s">
        <v>4373</v>
      </c>
      <c r="I371" s="35" t="s">
        <v>162</v>
      </c>
      <c r="J371" s="21" t="str">
        <f>party!$A$57</f>
        <v>Eric Larour</v>
      </c>
      <c r="K371" s="21" t="str">
        <f>party!$A$58</f>
        <v>Sophie Nowicki</v>
      </c>
      <c r="L371" s="21" t="str">
        <f>party!$A$59</f>
        <v>Tony Payne</v>
      </c>
      <c r="M371" s="13" t="str">
        <f>references!$D$85</f>
        <v>Nowicki, S. M. J., T. Payne, E. Larour, H. Seroussi, H. Goelzer, W. Lipscomb, J. Gregory, A. Abe-Ouchi, A. Shepherd (2016), Ice Sheet Model Intercomparison Project (ISMIP6) contribution to CMIP6, Geosci. Model Dev., 9, 4521-4545</v>
      </c>
      <c r="S371" s="16" t="str">
        <f>party!A$6</f>
        <v>Charlotte Pascoe</v>
      </c>
      <c r="T371" s="20" t="b">
        <v>1</v>
      </c>
      <c r="U371" s="20" t="s">
        <v>5779</v>
      </c>
    </row>
    <row r="372" spans="1:27" ht="120">
      <c r="A372" s="12" t="s">
        <v>5440</v>
      </c>
      <c r="B372" s="11" t="s">
        <v>5440</v>
      </c>
      <c r="C372" s="13" t="s">
        <v>5442</v>
      </c>
      <c r="E372" s="13">
        <v>3</v>
      </c>
      <c r="F372" s="16" t="s">
        <v>4458</v>
      </c>
      <c r="G372" s="19" t="s">
        <v>5441</v>
      </c>
      <c r="H372" s="85" t="s">
        <v>6636</v>
      </c>
      <c r="I372" s="21" t="s">
        <v>70</v>
      </c>
      <c r="J372" s="21" t="str">
        <f>party!$A$61</f>
        <v>Gerhard Krinner</v>
      </c>
      <c r="K372" s="21" t="str">
        <f>party!$A$62</f>
        <v>Sonia Seneviratne</v>
      </c>
      <c r="L372" s="21" t="str">
        <f>party!$A$65</f>
        <v>Hyungjun Kim</v>
      </c>
      <c r="M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151" t="str">
        <f>references!$D$110</f>
        <v>SOLARIS-HEPPA  Recommendations for CMIP6 solar forcing data</v>
      </c>
      <c r="R372" s="3" t="str">
        <f>url!$A$178</f>
        <v>SOLARIS-HEPPA Solar Forcing Data for CMIP6</v>
      </c>
      <c r="S372" s="16" t="str">
        <f>party!A$6</f>
        <v>Charlotte Pascoe</v>
      </c>
      <c r="T372" s="20" t="b">
        <v>1</v>
      </c>
      <c r="U372" s="20" t="s">
        <v>1361</v>
      </c>
    </row>
    <row r="373" spans="1:27" ht="120">
      <c r="A373" s="13" t="s">
        <v>4456</v>
      </c>
      <c r="B373" s="16" t="s">
        <v>4438</v>
      </c>
      <c r="C373" s="13" t="s">
        <v>4439</v>
      </c>
      <c r="E373" s="13">
        <v>3</v>
      </c>
      <c r="F373" s="16" t="s">
        <v>4440</v>
      </c>
      <c r="G373" s="13" t="s">
        <v>5696</v>
      </c>
      <c r="H373" s="13"/>
      <c r="I373" s="21" t="s">
        <v>70</v>
      </c>
      <c r="J373" s="21" t="str">
        <f>party!$A$61</f>
        <v>Gerhard Krinner</v>
      </c>
      <c r="K373" s="21" t="str">
        <f>party!$A$62</f>
        <v>Sonia Seneviratne</v>
      </c>
      <c r="L373" s="21" t="str">
        <f>party!$A$65</f>
        <v>Hyungjun Kim</v>
      </c>
      <c r="M3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7" t="str">
        <f>references!$D$92</f>
        <v>Sitch, S., P. Friedlingstein, Trends in net land-atmosphere carbon exchange over the period 1980-2010</v>
      </c>
      <c r="O373" s="7" t="str">
        <f>references!$D$94</f>
        <v>Global Soil Wetness Project Phase 3 Website</v>
      </c>
      <c r="P373" s="13"/>
      <c r="R373" s="3" t="str">
        <f>url!$A$162</f>
        <v>Global Soil Wetness Project Phase 3 Website</v>
      </c>
      <c r="S373" s="21" t="str">
        <f>party!$A$6</f>
        <v>Charlotte Pascoe</v>
      </c>
      <c r="T373" s="13" t="b">
        <v>1</v>
      </c>
      <c r="U373" s="20" t="s">
        <v>1361</v>
      </c>
    </row>
    <row r="374" spans="1:27" ht="120">
      <c r="A374" s="13" t="s">
        <v>4459</v>
      </c>
      <c r="B374" s="16" t="s">
        <v>4444</v>
      </c>
      <c r="C374" s="13" t="s">
        <v>4445</v>
      </c>
      <c r="E374" s="13">
        <v>4</v>
      </c>
      <c r="F374" s="16" t="s">
        <v>4452</v>
      </c>
      <c r="G374" s="13" t="s">
        <v>5697</v>
      </c>
      <c r="H374" s="13"/>
      <c r="I374" s="21" t="s">
        <v>70</v>
      </c>
      <c r="J374" s="21" t="str">
        <f>party!$A$61</f>
        <v>Gerhard Krinner</v>
      </c>
      <c r="K374" s="21" t="str">
        <f>party!$A$62</f>
        <v>Sonia Seneviratne</v>
      </c>
      <c r="L374" s="21" t="str">
        <f>party!$A$65</f>
        <v>Hyungjun Kim</v>
      </c>
      <c r="M3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4" s="7" t="str">
        <f>references!$D$92</f>
        <v>Sitch, S., P. Friedlingstein, Trends in net land-atmosphere carbon exchange over the period 1980-2010</v>
      </c>
      <c r="O374" s="7" t="str">
        <f>references!$D$88</f>
        <v>Sheffield, J., G. Goteti, E. F. Wood (2006), Development of a 50-Year High-Resolution Global Dataset of Meteorological Forcings for Land Surface Modeling, J. Climate, 19, 3088-3111</v>
      </c>
      <c r="P374" s="13"/>
      <c r="R374" s="3" t="str">
        <f>url!$A$156</f>
        <v>Development of a 50-Year High-Resolution Global Dataset of Meteorological Forcings for Land Surface Modeling</v>
      </c>
      <c r="S374" s="21" t="str">
        <f>party!$A$6</f>
        <v>Charlotte Pascoe</v>
      </c>
      <c r="T374" s="13" t="b">
        <v>1</v>
      </c>
      <c r="U374" s="20" t="s">
        <v>1361</v>
      </c>
    </row>
    <row r="375" spans="1:27" ht="120">
      <c r="A375" s="13" t="s">
        <v>4455</v>
      </c>
      <c r="B375" s="16" t="s">
        <v>4446</v>
      </c>
      <c r="C375" s="13" t="s">
        <v>4447</v>
      </c>
      <c r="E375" s="13">
        <v>4</v>
      </c>
      <c r="F375" s="16" t="s">
        <v>4451</v>
      </c>
      <c r="G375" s="13" t="s">
        <v>5698</v>
      </c>
      <c r="H375" s="13"/>
      <c r="I375" s="21" t="s">
        <v>70</v>
      </c>
      <c r="J375" s="21" t="str">
        <f>party!$A$61</f>
        <v>Gerhard Krinner</v>
      </c>
      <c r="K375" s="21" t="str">
        <f>party!$A$62</f>
        <v>Sonia Seneviratne</v>
      </c>
      <c r="L375" s="21" t="str">
        <f>party!$A$65</f>
        <v>Hyungjun Kim</v>
      </c>
      <c r="M3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5" s="7" t="str">
        <f>references!$D$92</f>
        <v>Sitch, S., P. Friedlingstein, Trends in net land-atmosphere carbon exchange over the period 1980-2010</v>
      </c>
      <c r="O375" s="7" t="str">
        <f>references!$D$89</f>
        <v>Viovy, N., P. Ciais (2009), A combined dataset for ecosystem modelling.</v>
      </c>
      <c r="P375" s="13"/>
      <c r="R375" s="3" t="str">
        <f>url!$A$157</f>
        <v>A combined dataset for ecosystem modelling</v>
      </c>
      <c r="S375" s="21" t="str">
        <f>party!$A$6</f>
        <v>Charlotte Pascoe</v>
      </c>
      <c r="T375" s="13" t="b">
        <v>1</v>
      </c>
      <c r="U375" s="20" t="s">
        <v>1361</v>
      </c>
    </row>
    <row r="376" spans="1:27" ht="120">
      <c r="A376" s="13" t="s">
        <v>4454</v>
      </c>
      <c r="B376" s="16" t="s">
        <v>4448</v>
      </c>
      <c r="C376" s="13" t="s">
        <v>4449</v>
      </c>
      <c r="E376" s="13">
        <v>4</v>
      </c>
      <c r="F376" s="16" t="s">
        <v>4450</v>
      </c>
      <c r="G376" s="13" t="s">
        <v>7320</v>
      </c>
      <c r="H376" s="13"/>
      <c r="I376" s="21" t="s">
        <v>70</v>
      </c>
      <c r="J376" s="21" t="str">
        <f>party!$A$61</f>
        <v>Gerhard Krinner</v>
      </c>
      <c r="K376" s="21" t="str">
        <f>party!$A$62</f>
        <v>Sonia Seneviratne</v>
      </c>
      <c r="L376" s="21" t="str">
        <f>party!$A$65</f>
        <v>Hyungjun Kim</v>
      </c>
      <c r="M3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6" s="7" t="str">
        <f>references!$D$92</f>
        <v>Sitch, S., P. Friedlingstein, Trends in net land-atmosphere carbon exchange over the period 1980-2010</v>
      </c>
      <c r="O376" s="7" t="str">
        <f>references!$D$90</f>
        <v>Weedon, G. P., G. Balsamo, N. Bellouin, S. Gomes, M. J. Best, P. Viterbo (2014), The WFDEI meteorological forcing data set: WATCH Forcing Data methodology applied to ERA-Interim reanalysis data, Water Resour. Res., 50, 7505-7514</v>
      </c>
      <c r="P376" s="13"/>
      <c r="R376" s="3" t="str">
        <f>url!$A$158</f>
        <v>The WFDEI meteorological forcing data set: WATCH Forcing Data methodology applied to ERA-Interim reanalysis data</v>
      </c>
      <c r="S376" s="21" t="str">
        <f>party!$A$6</f>
        <v>Charlotte Pascoe</v>
      </c>
      <c r="T376" s="13" t="b">
        <v>1</v>
      </c>
      <c r="U376" s="20" t="s">
        <v>1361</v>
      </c>
    </row>
    <row r="377" spans="1:27" ht="120">
      <c r="A377" s="152" t="s">
        <v>7316</v>
      </c>
      <c r="B377" s="11" t="s">
        <v>7317</v>
      </c>
      <c r="C377" s="13" t="s">
        <v>7318</v>
      </c>
      <c r="E377" s="13">
        <v>4</v>
      </c>
      <c r="F377" s="16" t="s">
        <v>7319</v>
      </c>
      <c r="G377" s="86" t="s">
        <v>7321</v>
      </c>
      <c r="H377" s="128"/>
      <c r="I377" s="21" t="s">
        <v>70</v>
      </c>
      <c r="J377" s="21" t="str">
        <f>party!$A$61</f>
        <v>Gerhard Krinner</v>
      </c>
      <c r="K377" s="21" t="str">
        <f>party!$A$62</f>
        <v>Sonia Seneviratne</v>
      </c>
      <c r="L377" s="21" t="str">
        <f>party!$A$65</f>
        <v>Hyungjun Kim</v>
      </c>
      <c r="M3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7" s="7"/>
      <c r="O377" s="7"/>
      <c r="S377" s="21" t="str">
        <f>party!$A$6</f>
        <v>Charlotte Pascoe</v>
      </c>
      <c r="T377" s="13" t="b">
        <v>1</v>
      </c>
    </row>
    <row r="378" spans="1:27" ht="120">
      <c r="A378" s="12" t="s">
        <v>4485</v>
      </c>
      <c r="B378" s="11" t="s">
        <v>4491</v>
      </c>
      <c r="C378" s="13" t="s">
        <v>4486</v>
      </c>
      <c r="E378" s="13">
        <v>4</v>
      </c>
      <c r="F378" s="16" t="s">
        <v>4487</v>
      </c>
      <c r="G378" s="19" t="s">
        <v>4489</v>
      </c>
      <c r="I378" s="21" t="s">
        <v>70</v>
      </c>
      <c r="J378" s="21" t="str">
        <f>party!$A$61</f>
        <v>Gerhard Krinner</v>
      </c>
      <c r="K378" s="21" t="str">
        <f>party!$A$62</f>
        <v>Sonia Seneviratne</v>
      </c>
      <c r="L378" s="21" t="str">
        <f>party!$A$65</f>
        <v>Hyungjun Kim</v>
      </c>
      <c r="M3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8" s="7" t="str">
        <f>references!$D$88</f>
        <v>Sheffield, J., G. Goteti, E. F. Wood (2006), Development of a 50-Year High-Resolution Global Dataset of Meteorological Forcings for Land Surface Modeling, J. Climate, 19, 3088-3111</v>
      </c>
      <c r="O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8" s="3" t="str">
        <f>url!$A$156</f>
        <v>Development of a 50-Year High-Resolution Global Dataset of Meteorological Forcings for Land Surface Modeling</v>
      </c>
      <c r="S378" s="21" t="str">
        <f>party!$A$6</f>
        <v>Charlotte Pascoe</v>
      </c>
      <c r="T378" s="13" t="b">
        <v>1</v>
      </c>
      <c r="U378" s="20" t="s">
        <v>1361</v>
      </c>
    </row>
    <row r="379" spans="1:27" ht="120">
      <c r="A379" s="12" t="s">
        <v>4490</v>
      </c>
      <c r="B379" s="11" t="s">
        <v>4492</v>
      </c>
      <c r="C379" s="13" t="s">
        <v>4493</v>
      </c>
      <c r="E379" s="13">
        <v>4</v>
      </c>
      <c r="F379" s="16" t="s">
        <v>4494</v>
      </c>
      <c r="G379" s="19" t="s">
        <v>4495</v>
      </c>
      <c r="I379" s="21" t="s">
        <v>70</v>
      </c>
      <c r="J379" s="21" t="str">
        <f>party!$A$61</f>
        <v>Gerhard Krinner</v>
      </c>
      <c r="K379" s="21" t="str">
        <f>party!$A$62</f>
        <v>Sonia Seneviratne</v>
      </c>
      <c r="L379" s="21" t="str">
        <f>party!$A$65</f>
        <v>Hyungjun Kim</v>
      </c>
      <c r="M3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9" s="7" t="str">
        <f>references!$D$89</f>
        <v>Viovy, N., P. Ciais (2009), A combined dataset for ecosystem modelling.</v>
      </c>
      <c r="O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9" s="3" t="str">
        <f>url!$A$157</f>
        <v>A combined dataset for ecosystem modelling</v>
      </c>
      <c r="S379" s="21" t="str">
        <f>party!$A$6</f>
        <v>Charlotte Pascoe</v>
      </c>
      <c r="T379" s="13" t="b">
        <v>1</v>
      </c>
      <c r="U379" s="20" t="s">
        <v>1361</v>
      </c>
    </row>
    <row r="380" spans="1:27" ht="120">
      <c r="A380" s="12" t="s">
        <v>4496</v>
      </c>
      <c r="B380" s="11" t="s">
        <v>4497</v>
      </c>
      <c r="C380" s="13" t="s">
        <v>4498</v>
      </c>
      <c r="E380" s="13">
        <v>4</v>
      </c>
      <c r="F380" s="16" t="s">
        <v>4499</v>
      </c>
      <c r="G380" s="19" t="s">
        <v>4500</v>
      </c>
      <c r="I380" s="21" t="s">
        <v>70</v>
      </c>
      <c r="J380" s="21" t="str">
        <f>party!$A$61</f>
        <v>Gerhard Krinner</v>
      </c>
      <c r="K380" s="21" t="str">
        <f>party!$A$62</f>
        <v>Sonia Seneviratne</v>
      </c>
      <c r="L380" s="21" t="str">
        <f>party!$A$65</f>
        <v>Hyungjun Kim</v>
      </c>
      <c r="M3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80" s="7" t="str">
        <f>references!$D$90</f>
        <v>Weedon, G. P., G. Balsamo, N. Bellouin, S. Gomes, M. J. Best, P. Viterbo (2014), The WFDEI meteorological forcing data set: WATCH Forcing Data methodology applied to ERA-Interim reanalysis data, Water Resour. Res., 50, 7505-7514</v>
      </c>
      <c r="O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80" s="3" t="str">
        <f>url!$A$158</f>
        <v>The WFDEI meteorological forcing data set: WATCH Forcing Data methodology applied to ERA-Interim reanalysis data</v>
      </c>
      <c r="S380" s="21" t="str">
        <f>party!$A$6</f>
        <v>Charlotte Pascoe</v>
      </c>
      <c r="T380" s="13" t="b">
        <v>1</v>
      </c>
      <c r="U380" s="20" t="s">
        <v>1361</v>
      </c>
    </row>
    <row r="381" spans="1:27" ht="120">
      <c r="A381" s="12" t="s">
        <v>4531</v>
      </c>
      <c r="B381" s="11" t="s">
        <v>4532</v>
      </c>
      <c r="C381" s="13" t="s">
        <v>4533</v>
      </c>
      <c r="E381" s="13">
        <v>4</v>
      </c>
      <c r="F381" s="16" t="s">
        <v>4534</v>
      </c>
      <c r="G381" s="19" t="s">
        <v>4535</v>
      </c>
      <c r="I381" s="21" t="s">
        <v>70</v>
      </c>
      <c r="J381" s="21" t="str">
        <f>party!$A$61</f>
        <v>Gerhard Krinner</v>
      </c>
      <c r="K381" s="21" t="str">
        <f>party!$A$62</f>
        <v>Sonia Seneviratne</v>
      </c>
      <c r="L381" s="21" t="str">
        <f>party!$A$65</f>
        <v>Hyungjun Kim</v>
      </c>
      <c r="M3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81" s="21" t="str">
        <f>party!$A$6</f>
        <v>Charlotte Pascoe</v>
      </c>
      <c r="T381" s="13" t="b">
        <v>1</v>
      </c>
      <c r="U381" s="20" t="s">
        <v>5779</v>
      </c>
    </row>
    <row r="382" spans="1:27" ht="135">
      <c r="A382" s="12" t="s">
        <v>4552</v>
      </c>
      <c r="B382" s="11" t="s">
        <v>4554</v>
      </c>
      <c r="C382" s="13" t="s">
        <v>4557</v>
      </c>
      <c r="D382" s="16" t="b">
        <v>1</v>
      </c>
      <c r="E382" s="13">
        <v>2</v>
      </c>
      <c r="F382" s="16" t="s">
        <v>4558</v>
      </c>
      <c r="G382" s="19" t="s">
        <v>4562</v>
      </c>
      <c r="I382" s="21" t="s">
        <v>70</v>
      </c>
      <c r="J382" s="21" t="str">
        <f>party!$A$10</f>
        <v>George Hurtt</v>
      </c>
      <c r="K382" s="21" t="str">
        <f>party!$A$67</f>
        <v>David Lawrence</v>
      </c>
      <c r="L382" s="21" t="str">
        <f>party!$A$60</f>
        <v>Bart van den Hurk</v>
      </c>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2" s="151" t="str">
        <f>references!$D$116</f>
        <v>IGAC/SPARC Chemistry-Climate Model Initiative (CCMI) Forcing Databases in Support of CMIP6</v>
      </c>
      <c r="P382" s="151" t="str">
        <f>references!$D$96</f>
        <v>Hurtt, G., L. Chini,  S. Frolking, R. Sahajpal, Land Use Harmonisation (LUH2 v1.0h) land use forcing data (850-2100), (2016).</v>
      </c>
      <c r="R382" s="3" t="str">
        <f>url!$A$187</f>
        <v>IGAC/SPARC Chemistry-Climate Model Initiative (CCMI) Forcing Databases in Support of CMIP6</v>
      </c>
      <c r="S382" s="21" t="str">
        <f>party!$A$6</f>
        <v>Charlotte Pascoe</v>
      </c>
      <c r="T382" s="13" t="b">
        <v>1</v>
      </c>
      <c r="U382" s="20" t="s">
        <v>1361</v>
      </c>
    </row>
    <row r="383" spans="1:27" ht="135">
      <c r="A383" s="12" t="s">
        <v>4553</v>
      </c>
      <c r="B383" s="11" t="s">
        <v>4555</v>
      </c>
      <c r="C383" s="13" t="s">
        <v>4556</v>
      </c>
      <c r="E383" s="13">
        <v>2</v>
      </c>
      <c r="F383" s="16" t="s">
        <v>4561</v>
      </c>
      <c r="G383" s="19" t="s">
        <v>4563</v>
      </c>
      <c r="I383" s="21" t="s">
        <v>70</v>
      </c>
      <c r="J383" s="21" t="str">
        <f>party!$A$10</f>
        <v>George Hurtt</v>
      </c>
      <c r="K383" s="21" t="str">
        <f>party!$A$67</f>
        <v>David Lawrence</v>
      </c>
      <c r="L383" s="21" t="str">
        <f>party!$A$60</f>
        <v>Bart van den Hurk</v>
      </c>
      <c r="M3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3" s="151" t="str">
        <f>references!$D$96</f>
        <v>Hurtt, G., L. Chini,  S. Frolking, R. Sahajpal, Land Use Harmonisation (LUH2 v1.0h) land use forcing data (850-2100), (2016).</v>
      </c>
      <c r="R383" s="3" t="str">
        <f>url!$A$164</f>
        <v>Land Use Harmonisation (LUH2 v1.0h) land use forcing data (850-2100)</v>
      </c>
      <c r="S383" s="21" t="str">
        <f>party!$A$6</f>
        <v>Charlotte Pascoe</v>
      </c>
      <c r="T383" s="13" t="b">
        <v>1</v>
      </c>
      <c r="U383" s="20" t="s">
        <v>1361</v>
      </c>
    </row>
    <row r="384" spans="1:27" s="118" customFormat="1" ht="75">
      <c r="A384" s="255" t="s">
        <v>4593</v>
      </c>
      <c r="B384" s="256" t="s">
        <v>4592</v>
      </c>
      <c r="C384" s="257" t="s">
        <v>4594</v>
      </c>
      <c r="D384" s="114"/>
      <c r="E384" s="257">
        <v>3</v>
      </c>
      <c r="F384" s="114" t="s">
        <v>4596</v>
      </c>
      <c r="G384" s="258" t="s">
        <v>4595</v>
      </c>
      <c r="H384" s="168"/>
      <c r="I384" s="113" t="s">
        <v>70</v>
      </c>
      <c r="J384" s="113" t="str">
        <f>party!$A$10</f>
        <v>George Hurtt</v>
      </c>
      <c r="K384" s="113" t="str">
        <f>party!$A$67</f>
        <v>David Lawrence</v>
      </c>
      <c r="L384" s="113" t="str">
        <f>party!$A$60</f>
        <v>Bart van den Hurk</v>
      </c>
      <c r="M38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259" t="str">
        <f>references!$D$96</f>
        <v>Hurtt, G., L. Chini,  S. Frolking, R. Sahajpal, Land Use Harmonisation (LUH2 v1.0h) land use forcing data (850-2100), (2016).</v>
      </c>
      <c r="O384" s="260"/>
      <c r="P384" s="260"/>
      <c r="Q384" s="260"/>
      <c r="R384" s="261" t="str">
        <f>url!$A$164</f>
        <v>Land Use Harmonisation (LUH2 v1.0h) land use forcing data (850-2100)</v>
      </c>
      <c r="S384" s="114" t="str">
        <f>party!$A$6</f>
        <v>Charlotte Pascoe</v>
      </c>
      <c r="T384" s="262" t="b">
        <v>1</v>
      </c>
      <c r="U384" s="262" t="s">
        <v>42</v>
      </c>
      <c r="V384" s="263"/>
      <c r="W384" s="263"/>
      <c r="X384" s="263"/>
      <c r="Y384" s="263"/>
      <c r="Z384" s="263"/>
      <c r="AA384" s="263"/>
    </row>
    <row r="385" spans="1:27" s="118" customFormat="1" ht="75">
      <c r="A385" s="255" t="s">
        <v>4624</v>
      </c>
      <c r="B385" s="256" t="s">
        <v>4626</v>
      </c>
      <c r="C385" s="257" t="s">
        <v>4628</v>
      </c>
      <c r="D385" s="114"/>
      <c r="E385" s="257">
        <v>4</v>
      </c>
      <c r="F385" s="114" t="s">
        <v>4630</v>
      </c>
      <c r="G385" s="258" t="s">
        <v>4632</v>
      </c>
      <c r="H385" s="168"/>
      <c r="I385" s="113" t="s">
        <v>70</v>
      </c>
      <c r="J385" s="113" t="str">
        <f>party!$A$10</f>
        <v>George Hurtt</v>
      </c>
      <c r="K385" s="113" t="str">
        <f>party!$A$67</f>
        <v>David Lawrence</v>
      </c>
      <c r="L385" s="113" t="str">
        <f>party!$A$60</f>
        <v>Bart van den Hurk</v>
      </c>
      <c r="M38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259" t="str">
        <f>references!$D$96</f>
        <v>Hurtt, G., L. Chini,  S. Frolking, R. Sahajpal, Land Use Harmonisation (LUH2 v1.0h) land use forcing data (850-2100), (2016).</v>
      </c>
      <c r="O385" s="260"/>
      <c r="P385" s="260"/>
      <c r="Q385" s="260"/>
      <c r="R385" s="261" t="str">
        <f>url!$A$164</f>
        <v>Land Use Harmonisation (LUH2 v1.0h) land use forcing data (850-2100)</v>
      </c>
      <c r="S385" s="114" t="str">
        <f>party!$A$6</f>
        <v>Charlotte Pascoe</v>
      </c>
      <c r="T385" s="262" t="b">
        <v>1</v>
      </c>
      <c r="U385" s="262" t="s">
        <v>1361</v>
      </c>
      <c r="V385" s="263"/>
      <c r="W385" s="263"/>
      <c r="X385" s="263"/>
      <c r="Y385" s="263"/>
      <c r="Z385" s="263"/>
      <c r="AA385" s="263"/>
    </row>
    <row r="386" spans="1:27" s="118" customFormat="1" ht="75">
      <c r="A386" s="255" t="s">
        <v>4625</v>
      </c>
      <c r="B386" s="256" t="s">
        <v>4627</v>
      </c>
      <c r="C386" s="257" t="s">
        <v>4629</v>
      </c>
      <c r="D386" s="114"/>
      <c r="E386" s="257">
        <v>4</v>
      </c>
      <c r="F386" s="114" t="s">
        <v>4631</v>
      </c>
      <c r="G386" s="258" t="s">
        <v>4633</v>
      </c>
      <c r="H386" s="168"/>
      <c r="I386" s="113" t="s">
        <v>70</v>
      </c>
      <c r="J386" s="113" t="str">
        <f>party!$A$10</f>
        <v>George Hurtt</v>
      </c>
      <c r="K386" s="113" t="str">
        <f>party!$A$67</f>
        <v>David Lawrence</v>
      </c>
      <c r="L386" s="113" t="str">
        <f>party!$A$60</f>
        <v>Bart van den Hurk</v>
      </c>
      <c r="M38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259" t="str">
        <f>references!$D$96</f>
        <v>Hurtt, G., L. Chini,  S. Frolking, R. Sahajpal, Land Use Harmonisation (LUH2 v1.0h) land use forcing data (850-2100), (2016).</v>
      </c>
      <c r="O386" s="260"/>
      <c r="P386" s="260"/>
      <c r="Q386" s="260"/>
      <c r="R386" s="261" t="str">
        <f>url!$A$164</f>
        <v>Land Use Harmonisation (LUH2 v1.0h) land use forcing data (850-2100)</v>
      </c>
      <c r="S386" s="114" t="str">
        <f>party!$A$6</f>
        <v>Charlotte Pascoe</v>
      </c>
      <c r="T386" s="262" t="b">
        <v>1</v>
      </c>
      <c r="U386" s="262" t="s">
        <v>1361</v>
      </c>
      <c r="V386" s="263"/>
      <c r="W386" s="263"/>
      <c r="X386" s="263"/>
      <c r="Y386" s="263"/>
      <c r="Z386" s="263"/>
      <c r="AA386" s="263"/>
    </row>
    <row r="387" spans="1:27" ht="75">
      <c r="A387" s="13" t="s">
        <v>4653</v>
      </c>
      <c r="B387" s="16" t="s">
        <v>4656</v>
      </c>
      <c r="C387" s="13" t="s">
        <v>4657</v>
      </c>
      <c r="D387" s="16" t="b">
        <v>1</v>
      </c>
      <c r="E387" s="13">
        <v>3</v>
      </c>
      <c r="F387" s="16" t="s">
        <v>4660</v>
      </c>
      <c r="G387" s="19" t="s">
        <v>5434</v>
      </c>
      <c r="I387" s="21" t="s">
        <v>70</v>
      </c>
      <c r="J387" s="21" t="str">
        <f>party!$A$10</f>
        <v>George Hurtt</v>
      </c>
      <c r="K387" s="21" t="str">
        <f>party!$A$67</f>
        <v>David Lawrence</v>
      </c>
      <c r="L387" s="21"/>
      <c r="M3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151" t="str">
        <f>references!$D$96</f>
        <v>Hurtt, G., L. Chini,  S. Frolking, R. Sahajpal, Land Use Harmonisation (LUH2 v1.0h) land use forcing data (850-2100), (2016).</v>
      </c>
      <c r="R387" s="3" t="str">
        <f>url!$A$164</f>
        <v>Land Use Harmonisation (LUH2 v1.0h) land use forcing data (850-2100)</v>
      </c>
      <c r="S387" s="16" t="str">
        <f>party!$A$6</f>
        <v>Charlotte Pascoe</v>
      </c>
      <c r="T387" s="20" t="b">
        <v>1</v>
      </c>
      <c r="U387" s="20" t="s">
        <v>42</v>
      </c>
    </row>
    <row r="388" spans="1:27" ht="75">
      <c r="A388" s="12" t="s">
        <v>4654</v>
      </c>
      <c r="B388" s="11" t="s">
        <v>4655</v>
      </c>
      <c r="C388" s="13" t="s">
        <v>4658</v>
      </c>
      <c r="D388" s="16" t="b">
        <v>1</v>
      </c>
      <c r="E388" s="13">
        <v>3</v>
      </c>
      <c r="F388" s="16" t="s">
        <v>4661</v>
      </c>
      <c r="G388" s="19" t="s">
        <v>4659</v>
      </c>
      <c r="I388" s="21" t="s">
        <v>70</v>
      </c>
      <c r="J388" s="21" t="str">
        <f>party!$A$10</f>
        <v>George Hurtt</v>
      </c>
      <c r="K388" s="21" t="str">
        <f>party!$A$67</f>
        <v>David Lawrence</v>
      </c>
      <c r="L388" s="21"/>
      <c r="M3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8" s="151" t="str">
        <f>references!$D$96</f>
        <v>Hurtt, G., L. Chini,  S. Frolking, R. Sahajpal, Land Use Harmonisation (LUH2 v1.0h) land use forcing data (850-2100), (2016).</v>
      </c>
      <c r="R388" s="3" t="str">
        <f>url!$A$164</f>
        <v>Land Use Harmonisation (LUH2 v1.0h) land use forcing data (850-2100)</v>
      </c>
      <c r="S388" s="16" t="str">
        <f>party!$A$6</f>
        <v>Charlotte Pascoe</v>
      </c>
      <c r="T388" s="20" t="b">
        <v>1</v>
      </c>
      <c r="U388" s="20" t="s">
        <v>42</v>
      </c>
    </row>
    <row r="389" spans="1:27" ht="75">
      <c r="A389" s="12" t="s">
        <v>5841</v>
      </c>
      <c r="B389" s="11" t="s">
        <v>4707</v>
      </c>
      <c r="C389" s="13" t="s">
        <v>4709</v>
      </c>
      <c r="D389" s="16" t="b">
        <v>1</v>
      </c>
      <c r="E389" s="13">
        <v>3</v>
      </c>
      <c r="F389" s="16" t="s">
        <v>1893</v>
      </c>
      <c r="G389" s="19" t="s">
        <v>5842</v>
      </c>
      <c r="I389" s="10" t="s">
        <v>70</v>
      </c>
      <c r="J389" s="10" t="str">
        <f>party!$A$10</f>
        <v>George Hurtt</v>
      </c>
      <c r="K389" s="10" t="str">
        <f>party!$A$67</f>
        <v>David Lawrence</v>
      </c>
      <c r="L389" s="10"/>
      <c r="M3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9" s="151" t="str">
        <f>references!$D$96</f>
        <v>Hurtt, G., L. Chini,  S. Frolking, R. Sahajpal, Land Use Harmonisation (LUH2 v1.0h) land use forcing data (850-2100), (2016).</v>
      </c>
      <c r="O389" s="13"/>
      <c r="R389" s="3" t="str">
        <f>url!$A$164</f>
        <v>Land Use Harmonisation (LUH2 v1.0h) land use forcing data (850-2100)</v>
      </c>
      <c r="S389" s="16" t="str">
        <f>party!$A$6</f>
        <v>Charlotte Pascoe</v>
      </c>
      <c r="T389" s="20" t="b">
        <v>1</v>
      </c>
      <c r="U389" s="20" t="s">
        <v>1361</v>
      </c>
    </row>
    <row r="390" spans="1:27" ht="75">
      <c r="A390" s="12" t="s">
        <v>5840</v>
      </c>
      <c r="B390" s="11" t="s">
        <v>4708</v>
      </c>
      <c r="C390" s="13" t="s">
        <v>4710</v>
      </c>
      <c r="D390" s="16" t="b">
        <v>1</v>
      </c>
      <c r="E390" s="13">
        <v>3</v>
      </c>
      <c r="F390" s="16" t="s">
        <v>1894</v>
      </c>
      <c r="G390" s="19" t="s">
        <v>5843</v>
      </c>
      <c r="I390" s="10" t="s">
        <v>70</v>
      </c>
      <c r="J390" s="10" t="str">
        <f>party!$A$10</f>
        <v>George Hurtt</v>
      </c>
      <c r="K390" s="10" t="str">
        <f>party!$A$67</f>
        <v>David Lawrence</v>
      </c>
      <c r="L390" s="10"/>
      <c r="M3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0" s="151" t="str">
        <f>references!$D$96</f>
        <v>Hurtt, G., L. Chini,  S. Frolking, R. Sahajpal, Land Use Harmonisation (LUH2 v1.0h) land use forcing data (850-2100), (2016).</v>
      </c>
      <c r="O390" s="13"/>
      <c r="R390" s="3" t="str">
        <f>url!$A$164</f>
        <v>Land Use Harmonisation (LUH2 v1.0h) land use forcing data (850-2100)</v>
      </c>
      <c r="S390" s="16" t="str">
        <f>party!$A$6</f>
        <v>Charlotte Pascoe</v>
      </c>
      <c r="T390" s="20" t="b">
        <v>1</v>
      </c>
      <c r="U390" s="20" t="s">
        <v>1361</v>
      </c>
    </row>
    <row r="391" spans="1:27" ht="75">
      <c r="A391" s="12" t="s">
        <v>4711</v>
      </c>
      <c r="B391" s="11" t="s">
        <v>4715</v>
      </c>
      <c r="C391" s="13" t="s">
        <v>4719</v>
      </c>
      <c r="E391" s="13">
        <v>3</v>
      </c>
      <c r="F391" s="16" t="s">
        <v>1890</v>
      </c>
      <c r="G391" s="19" t="s">
        <v>4726</v>
      </c>
      <c r="I391" s="10" t="s">
        <v>70</v>
      </c>
      <c r="J391" s="10" t="str">
        <f>party!$A$10</f>
        <v>George Hurtt</v>
      </c>
      <c r="K391" s="10" t="str">
        <f>party!$A$67</f>
        <v>David Lawrence</v>
      </c>
      <c r="L391" s="10"/>
      <c r="M3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1" s="151" t="str">
        <f>references!$D$96</f>
        <v>Hurtt, G., L. Chini,  S. Frolking, R. Sahajpal, Land Use Harmonisation (LUH2 v1.0h) land use forcing data (850-2100), (2016).</v>
      </c>
      <c r="R391" s="3" t="str">
        <f>url!$A$164</f>
        <v>Land Use Harmonisation (LUH2 v1.0h) land use forcing data (850-2100)</v>
      </c>
      <c r="S391" s="16" t="str">
        <f>party!$A$6</f>
        <v>Charlotte Pascoe</v>
      </c>
      <c r="T391" s="20" t="b">
        <v>1</v>
      </c>
      <c r="U391" s="20" t="s">
        <v>1361</v>
      </c>
    </row>
    <row r="392" spans="1:27" ht="75">
      <c r="A392" s="12" t="s">
        <v>4712</v>
      </c>
      <c r="B392" s="11" t="s">
        <v>4717</v>
      </c>
      <c r="C392" s="13" t="s">
        <v>4720</v>
      </c>
      <c r="E392" s="13">
        <v>3</v>
      </c>
      <c r="F392" s="16" t="s">
        <v>4723</v>
      </c>
      <c r="G392" s="19" t="s">
        <v>4727</v>
      </c>
      <c r="I392" s="10" t="s">
        <v>70</v>
      </c>
      <c r="J392" s="10" t="str">
        <f>party!$A$10</f>
        <v>George Hurtt</v>
      </c>
      <c r="K392" s="10" t="str">
        <f>party!$A$67</f>
        <v>David Lawrence</v>
      </c>
      <c r="L392" s="10"/>
      <c r="M3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2" s="151" t="str">
        <f>references!$D$96</f>
        <v>Hurtt, G., L. Chini,  S. Frolking, R. Sahajpal, Land Use Harmonisation (LUH2 v1.0h) land use forcing data (850-2100), (2016).</v>
      </c>
      <c r="R392" s="3" t="str">
        <f>url!$A$164</f>
        <v>Land Use Harmonisation (LUH2 v1.0h) land use forcing data (850-2100)</v>
      </c>
      <c r="S392" s="16" t="str">
        <f>party!$A$6</f>
        <v>Charlotte Pascoe</v>
      </c>
      <c r="T392" s="20" t="b">
        <v>1</v>
      </c>
      <c r="U392" s="20" t="s">
        <v>1361</v>
      </c>
    </row>
    <row r="393" spans="1:27" ht="75">
      <c r="A393" s="12" t="s">
        <v>4713</v>
      </c>
      <c r="B393" s="11" t="s">
        <v>4716</v>
      </c>
      <c r="C393" s="13" t="s">
        <v>4721</v>
      </c>
      <c r="E393" s="13">
        <v>3</v>
      </c>
      <c r="F393" s="16" t="s">
        <v>4724</v>
      </c>
      <c r="G393" s="19" t="s">
        <v>4728</v>
      </c>
      <c r="H393" s="85" t="s">
        <v>5808</v>
      </c>
      <c r="I393" s="10" t="s">
        <v>70</v>
      </c>
      <c r="J393" s="10" t="str">
        <f>party!$A$10</f>
        <v>George Hurtt</v>
      </c>
      <c r="K393" s="10" t="str">
        <f>party!$A$67</f>
        <v>David Lawrence</v>
      </c>
      <c r="L393" s="10"/>
      <c r="M3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3" s="151" t="str">
        <f>references!$D$96</f>
        <v>Hurtt, G., L. Chini,  S. Frolking, R. Sahajpal, Land Use Harmonisation (LUH2 v1.0h) land use forcing data (850-2100), (2016).</v>
      </c>
      <c r="R393" s="3" t="str">
        <f>url!$A$164</f>
        <v>Land Use Harmonisation (LUH2 v1.0h) land use forcing data (850-2100)</v>
      </c>
      <c r="S393" s="16" t="str">
        <f>party!$A$6</f>
        <v>Charlotte Pascoe</v>
      </c>
      <c r="T393" s="20" t="b">
        <v>1</v>
      </c>
      <c r="U393" s="20" t="s">
        <v>42</v>
      </c>
    </row>
    <row r="394" spans="1:27" ht="75">
      <c r="A394" s="12" t="s">
        <v>4714</v>
      </c>
      <c r="B394" s="11" t="s">
        <v>4718</v>
      </c>
      <c r="C394" s="13" t="s">
        <v>4722</v>
      </c>
      <c r="D394" s="16" t="b">
        <v>1</v>
      </c>
      <c r="E394" s="13">
        <v>3</v>
      </c>
      <c r="F394" s="16" t="s">
        <v>4725</v>
      </c>
      <c r="G394" s="19" t="s">
        <v>4729</v>
      </c>
      <c r="H394" s="85" t="s">
        <v>5808</v>
      </c>
      <c r="I394" s="10" t="s">
        <v>70</v>
      </c>
      <c r="J394" s="10" t="str">
        <f>party!$A$10</f>
        <v>George Hurtt</v>
      </c>
      <c r="K394" s="10" t="str">
        <f>party!$A$67</f>
        <v>David Lawrence</v>
      </c>
      <c r="L394" s="10"/>
      <c r="M3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4" s="151" t="str">
        <f>references!$D$96</f>
        <v>Hurtt, G., L. Chini,  S. Frolking, R. Sahajpal, Land Use Harmonisation (LUH2 v1.0h) land use forcing data (850-2100), (2016).</v>
      </c>
      <c r="R394" s="3" t="str">
        <f>url!$A$164</f>
        <v>Land Use Harmonisation (LUH2 v1.0h) land use forcing data (850-2100)</v>
      </c>
      <c r="S394" s="16" t="str">
        <f>party!$A$6</f>
        <v>Charlotte Pascoe</v>
      </c>
      <c r="T394" s="20" t="b">
        <v>1</v>
      </c>
      <c r="U394" s="20" t="s">
        <v>42</v>
      </c>
    </row>
    <row r="395" spans="1:27" ht="195">
      <c r="A395" s="12" t="s">
        <v>4805</v>
      </c>
      <c r="B395" s="11" t="s">
        <v>4806</v>
      </c>
      <c r="C395" s="13" t="s">
        <v>4807</v>
      </c>
      <c r="D395" s="16" t="b">
        <v>1</v>
      </c>
      <c r="E395" s="13">
        <v>3</v>
      </c>
      <c r="F395" s="16" t="s">
        <v>4808</v>
      </c>
      <c r="G395" s="85" t="s">
        <v>4804</v>
      </c>
      <c r="H395" s="85" t="s">
        <v>4803</v>
      </c>
      <c r="I395" s="35" t="s">
        <v>70</v>
      </c>
      <c r="J395" s="10" t="str">
        <f>party!$A$68</f>
        <v>Gokhan Danabasoglu</v>
      </c>
      <c r="K395" s="10" t="str">
        <f>party!$A$49</f>
        <v>Stephen Griffies</v>
      </c>
      <c r="L395" s="10" t="str">
        <f>party!$A$69</f>
        <v>James Orr</v>
      </c>
      <c r="M395" s="151" t="str">
        <f>references!D$14</f>
        <v>Overview CMIP6-Endorsed MIPs</v>
      </c>
      <c r="N39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5"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95" s="16" t="str">
        <f>party!$A$6</f>
        <v>Charlotte Pascoe</v>
      </c>
      <c r="T395" s="20" t="b">
        <v>1</v>
      </c>
      <c r="U395" s="20" t="s">
        <v>1361</v>
      </c>
    </row>
    <row r="396" spans="1:27" ht="135">
      <c r="A396" s="12" t="s">
        <v>4861</v>
      </c>
      <c r="B396" s="11" t="s">
        <v>4878</v>
      </c>
      <c r="C396" s="13" t="s">
        <v>4887</v>
      </c>
      <c r="E396" s="13">
        <v>4</v>
      </c>
      <c r="F396" s="16" t="s">
        <v>4896</v>
      </c>
      <c r="G396" s="19" t="s">
        <v>4911</v>
      </c>
      <c r="H396" s="85" t="s">
        <v>2457</v>
      </c>
      <c r="I396" s="21" t="s">
        <v>70</v>
      </c>
      <c r="J396" s="21" t="str">
        <f>party!$A$70</f>
        <v>Pascale Braconnot</v>
      </c>
      <c r="K396" s="21" t="str">
        <f>party!$A$71</f>
        <v>Sandy Harrison</v>
      </c>
      <c r="M39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6" s="16" t="str">
        <f>party!$A$6</f>
        <v>Charlotte Pascoe</v>
      </c>
      <c r="T396" s="20" t="b">
        <v>1</v>
      </c>
      <c r="U396" s="20" t="s">
        <v>42</v>
      </c>
    </row>
    <row r="397" spans="1:27" ht="135">
      <c r="A397" s="12" t="s">
        <v>4862</v>
      </c>
      <c r="B397" s="11" t="s">
        <v>4879</v>
      </c>
      <c r="C397" s="13" t="s">
        <v>4888</v>
      </c>
      <c r="E397" s="13">
        <v>4</v>
      </c>
      <c r="F397" s="16" t="s">
        <v>4897</v>
      </c>
      <c r="G397" s="19" t="s">
        <v>4912</v>
      </c>
      <c r="H397" s="85" t="s">
        <v>2457</v>
      </c>
      <c r="I397" s="21" t="s">
        <v>70</v>
      </c>
      <c r="J397" s="21" t="str">
        <f>party!$A$70</f>
        <v>Pascale Braconnot</v>
      </c>
      <c r="K397" s="21" t="str">
        <f>party!$A$71</f>
        <v>Sandy Harrison</v>
      </c>
      <c r="M397"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7" s="16" t="str">
        <f>party!$A$6</f>
        <v>Charlotte Pascoe</v>
      </c>
      <c r="T397" s="20" t="b">
        <v>1</v>
      </c>
      <c r="U397" s="20" t="s">
        <v>42</v>
      </c>
    </row>
    <row r="398" spans="1:27" ht="135">
      <c r="A398" s="12" t="s">
        <v>4863</v>
      </c>
      <c r="B398" s="11" t="s">
        <v>4880</v>
      </c>
      <c r="C398" s="13" t="s">
        <v>4889</v>
      </c>
      <c r="E398" s="13">
        <v>4</v>
      </c>
      <c r="F398" s="16" t="s">
        <v>4898</v>
      </c>
      <c r="G398" s="19" t="s">
        <v>4913</v>
      </c>
      <c r="H398" s="85" t="s">
        <v>2457</v>
      </c>
      <c r="I398" s="21" t="s">
        <v>70</v>
      </c>
      <c r="J398" s="21" t="str">
        <f>party!$A$70</f>
        <v>Pascale Braconnot</v>
      </c>
      <c r="K398" s="21" t="str">
        <f>party!$A$71</f>
        <v>Sandy Harrison</v>
      </c>
      <c r="M398"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8" s="16" t="str">
        <f>party!$A$6</f>
        <v>Charlotte Pascoe</v>
      </c>
      <c r="T398" s="20" t="b">
        <v>1</v>
      </c>
      <c r="U398" s="20" t="s">
        <v>42</v>
      </c>
    </row>
    <row r="399" spans="1:27" ht="135">
      <c r="A399" s="12" t="s">
        <v>4864</v>
      </c>
      <c r="B399" s="11" t="s">
        <v>4881</v>
      </c>
      <c r="C399" s="13" t="s">
        <v>4890</v>
      </c>
      <c r="E399" s="13">
        <v>2</v>
      </c>
      <c r="F399" s="16" t="s">
        <v>4902</v>
      </c>
      <c r="G399" s="19" t="s">
        <v>4908</v>
      </c>
      <c r="H399" s="85" t="s">
        <v>2458</v>
      </c>
      <c r="I399" s="21" t="s">
        <v>70</v>
      </c>
      <c r="J399" s="21" t="str">
        <f>party!$A$70</f>
        <v>Pascale Braconnot</v>
      </c>
      <c r="K399" s="21" t="str">
        <f>party!$A$71</f>
        <v>Sandy Harrison</v>
      </c>
      <c r="M399"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9" s="16" t="str">
        <f>party!$A$6</f>
        <v>Charlotte Pascoe</v>
      </c>
      <c r="T399" s="20" t="b">
        <v>1</v>
      </c>
      <c r="U399" s="20" t="s">
        <v>42</v>
      </c>
    </row>
    <row r="400" spans="1:27" ht="135">
      <c r="A400" s="12" t="s">
        <v>4865</v>
      </c>
      <c r="B400" s="11" t="s">
        <v>4882</v>
      </c>
      <c r="C400" s="13" t="s">
        <v>4891</v>
      </c>
      <c r="E400" s="13">
        <v>2</v>
      </c>
      <c r="F400" s="16" t="s">
        <v>4901</v>
      </c>
      <c r="G400" s="19" t="s">
        <v>4909</v>
      </c>
      <c r="H400" s="85" t="s">
        <v>2458</v>
      </c>
      <c r="I400" s="21" t="s">
        <v>70</v>
      </c>
      <c r="J400" s="21" t="str">
        <f>party!$A$70</f>
        <v>Pascale Braconnot</v>
      </c>
      <c r="K400" s="21" t="str">
        <f>party!$A$71</f>
        <v>Sandy Harrison</v>
      </c>
      <c r="M40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0" s="16" t="str">
        <f>party!$A$6</f>
        <v>Charlotte Pascoe</v>
      </c>
      <c r="T400" s="20" t="b">
        <v>1</v>
      </c>
      <c r="U400" s="20" t="s">
        <v>42</v>
      </c>
    </row>
    <row r="401" spans="1:27" ht="135">
      <c r="A401" s="12" t="s">
        <v>4866</v>
      </c>
      <c r="B401" s="11" t="s">
        <v>4883</v>
      </c>
      <c r="C401" s="13" t="s">
        <v>4892</v>
      </c>
      <c r="E401" s="13">
        <v>2</v>
      </c>
      <c r="F401" s="16" t="s">
        <v>4900</v>
      </c>
      <c r="G401" s="19" t="s">
        <v>4910</v>
      </c>
      <c r="H401" s="85" t="s">
        <v>2458</v>
      </c>
      <c r="I401" s="21" t="s">
        <v>70</v>
      </c>
      <c r="J401" s="21" t="str">
        <f>party!$A$70</f>
        <v>Pascale Braconnot</v>
      </c>
      <c r="K401" s="21" t="str">
        <f>party!$A$71</f>
        <v>Sandy Harrison</v>
      </c>
      <c r="M40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1" s="16" t="str">
        <f>party!$A$6</f>
        <v>Charlotte Pascoe</v>
      </c>
      <c r="T401" s="20" t="b">
        <v>1</v>
      </c>
      <c r="U401" s="20" t="s">
        <v>42</v>
      </c>
    </row>
    <row r="402" spans="1:27" ht="135">
      <c r="A402" s="12" t="s">
        <v>4867</v>
      </c>
      <c r="B402" s="11" t="s">
        <v>4884</v>
      </c>
      <c r="C402" s="13" t="s">
        <v>4893</v>
      </c>
      <c r="E402" s="13">
        <v>4</v>
      </c>
      <c r="F402" s="16" t="s">
        <v>4899</v>
      </c>
      <c r="G402" s="19" t="s">
        <v>4906</v>
      </c>
      <c r="H402" s="85" t="s">
        <v>2459</v>
      </c>
      <c r="I402" s="21" t="s">
        <v>70</v>
      </c>
      <c r="J402" s="21" t="str">
        <f>party!$A$70</f>
        <v>Pascale Braconnot</v>
      </c>
      <c r="K402" s="21" t="str">
        <f>party!$A$71</f>
        <v>Sandy Harrison</v>
      </c>
      <c r="M40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2" s="16" t="str">
        <f>party!$A$6</f>
        <v>Charlotte Pascoe</v>
      </c>
      <c r="T402" s="20" t="b">
        <v>1</v>
      </c>
      <c r="U402" s="20" t="s">
        <v>42</v>
      </c>
    </row>
    <row r="403" spans="1:27" ht="135">
      <c r="A403" s="12" t="s">
        <v>4868</v>
      </c>
      <c r="B403" s="11" t="s">
        <v>4885</v>
      </c>
      <c r="C403" s="13" t="s">
        <v>4894</v>
      </c>
      <c r="E403" s="13">
        <v>4</v>
      </c>
      <c r="F403" s="16" t="s">
        <v>4903</v>
      </c>
      <c r="G403" s="19" t="s">
        <v>4905</v>
      </c>
      <c r="H403" s="85" t="s">
        <v>2459</v>
      </c>
      <c r="I403" s="21" t="s">
        <v>70</v>
      </c>
      <c r="J403" s="21" t="str">
        <f>party!$A$70</f>
        <v>Pascale Braconnot</v>
      </c>
      <c r="K403" s="21" t="str">
        <f>party!$A$71</f>
        <v>Sandy Harrison</v>
      </c>
      <c r="M40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3" s="16" t="str">
        <f>party!$A$6</f>
        <v>Charlotte Pascoe</v>
      </c>
      <c r="T403" s="20" t="b">
        <v>1</v>
      </c>
      <c r="U403" s="20" t="s">
        <v>42</v>
      </c>
    </row>
    <row r="404" spans="1:27" ht="135">
      <c r="A404" s="12" t="s">
        <v>4869</v>
      </c>
      <c r="B404" s="11" t="s">
        <v>4886</v>
      </c>
      <c r="C404" s="13" t="s">
        <v>4895</v>
      </c>
      <c r="E404" s="13">
        <v>4</v>
      </c>
      <c r="F404" s="16" t="s">
        <v>4904</v>
      </c>
      <c r="G404" s="19" t="s">
        <v>4907</v>
      </c>
      <c r="H404" s="85" t="s">
        <v>2459</v>
      </c>
      <c r="I404" s="21" t="s">
        <v>70</v>
      </c>
      <c r="J404" s="21" t="str">
        <f>party!$A$70</f>
        <v>Pascale Braconnot</v>
      </c>
      <c r="K404" s="21" t="str">
        <f>party!$A$71</f>
        <v>Sandy Harrison</v>
      </c>
      <c r="M404"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4" s="16" t="str">
        <f>party!$A$6</f>
        <v>Charlotte Pascoe</v>
      </c>
      <c r="T404" s="20" t="b">
        <v>1</v>
      </c>
      <c r="U404" s="20" t="s">
        <v>42</v>
      </c>
    </row>
    <row r="405" spans="1:27" ht="135">
      <c r="A405" s="12" t="s">
        <v>4916</v>
      </c>
      <c r="B405" s="11" t="s">
        <v>4920</v>
      </c>
      <c r="C405" s="13" t="s">
        <v>4990</v>
      </c>
      <c r="E405" s="13">
        <v>2</v>
      </c>
      <c r="F405" s="16" t="s">
        <v>4922</v>
      </c>
      <c r="G405" s="19" t="s">
        <v>4924</v>
      </c>
      <c r="H405" s="85" t="s">
        <v>4926</v>
      </c>
      <c r="I405" s="21" t="s">
        <v>70</v>
      </c>
      <c r="J405" s="21" t="str">
        <f>party!$A$70</f>
        <v>Pascale Braconnot</v>
      </c>
      <c r="K405" s="21" t="str">
        <f>party!$A$71</f>
        <v>Sandy Harrison</v>
      </c>
      <c r="M40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5" s="16" t="str">
        <f>party!$A$6</f>
        <v>Charlotte Pascoe</v>
      </c>
      <c r="T405" s="20" t="b">
        <v>1</v>
      </c>
      <c r="U405" s="20" t="s">
        <v>42</v>
      </c>
    </row>
    <row r="406" spans="1:27" ht="135">
      <c r="A406" s="12" t="s">
        <v>4919</v>
      </c>
      <c r="B406" s="11" t="s">
        <v>4921</v>
      </c>
      <c r="C406" s="13" t="s">
        <v>4991</v>
      </c>
      <c r="E406" s="13">
        <v>2</v>
      </c>
      <c r="F406" s="16" t="s">
        <v>4923</v>
      </c>
      <c r="G406" s="19" t="s">
        <v>4925</v>
      </c>
      <c r="H406" s="85" t="s">
        <v>4926</v>
      </c>
      <c r="I406" s="21" t="s">
        <v>70</v>
      </c>
      <c r="J406" s="21" t="str">
        <f>party!$A$70</f>
        <v>Pascale Braconnot</v>
      </c>
      <c r="K406" s="21" t="str">
        <f>party!$A$71</f>
        <v>Sandy Harrison</v>
      </c>
      <c r="M40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6" s="16" t="str">
        <f>party!$A$6</f>
        <v>Charlotte Pascoe</v>
      </c>
      <c r="T406" s="20" t="b">
        <v>1</v>
      </c>
      <c r="U406" s="20" t="s">
        <v>42</v>
      </c>
    </row>
    <row r="407" spans="1:27" ht="120">
      <c r="A407" s="12" t="s">
        <v>4992</v>
      </c>
      <c r="B407" s="11" t="s">
        <v>4993</v>
      </c>
      <c r="C407" s="13" t="s">
        <v>4994</v>
      </c>
      <c r="E407" s="13">
        <v>3</v>
      </c>
      <c r="F407" s="16" t="s">
        <v>4995</v>
      </c>
      <c r="G407" s="19" t="s">
        <v>7973</v>
      </c>
      <c r="I407" s="16" t="s">
        <v>70</v>
      </c>
      <c r="J407" s="21" t="str">
        <f>party!$A$72</f>
        <v xml:space="preserve">Robert Pincus </v>
      </c>
      <c r="K407" s="21" t="str">
        <f>party!$A$73</f>
        <v>Piers Forster</v>
      </c>
      <c r="L407" s="21" t="str">
        <f>party!$A$4</f>
        <v>Bjorn Stevens</v>
      </c>
      <c r="M407" s="22" t="str">
        <f>references!$D$64</f>
        <v>Pincus, R., P. M. Forster, B. Stevens (2016), The Radiative Forcing Model Intercomparison Project (RFMIP): experimental protocol for CMIP6, Geosci. Model Dev., 9, 3447-3460</v>
      </c>
      <c r="N40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7" s="3" t="str">
        <f>url!$A$169</f>
        <v>Historical greenhouse gas concentrations for climate modelling (CMIP6)</v>
      </c>
      <c r="S407" s="16" t="str">
        <f>party!$A$6</f>
        <v>Charlotte Pascoe</v>
      </c>
      <c r="T407" s="20" t="b">
        <v>1</v>
      </c>
      <c r="U407" s="20" t="s">
        <v>77</v>
      </c>
    </row>
    <row r="408" spans="1:27" ht="120">
      <c r="A408" s="12" t="s">
        <v>7975</v>
      </c>
      <c r="B408" s="11" t="s">
        <v>7970</v>
      </c>
      <c r="C408" s="13" t="s">
        <v>7971</v>
      </c>
      <c r="E408" s="13">
        <v>4</v>
      </c>
      <c r="F408" s="16" t="s">
        <v>7972</v>
      </c>
      <c r="G408" s="19" t="s">
        <v>7974</v>
      </c>
      <c r="I408" s="16" t="s">
        <v>70</v>
      </c>
      <c r="J408" s="21" t="str">
        <f>party!$A$72</f>
        <v xml:space="preserve">Robert Pincus </v>
      </c>
      <c r="K408" s="21" t="str">
        <f>party!$A$73</f>
        <v>Piers Forster</v>
      </c>
      <c r="L408" s="21" t="str">
        <f>party!$A$4</f>
        <v>Bjorn Stevens</v>
      </c>
      <c r="M408" s="22" t="str">
        <f>references!$D$64</f>
        <v>Pincus, R., P. M. Forster, B. Stevens (2016), The Radiative Forcing Model Intercomparison Project (RFMIP): experimental protocol for CMIP6, Geosci. Model Dev., 9, 3447-3460</v>
      </c>
      <c r="N408"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8" s="3" t="str">
        <f>url!$A$169</f>
        <v>Historical greenhouse gas concentrations for climate modelling (CMIP6)</v>
      </c>
      <c r="S408" s="16" t="str">
        <f>party!$A$6</f>
        <v>Charlotte Pascoe</v>
      </c>
      <c r="T408" s="20" t="b">
        <v>1</v>
      </c>
      <c r="U408" s="20" t="s">
        <v>77</v>
      </c>
    </row>
    <row r="409" spans="1:27" ht="180">
      <c r="A409" s="12" t="s">
        <v>8075</v>
      </c>
      <c r="B409" s="11" t="s">
        <v>8076</v>
      </c>
      <c r="C409" s="13" t="s">
        <v>8079</v>
      </c>
      <c r="E409" s="13">
        <v>3</v>
      </c>
      <c r="F409" s="16" t="s">
        <v>5506</v>
      </c>
      <c r="G409" s="19" t="s">
        <v>8082</v>
      </c>
      <c r="H409" s="85" t="s">
        <v>1970</v>
      </c>
      <c r="I409" s="35" t="s">
        <v>70</v>
      </c>
      <c r="J409" s="21" t="str">
        <f>party!$A$68</f>
        <v>Gokhan Danabasoglu</v>
      </c>
      <c r="K409" s="21" t="str">
        <f>party!$A$49</f>
        <v>Stephen Griffies</v>
      </c>
      <c r="L409" s="21" t="str">
        <f>party!$A$69</f>
        <v>James Orr</v>
      </c>
      <c r="M409"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0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9" s="22" t="str">
        <f>references!$D$98</f>
        <v>Kobayashi, S., Y. Ota, Y. Harada, A. Ebita, M. Moriya, H. Onoda, K. Onogi, H. Kamahori, C. Kobayashi, H. Endo, K. Miyaoka, K. Takahashi (2015), The JRA-55 Reanalysis: General Specifications and Basic Characteristics, J. Meteorol. Soc. Jpn., 93, 5-48</v>
      </c>
      <c r="P409" s="22" t="str">
        <f>references!$D$46</f>
        <v>Griffies, S.M., M. Winton, B. Samuels, G. Danabasoglu, S. Yeager, S. Marsland, H. Drange, M. Bentsen (2012), Datasets and protocol for the CLIVAR WGOMD Coordinated Ocean-ice Reference Experiments (COREs), WCRP Report No. 21/2012, pp.21.</v>
      </c>
      <c r="R409" s="3" t="str">
        <f>url!$A$210</f>
        <v>JRA-55 based surface dataset for driving ocean-sea-ice models (JRA55-do)</v>
      </c>
      <c r="S409" s="16" t="str">
        <f>party!$A$6</f>
        <v>Charlotte Pascoe</v>
      </c>
      <c r="T409" s="20" t="b">
        <v>1</v>
      </c>
      <c r="U409" s="20" t="s">
        <v>77</v>
      </c>
    </row>
    <row r="410" spans="1:27" ht="180">
      <c r="A410" s="12" t="s">
        <v>8074</v>
      </c>
      <c r="B410" s="11" t="s">
        <v>8077</v>
      </c>
      <c r="C410" s="13" t="s">
        <v>8080</v>
      </c>
      <c r="E410" s="13">
        <v>3</v>
      </c>
      <c r="F410" s="16" t="s">
        <v>5507</v>
      </c>
      <c r="G410" s="19" t="s">
        <v>8084</v>
      </c>
      <c r="H410" s="85" t="s">
        <v>1970</v>
      </c>
      <c r="I410" s="35" t="s">
        <v>70</v>
      </c>
      <c r="J410" s="21" t="str">
        <f>party!$A$68</f>
        <v>Gokhan Danabasoglu</v>
      </c>
      <c r="K410" s="21" t="str">
        <f>party!$A$49</f>
        <v>Stephen Griffies</v>
      </c>
      <c r="L410" s="21" t="str">
        <f>party!$A$69</f>
        <v>James Orr</v>
      </c>
      <c r="M410"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10"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10" s="22" t="str">
        <f>references!$D$98</f>
        <v>Kobayashi, S., Y. Ota, Y. Harada, A. Ebita, M. Moriya, H. Onoda, K. Onogi, H. Kamahori, C. Kobayashi, H. Endo, K. Miyaoka, K. Takahashi (2015), The JRA-55 Reanalysis: General Specifications and Basic Characteristics, J. Meteorol. Soc. Jpn., 93, 5-48</v>
      </c>
      <c r="P410" s="22" t="str">
        <f>references!$D$46</f>
        <v>Griffies, S.M., M. Winton, B. Samuels, G. Danabasoglu, S. Yeager, S. Marsland, H. Drange, M. Bentsen (2012), Datasets and protocol for the CLIVAR WGOMD Coordinated Ocean-ice Reference Experiments (COREs), WCRP Report No. 21/2012, pp.21.</v>
      </c>
      <c r="R410" s="3" t="str">
        <f>url!$A$210</f>
        <v>JRA-55 based surface dataset for driving ocean-sea-ice models (JRA55-do)</v>
      </c>
      <c r="S410" s="16" t="str">
        <f>party!$A$6</f>
        <v>Charlotte Pascoe</v>
      </c>
      <c r="T410" s="20" t="b">
        <v>1</v>
      </c>
      <c r="U410" s="20" t="s">
        <v>77</v>
      </c>
    </row>
    <row r="411" spans="1:27" ht="180">
      <c r="A411" s="12" t="s">
        <v>8073</v>
      </c>
      <c r="B411" s="11" t="s">
        <v>8078</v>
      </c>
      <c r="C411" s="13" t="s">
        <v>8081</v>
      </c>
      <c r="E411" s="13">
        <v>3</v>
      </c>
      <c r="F411" s="16" t="s">
        <v>5508</v>
      </c>
      <c r="G411" s="19" t="s">
        <v>8083</v>
      </c>
      <c r="H411" s="85" t="s">
        <v>1970</v>
      </c>
      <c r="I411" s="35" t="s">
        <v>70</v>
      </c>
      <c r="J411" s="21" t="str">
        <f>party!$A$68</f>
        <v>Gokhan Danabasoglu</v>
      </c>
      <c r="K411" s="21" t="str">
        <f>party!$A$49</f>
        <v>Stephen Griffies</v>
      </c>
      <c r="L411" s="21" t="str">
        <f>party!$A$69</f>
        <v>James Orr</v>
      </c>
      <c r="M411"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11"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11" s="22" t="str">
        <f>references!$D$98</f>
        <v>Kobayashi, S., Y. Ota, Y. Harada, A. Ebita, M. Moriya, H. Onoda, K. Onogi, H. Kamahori, C. Kobayashi, H. Endo, K. Miyaoka, K. Takahashi (2015), The JRA-55 Reanalysis: General Specifications and Basic Characteristics, J. Meteorol. Soc. Jpn., 93, 5-48</v>
      </c>
      <c r="P411" s="22" t="str">
        <f>references!$D$46</f>
        <v>Griffies, S.M., M. Winton, B. Samuels, G. Danabasoglu, S. Yeager, S. Marsland, H. Drange, M. Bentsen (2012), Datasets and protocol for the CLIVAR WGOMD Coordinated Ocean-ice Reference Experiments (COREs), WCRP Report No. 21/2012, pp.21.</v>
      </c>
      <c r="R411" s="3" t="str">
        <f>url!$A$210</f>
        <v>JRA-55 based surface dataset for driving ocean-sea-ice models (JRA55-do)</v>
      </c>
      <c r="S411" s="16" t="str">
        <f>party!$A$6</f>
        <v>Charlotte Pascoe</v>
      </c>
      <c r="T411" s="20" t="b">
        <v>1</v>
      </c>
      <c r="U411" s="20" t="s">
        <v>1361</v>
      </c>
    </row>
    <row r="412" spans="1:27" ht="90">
      <c r="A412" s="12" t="s">
        <v>5806</v>
      </c>
      <c r="B412" s="11" t="s">
        <v>5805</v>
      </c>
      <c r="C412" s="13" t="s">
        <v>5809</v>
      </c>
      <c r="D412" s="16" t="b">
        <v>1</v>
      </c>
      <c r="E412" s="13">
        <v>3</v>
      </c>
      <c r="F412" s="16" t="s">
        <v>5807</v>
      </c>
      <c r="G412" s="19" t="s">
        <v>5822</v>
      </c>
      <c r="H412" s="85" t="s">
        <v>5808</v>
      </c>
      <c r="I412" s="14" t="s">
        <v>70</v>
      </c>
      <c r="J412" s="10" t="str">
        <f>party!$A$10</f>
        <v>George Hurtt</v>
      </c>
      <c r="K412" s="10" t="str">
        <f>party!$A$67</f>
        <v>David Lawrence</v>
      </c>
      <c r="M412" s="7" t="str">
        <f>references!$D$96</f>
        <v>Hurtt, G., L. Chini,  S. Frolking, R. Sahajpal, Land Use Harmonisation (LUH2 v1.0h) land use forcing data (850-2100), (2016).</v>
      </c>
      <c r="N412" s="7" t="str">
        <f>references!$D$41</f>
        <v>Land-Use Model Intercomparison Project home page</v>
      </c>
      <c r="O4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2" s="3" t="str">
        <f>url!$A$164</f>
        <v>Land Use Harmonisation (LUH2 v1.0h) land use forcing data (850-2100)</v>
      </c>
      <c r="S412" s="16" t="str">
        <f>party!$A$6</f>
        <v>Charlotte Pascoe</v>
      </c>
      <c r="T412" s="20" t="b">
        <v>1</v>
      </c>
      <c r="U412" s="20" t="s">
        <v>1361</v>
      </c>
    </row>
    <row r="413" spans="1:27" ht="90">
      <c r="A413" s="12" t="s">
        <v>5824</v>
      </c>
      <c r="B413" s="11" t="s">
        <v>5825</v>
      </c>
      <c r="C413" s="13" t="s">
        <v>5826</v>
      </c>
      <c r="D413" s="16" t="b">
        <v>1</v>
      </c>
      <c r="E413" s="13">
        <v>4</v>
      </c>
      <c r="F413" s="16" t="s">
        <v>5827</v>
      </c>
      <c r="G413" s="19" t="s">
        <v>5828</v>
      </c>
      <c r="H413" s="85" t="s">
        <v>5808</v>
      </c>
      <c r="I413" s="14" t="s">
        <v>70</v>
      </c>
      <c r="J413" s="10" t="str">
        <f>party!$A$10</f>
        <v>George Hurtt</v>
      </c>
      <c r="K413" s="10" t="str">
        <f>party!$A$67</f>
        <v>David Lawrence</v>
      </c>
      <c r="M413" s="7" t="str">
        <f>references!$D$96</f>
        <v>Hurtt, G., L. Chini,  S. Frolking, R. Sahajpal, Land Use Harmonisation (LUH2 v1.0h) land use forcing data (850-2100), (2016).</v>
      </c>
      <c r="N413" s="7" t="str">
        <f>references!$D$41</f>
        <v>Land-Use Model Intercomparison Project home page</v>
      </c>
      <c r="O4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3" s="3" t="str">
        <f>url!$A$164</f>
        <v>Land Use Harmonisation (LUH2 v1.0h) land use forcing data (850-2100)</v>
      </c>
      <c r="S413" s="16" t="str">
        <f>party!$A$6</f>
        <v>Charlotte Pascoe</v>
      </c>
      <c r="T413" s="20" t="b">
        <v>1</v>
      </c>
      <c r="U413" s="20" t="s">
        <v>1361</v>
      </c>
    </row>
    <row r="414" spans="1:27" s="118" customFormat="1" ht="75">
      <c r="A414" s="255" t="s">
        <v>5833</v>
      </c>
      <c r="B414" s="256" t="s">
        <v>5832</v>
      </c>
      <c r="C414" s="257" t="s">
        <v>5831</v>
      </c>
      <c r="D414" s="114" t="b">
        <v>1</v>
      </c>
      <c r="E414" s="257">
        <v>4</v>
      </c>
      <c r="F414" s="114" t="s">
        <v>5830</v>
      </c>
      <c r="G414" s="19" t="s">
        <v>5834</v>
      </c>
      <c r="H414" s="85" t="s">
        <v>5808</v>
      </c>
      <c r="I414" s="113" t="s">
        <v>70</v>
      </c>
      <c r="J414" s="113" t="str">
        <f>party!$A$10</f>
        <v>George Hurtt</v>
      </c>
      <c r="K414" s="113" t="str">
        <f>party!$A$67</f>
        <v>David Lawrence</v>
      </c>
      <c r="L414" s="113" t="str">
        <f>party!$A$60</f>
        <v>Bart van den Hurk</v>
      </c>
      <c r="M41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4" s="259" t="str">
        <f>references!$D$96</f>
        <v>Hurtt, G., L. Chini,  S. Frolking, R. Sahajpal, Land Use Harmonisation (LUH2 v1.0h) land use forcing data (850-2100), (2016).</v>
      </c>
      <c r="O414" s="7" t="str">
        <f>references!$D$41</f>
        <v>Land-Use Model Intercomparison Project home page</v>
      </c>
      <c r="P414" s="260"/>
      <c r="Q414" s="260"/>
      <c r="R414" s="261" t="str">
        <f>url!$A$164</f>
        <v>Land Use Harmonisation (LUH2 v1.0h) land use forcing data (850-2100)</v>
      </c>
      <c r="S414" s="114" t="str">
        <f>party!$A$6</f>
        <v>Charlotte Pascoe</v>
      </c>
      <c r="T414" s="262" t="b">
        <v>1</v>
      </c>
      <c r="U414" s="262" t="s">
        <v>1361</v>
      </c>
      <c r="V414" s="263"/>
      <c r="W414" s="263"/>
      <c r="X414" s="263"/>
      <c r="Y414" s="263"/>
      <c r="Z414" s="263"/>
      <c r="AA414" s="263"/>
    </row>
    <row r="415" spans="1:27" ht="90">
      <c r="A415" s="12" t="s">
        <v>5835</v>
      </c>
      <c r="B415" s="11" t="s">
        <v>5836</v>
      </c>
      <c r="C415" s="13" t="s">
        <v>5837</v>
      </c>
      <c r="D415" s="16" t="b">
        <v>1</v>
      </c>
      <c r="E415" s="13">
        <v>4</v>
      </c>
      <c r="F415" s="16" t="s">
        <v>5838</v>
      </c>
      <c r="G415" s="19" t="s">
        <v>5839</v>
      </c>
      <c r="H415" s="85" t="s">
        <v>5808</v>
      </c>
      <c r="I415" s="14" t="s">
        <v>70</v>
      </c>
      <c r="J415" s="10" t="str">
        <f>party!$A$10</f>
        <v>George Hurtt</v>
      </c>
      <c r="K415" s="10" t="str">
        <f>party!$A$67</f>
        <v>David Lawrence</v>
      </c>
      <c r="M415" s="7" t="str">
        <f>references!$D$96</f>
        <v>Hurtt, G., L. Chini,  S. Frolking, R. Sahajpal, Land Use Harmonisation (LUH2 v1.0h) land use forcing data (850-2100), (2016).</v>
      </c>
      <c r="N415" s="7" t="str">
        <f>references!$D$41</f>
        <v>Land-Use Model Intercomparison Project home page</v>
      </c>
      <c r="O4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5" s="3" t="str">
        <f>url!$A$164</f>
        <v>Land Use Harmonisation (LUH2 v1.0h) land use forcing data (850-2100)</v>
      </c>
      <c r="S415" s="16" t="str">
        <f>party!$A$6</f>
        <v>Charlotte Pascoe</v>
      </c>
      <c r="T415" s="20" t="b">
        <v>1</v>
      </c>
      <c r="U415" s="20" t="s">
        <v>1361</v>
      </c>
    </row>
    <row r="416" spans="1:27" s="118" customFormat="1" ht="75">
      <c r="A416" s="255" t="s">
        <v>5844</v>
      </c>
      <c r="B416" s="256" t="s">
        <v>5845</v>
      </c>
      <c r="C416" s="257" t="s">
        <v>5846</v>
      </c>
      <c r="D416" s="114" t="b">
        <v>1</v>
      </c>
      <c r="E416" s="257">
        <v>4</v>
      </c>
      <c r="F416" s="114" t="s">
        <v>5847</v>
      </c>
      <c r="G416" s="19" t="s">
        <v>5848</v>
      </c>
      <c r="H416" s="85" t="s">
        <v>5808</v>
      </c>
      <c r="I416" s="113" t="s">
        <v>70</v>
      </c>
      <c r="J416" s="113" t="str">
        <f>party!$A$10</f>
        <v>George Hurtt</v>
      </c>
      <c r="K416" s="113" t="str">
        <f>party!$A$67</f>
        <v>David Lawrence</v>
      </c>
      <c r="L416" s="113" t="str">
        <f>party!$A$60</f>
        <v>Bart van den Hurk</v>
      </c>
      <c r="M4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6" s="259" t="str">
        <f>references!$D$96</f>
        <v>Hurtt, G., L. Chini,  S. Frolking, R. Sahajpal, Land Use Harmonisation (LUH2 v1.0h) land use forcing data (850-2100), (2016).</v>
      </c>
      <c r="O416" s="7" t="str">
        <f>references!$D$41</f>
        <v>Land-Use Model Intercomparison Project home page</v>
      </c>
      <c r="P416" s="260"/>
      <c r="Q416" s="260"/>
      <c r="R416" s="261" t="str">
        <f>url!$A$164</f>
        <v>Land Use Harmonisation (LUH2 v1.0h) land use forcing data (850-2100)</v>
      </c>
      <c r="S416" s="114" t="str">
        <f>party!$A$6</f>
        <v>Charlotte Pascoe</v>
      </c>
      <c r="T416" s="262" t="b">
        <v>1</v>
      </c>
      <c r="U416" s="262" t="s">
        <v>1361</v>
      </c>
      <c r="V416" s="263"/>
      <c r="W416" s="263"/>
      <c r="X416" s="263"/>
      <c r="Y416" s="263"/>
      <c r="Z416" s="263"/>
      <c r="AA416" s="263"/>
    </row>
    <row r="417" spans="1:27" s="118" customFormat="1" ht="75">
      <c r="A417" s="255" t="s">
        <v>5853</v>
      </c>
      <c r="B417" s="256" t="s">
        <v>5852</v>
      </c>
      <c r="C417" s="257" t="s">
        <v>5851</v>
      </c>
      <c r="D417" s="114" t="b">
        <v>1</v>
      </c>
      <c r="E417" s="257">
        <v>4</v>
      </c>
      <c r="F417" s="114" t="s">
        <v>5850</v>
      </c>
      <c r="G417" s="19" t="s">
        <v>5849</v>
      </c>
      <c r="H417" s="85" t="s">
        <v>5808</v>
      </c>
      <c r="I417" s="113" t="s">
        <v>70</v>
      </c>
      <c r="J417" s="113" t="str">
        <f>party!$A$10</f>
        <v>George Hurtt</v>
      </c>
      <c r="K417" s="113" t="str">
        <f>party!$A$67</f>
        <v>David Lawrence</v>
      </c>
      <c r="L417" s="113" t="str">
        <f>party!$A$60</f>
        <v>Bart van den Hurk</v>
      </c>
      <c r="M41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7" s="259" t="str">
        <f>references!$D$96</f>
        <v>Hurtt, G., L. Chini,  S. Frolking, R. Sahajpal, Land Use Harmonisation (LUH2 v1.0h) land use forcing data (850-2100), (2016).</v>
      </c>
      <c r="O417" s="7" t="str">
        <f>references!$D$41</f>
        <v>Land-Use Model Intercomparison Project home page</v>
      </c>
      <c r="P417" s="260"/>
      <c r="Q417" s="260"/>
      <c r="R417" s="261" t="str">
        <f>url!$A$164</f>
        <v>Land Use Harmonisation (LUH2 v1.0h) land use forcing data (850-2100)</v>
      </c>
      <c r="S417" s="114" t="str">
        <f>party!$A$6</f>
        <v>Charlotte Pascoe</v>
      </c>
      <c r="T417" s="262" t="b">
        <v>1</v>
      </c>
      <c r="U417" s="262" t="s">
        <v>1361</v>
      </c>
      <c r="V417" s="263"/>
      <c r="W417" s="263"/>
      <c r="X417" s="263"/>
      <c r="Y417" s="263"/>
      <c r="Z417" s="263"/>
      <c r="AA417" s="263"/>
    </row>
    <row r="418" spans="1:27" s="118" customFormat="1" ht="75">
      <c r="A418" s="255" t="s">
        <v>5854</v>
      </c>
      <c r="B418" s="256" t="s">
        <v>5855</v>
      </c>
      <c r="C418" s="257" t="s">
        <v>5856</v>
      </c>
      <c r="D418" s="114" t="b">
        <v>1</v>
      </c>
      <c r="E418" s="257">
        <v>4</v>
      </c>
      <c r="F418" s="114" t="s">
        <v>5857</v>
      </c>
      <c r="G418" s="19" t="s">
        <v>5858</v>
      </c>
      <c r="H418" s="85" t="s">
        <v>5808</v>
      </c>
      <c r="I418" s="113" t="s">
        <v>70</v>
      </c>
      <c r="J418" s="113" t="str">
        <f>party!$A$10</f>
        <v>George Hurtt</v>
      </c>
      <c r="K418" s="113" t="str">
        <f>party!$A$67</f>
        <v>David Lawrence</v>
      </c>
      <c r="L418" s="113" t="str">
        <f>party!$A$60</f>
        <v>Bart van den Hurk</v>
      </c>
      <c r="M418"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8" s="259" t="str">
        <f>references!$D$96</f>
        <v>Hurtt, G., L. Chini,  S. Frolking, R. Sahajpal, Land Use Harmonisation (LUH2 v1.0h) land use forcing data (850-2100), (2016).</v>
      </c>
      <c r="O418" s="7" t="str">
        <f>references!$D$41</f>
        <v>Land-Use Model Intercomparison Project home page</v>
      </c>
      <c r="P418" s="260"/>
      <c r="Q418" s="260"/>
      <c r="R418" s="261" t="str">
        <f>url!$A$164</f>
        <v>Land Use Harmonisation (LUH2 v1.0h) land use forcing data (850-2100)</v>
      </c>
      <c r="S418" s="114" t="str">
        <f>party!$A$6</f>
        <v>Charlotte Pascoe</v>
      </c>
      <c r="T418" s="262" t="b">
        <v>1</v>
      </c>
      <c r="U418" s="262" t="s">
        <v>1361</v>
      </c>
      <c r="V418" s="263"/>
      <c r="W418" s="263"/>
      <c r="X418" s="263"/>
      <c r="Y418" s="263"/>
      <c r="Z418" s="263"/>
      <c r="AA418" s="263"/>
    </row>
    <row r="419" spans="1:27" ht="90">
      <c r="A419" s="12" t="s">
        <v>5859</v>
      </c>
      <c r="B419" s="11" t="s">
        <v>5860</v>
      </c>
      <c r="C419" s="13" t="s">
        <v>5861</v>
      </c>
      <c r="D419" s="16" t="b">
        <v>1</v>
      </c>
      <c r="E419" s="13">
        <v>4</v>
      </c>
      <c r="F419" s="16" t="s">
        <v>5862</v>
      </c>
      <c r="G419" s="19" t="s">
        <v>5863</v>
      </c>
      <c r="H419" s="85" t="s">
        <v>5808</v>
      </c>
      <c r="I419" s="14" t="s">
        <v>70</v>
      </c>
      <c r="J419" s="10" t="str">
        <f>party!$A$10</f>
        <v>George Hurtt</v>
      </c>
      <c r="K419" s="10" t="str">
        <f>party!$A$67</f>
        <v>David Lawrence</v>
      </c>
      <c r="M419" s="7" t="str">
        <f>references!$D$96</f>
        <v>Hurtt, G., L. Chini,  S. Frolking, R. Sahajpal, Land Use Harmonisation (LUH2 v1.0h) land use forcing data (850-2100), (2016).</v>
      </c>
      <c r="N419" s="7" t="str">
        <f>references!$D$41</f>
        <v>Land-Use Model Intercomparison Project home page</v>
      </c>
      <c r="O4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9" s="3" t="str">
        <f>url!$A$164</f>
        <v>Land Use Harmonisation (LUH2 v1.0h) land use forcing data (850-2100)</v>
      </c>
      <c r="S419" s="16" t="str">
        <f>party!$A$6</f>
        <v>Charlotte Pascoe</v>
      </c>
      <c r="T419" s="20" t="b">
        <v>1</v>
      </c>
      <c r="U419" s="20" t="s">
        <v>1361</v>
      </c>
    </row>
    <row r="420" spans="1:27" ht="105">
      <c r="A420" s="12" t="s">
        <v>5901</v>
      </c>
      <c r="B420" s="11" t="s">
        <v>5900</v>
      </c>
      <c r="C420" s="13" t="s">
        <v>5902</v>
      </c>
      <c r="D420" s="16" t="b">
        <v>1</v>
      </c>
      <c r="E420" s="13">
        <v>3</v>
      </c>
      <c r="F420" s="16" t="s">
        <v>5903</v>
      </c>
      <c r="G420" s="19" t="s">
        <v>5910</v>
      </c>
      <c r="H420" s="85" t="s">
        <v>6637</v>
      </c>
      <c r="I420" s="113" t="s">
        <v>70</v>
      </c>
      <c r="J420" s="21" t="str">
        <f>party!$A$55</f>
        <v>Rein Haarsma</v>
      </c>
      <c r="K420" s="21" t="str">
        <f>party!$A$56</f>
        <v>Malcolm Roberts</v>
      </c>
      <c r="M4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20" s="16" t="str">
        <f>party!$A$6</f>
        <v>Charlotte Pascoe</v>
      </c>
      <c r="T420" s="20" t="b">
        <v>1</v>
      </c>
      <c r="U420" s="20" t="s">
        <v>42</v>
      </c>
    </row>
    <row r="421" spans="1:27" ht="60">
      <c r="A421" s="12" t="s">
        <v>5914</v>
      </c>
      <c r="B421" s="11" t="s">
        <v>6671</v>
      </c>
      <c r="C421" s="13" t="s">
        <v>5915</v>
      </c>
      <c r="E421" s="13">
        <v>3</v>
      </c>
      <c r="F421" s="16" t="s">
        <v>5916</v>
      </c>
      <c r="G421" s="19" t="s">
        <v>5924</v>
      </c>
      <c r="H421" s="85" t="s">
        <v>5917</v>
      </c>
      <c r="I421" s="14" t="s">
        <v>70</v>
      </c>
      <c r="J421" s="10" t="str">
        <f>party!$A$78</f>
        <v>ISMIP6 leads</v>
      </c>
      <c r="K421" s="10" t="str">
        <f>party!$A$77</f>
        <v>ISMIP6 email</v>
      </c>
      <c r="L421" s="17" t="str">
        <f>party!$A$58</f>
        <v>Sophie Nowicki</v>
      </c>
      <c r="M421" s="13" t="str">
        <f>references!$D$85</f>
        <v>Nowicki, S. M. J., T. Payne, E. Larour, H. Seroussi, H. Goelzer, W. Lipscomb, J. Gregory, A. Abe-Ouchi, A. Shepherd (2016), Ice Sheet Model Intercomparison Project (ISMIP6) contribution to CMIP6, Geosci. Model Dev., 9, 4521-4545</v>
      </c>
      <c r="S421" s="16" t="str">
        <f>party!$A$6</f>
        <v>Charlotte Pascoe</v>
      </c>
      <c r="T421" s="20" t="b">
        <v>1</v>
      </c>
      <c r="U421" s="20" t="s">
        <v>42</v>
      </c>
    </row>
    <row r="422" spans="1:27" s="2" customFormat="1" ht="135">
      <c r="A422" s="12" t="s">
        <v>5997</v>
      </c>
      <c r="B422" s="11" t="s">
        <v>5997</v>
      </c>
      <c r="C422" s="13" t="s">
        <v>5999</v>
      </c>
      <c r="D422" s="16" t="b">
        <v>1</v>
      </c>
      <c r="E422" s="13">
        <v>1</v>
      </c>
      <c r="F422" s="16" t="s">
        <v>6000</v>
      </c>
      <c r="G422" s="19" t="s">
        <v>5904</v>
      </c>
      <c r="H422" s="85" t="s">
        <v>1707</v>
      </c>
      <c r="I422" s="35" t="s">
        <v>70</v>
      </c>
      <c r="J422" s="10" t="str">
        <f>party!$A$3</f>
        <v>Bernd Funke</v>
      </c>
      <c r="K422" s="10" t="str">
        <f>party!$A$15</f>
        <v>Katja Matthes</v>
      </c>
      <c r="L422" s="10"/>
      <c r="M422" s="151" t="str">
        <f>references!$D$110</f>
        <v>SOLARIS-HEPPA  Recommendations for CMIP6 solar forcing data</v>
      </c>
      <c r="N42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2" s="30"/>
      <c r="P422" s="30"/>
      <c r="Q422" s="30"/>
      <c r="R422" s="3" t="str">
        <f>url!$A$178</f>
        <v>SOLARIS-HEPPA Solar Forcing Data for CMIP6</v>
      </c>
      <c r="S422" s="16" t="str">
        <f>party!$A$6</f>
        <v>Charlotte Pascoe</v>
      </c>
      <c r="T422" s="20" t="b">
        <v>1</v>
      </c>
      <c r="U422" s="20" t="s">
        <v>338</v>
      </c>
    </row>
    <row r="423" spans="1:27" s="2" customFormat="1" ht="180">
      <c r="A423" s="12" t="s">
        <v>5996</v>
      </c>
      <c r="B423" s="11" t="s">
        <v>5996</v>
      </c>
      <c r="C423" s="13" t="s">
        <v>5998</v>
      </c>
      <c r="D423" s="16" t="b">
        <v>1</v>
      </c>
      <c r="E423" s="13">
        <v>1</v>
      </c>
      <c r="F423" s="16" t="s">
        <v>6001</v>
      </c>
      <c r="G423" s="19" t="s">
        <v>6638</v>
      </c>
      <c r="H423" s="85" t="s">
        <v>1708</v>
      </c>
      <c r="I423" s="35" t="s">
        <v>70</v>
      </c>
      <c r="J423" s="10" t="str">
        <f>party!$A$3</f>
        <v>Bernd Funke</v>
      </c>
      <c r="K423" s="10" t="str">
        <f>party!$A$15</f>
        <v>Katja Matthes</v>
      </c>
      <c r="L423" s="10"/>
      <c r="M423" s="151" t="str">
        <f>references!$D$110</f>
        <v>SOLARIS-HEPPA  Recommendations for CMIP6 solar forcing data</v>
      </c>
      <c r="N423" s="151" t="str">
        <f>references!$D$105</f>
        <v>Funke, B., M. López-Puertas, G. P. Stiller, T. von Clarmann (2014), Mesospheric and stratospheric NOy produced by energetic particle precipitation during 2002–2012, J. Geophys. Res. Atmos., 119, 4429-4446</v>
      </c>
      <c r="O423" s="151" t="str">
        <f>references!$D$106</f>
        <v>Funke, B., M. López-Puertas, L. Holt, C. E. Randall, G. P. Stiller, T. von Clarmann (2014), Hemispheric distributions and interannual variability of NOy produced by energetic particle precipitation in 2002–2012, J. Geophys. Res. Atmos., 119, 13,565–13,582</v>
      </c>
      <c r="P42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3" s="30"/>
      <c r="R423" s="3" t="str">
        <f>url!$A$178</f>
        <v>SOLARIS-HEPPA Solar Forcing Data for CMIP6</v>
      </c>
      <c r="S423" s="16" t="str">
        <f>party!$A$6</f>
        <v>Charlotte Pascoe</v>
      </c>
      <c r="T423" s="20" t="b">
        <v>1</v>
      </c>
      <c r="U423" s="20" t="s">
        <v>338</v>
      </c>
    </row>
    <row r="424" spans="1:27" s="2" customFormat="1" ht="135">
      <c r="A424" s="12" t="s">
        <v>5995</v>
      </c>
      <c r="B424" s="11" t="s">
        <v>5995</v>
      </c>
      <c r="C424" s="13" t="s">
        <v>5994</v>
      </c>
      <c r="D424" s="16" t="b">
        <v>1</v>
      </c>
      <c r="E424" s="13">
        <v>1</v>
      </c>
      <c r="F424" s="16" t="s">
        <v>6002</v>
      </c>
      <c r="G424" s="19" t="s">
        <v>6639</v>
      </c>
      <c r="H424" s="85" t="s">
        <v>1708</v>
      </c>
      <c r="I424" s="35" t="s">
        <v>70</v>
      </c>
      <c r="J424" s="10" t="str">
        <f>party!$A$15</f>
        <v>Katja Matthes</v>
      </c>
      <c r="K424" s="10" t="str">
        <f>party!$A$3</f>
        <v>Bernd Funke</v>
      </c>
      <c r="L424" s="10" t="str">
        <f>party!$A$66</f>
        <v>Charles Jackman</v>
      </c>
      <c r="M424" s="151" t="str">
        <f>references!$D$110</f>
        <v>SOLARIS-HEPPA  Recommendations for CMIP6 solar forcing data</v>
      </c>
      <c r="N424" s="18" t="str">
        <f>references!$D$40</f>
        <v>SOLARIS-HEPPA  solar proton flux dataset home page</v>
      </c>
      <c r="O42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4" s="30"/>
      <c r="Q424" s="30"/>
      <c r="R424" s="3" t="str">
        <f>url!$A$178</f>
        <v>SOLARIS-HEPPA Solar Forcing Data for CMIP6</v>
      </c>
      <c r="S424" s="16" t="str">
        <f>party!$A$6</f>
        <v>Charlotte Pascoe</v>
      </c>
      <c r="T424" s="20" t="b">
        <v>1</v>
      </c>
      <c r="U424" s="20" t="s">
        <v>338</v>
      </c>
    </row>
    <row r="425" spans="1:27" s="2" customFormat="1" ht="135">
      <c r="A425" s="12" t="s">
        <v>5990</v>
      </c>
      <c r="B425" s="11" t="s">
        <v>5990</v>
      </c>
      <c r="C425" s="13" t="s">
        <v>5991</v>
      </c>
      <c r="D425" s="16" t="b">
        <v>1</v>
      </c>
      <c r="E425" s="13">
        <v>1</v>
      </c>
      <c r="F425" s="16" t="s">
        <v>5992</v>
      </c>
      <c r="G425" s="19" t="s">
        <v>5993</v>
      </c>
      <c r="H425" s="85" t="s">
        <v>6640</v>
      </c>
      <c r="I425" s="35" t="s">
        <v>70</v>
      </c>
      <c r="J425" s="10" t="str">
        <f>party!$A$15</f>
        <v>Katja Matthes</v>
      </c>
      <c r="K425" s="10" t="str">
        <f>party!$A$3</f>
        <v>Bernd Funke</v>
      </c>
      <c r="L425" s="10"/>
      <c r="M425" s="151" t="str">
        <f>references!$D$110</f>
        <v>SOLARIS-HEPPA  Recommendations for CMIP6 solar forcing data</v>
      </c>
      <c r="N425"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5" s="30"/>
      <c r="P425" s="30"/>
      <c r="Q425" s="30"/>
      <c r="R425" s="3" t="str">
        <f>url!$A$178</f>
        <v>SOLARIS-HEPPA Solar Forcing Data for CMIP6</v>
      </c>
      <c r="S425" s="16" t="str">
        <f>party!$A$6</f>
        <v>Charlotte Pascoe</v>
      </c>
      <c r="T425" s="20" t="b">
        <v>1</v>
      </c>
      <c r="U425" s="20" t="s">
        <v>338</v>
      </c>
    </row>
    <row r="426" spans="1:27" s="2" customFormat="1" ht="75">
      <c r="A426" s="12" t="s">
        <v>6003</v>
      </c>
      <c r="B426" s="11" t="s">
        <v>6004</v>
      </c>
      <c r="C426" s="13" t="s">
        <v>6005</v>
      </c>
      <c r="D426" s="16"/>
      <c r="E426" s="13">
        <v>1</v>
      </c>
      <c r="F426" s="16" t="s">
        <v>6006</v>
      </c>
      <c r="G426" s="19" t="s">
        <v>3768</v>
      </c>
      <c r="H426" s="85" t="s">
        <v>5981</v>
      </c>
      <c r="I426" s="35" t="s">
        <v>70</v>
      </c>
      <c r="J426" s="10" t="str">
        <f>party!$A$20</f>
        <v>Michaela I Hegglin</v>
      </c>
      <c r="K426" s="10"/>
      <c r="L426" s="10"/>
      <c r="M426" s="151" t="str">
        <f>references!$D$116</f>
        <v>IGAC/SPARC Chemistry-Climate Model Initiative (CCMI) Forcing Databases in Support of CMIP6</v>
      </c>
      <c r="N426" s="151" t="str">
        <f>references!$D$7</f>
        <v>Ozone and stratospheric water vapour concentration databases for CMIP6</v>
      </c>
      <c r="P426" s="30"/>
      <c r="Q426" s="30"/>
      <c r="R426" s="3" t="str">
        <f>url!$A$187</f>
        <v>IGAC/SPARC Chemistry-Climate Model Initiative (CCMI) Forcing Databases in Support of CMIP6</v>
      </c>
      <c r="S426" s="16" t="str">
        <f>party!$A$6</f>
        <v>Charlotte Pascoe</v>
      </c>
      <c r="T426" s="20" t="b">
        <v>1</v>
      </c>
      <c r="U426" s="20" t="s">
        <v>338</v>
      </c>
    </row>
    <row r="427" spans="1:27" s="2" customFormat="1" ht="135">
      <c r="A427" s="12" t="s">
        <v>6007</v>
      </c>
      <c r="B427" s="11" t="s">
        <v>6007</v>
      </c>
      <c r="C427" s="13" t="s">
        <v>6008</v>
      </c>
      <c r="D427" s="16" t="b">
        <v>1</v>
      </c>
      <c r="E427" s="13">
        <v>1</v>
      </c>
      <c r="F427" s="16" t="s">
        <v>6009</v>
      </c>
      <c r="G427" s="19" t="s">
        <v>7020</v>
      </c>
      <c r="H427" s="85" t="s">
        <v>1707</v>
      </c>
      <c r="I427" s="35" t="s">
        <v>70</v>
      </c>
      <c r="J427" s="10" t="str">
        <f>party!$A$3</f>
        <v>Bernd Funke</v>
      </c>
      <c r="K427" s="10" t="str">
        <f>party!$A$15</f>
        <v>Katja Matthes</v>
      </c>
      <c r="L427" s="10"/>
      <c r="M427" s="151" t="str">
        <f>references!$D$110</f>
        <v>SOLARIS-HEPPA  Recommendations for CMIP6 solar forcing data</v>
      </c>
      <c r="N427"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7" s="30"/>
      <c r="P427" s="30"/>
      <c r="Q427" s="30"/>
      <c r="R427" s="3" t="str">
        <f>url!$A$178</f>
        <v>SOLARIS-HEPPA Solar Forcing Data for CMIP6</v>
      </c>
      <c r="S427" s="16" t="str">
        <f>party!$A$6</f>
        <v>Charlotte Pascoe</v>
      </c>
      <c r="T427" s="20" t="b">
        <v>1</v>
      </c>
      <c r="U427" s="20" t="s">
        <v>42</v>
      </c>
    </row>
    <row r="428" spans="1:27" s="2" customFormat="1" ht="180">
      <c r="A428" s="12" t="s">
        <v>6016</v>
      </c>
      <c r="B428" s="11" t="s">
        <v>6016</v>
      </c>
      <c r="C428" s="13" t="s">
        <v>6021</v>
      </c>
      <c r="D428" s="16" t="b">
        <v>1</v>
      </c>
      <c r="E428" s="13">
        <v>1</v>
      </c>
      <c r="F428" s="16" t="s">
        <v>6010</v>
      </c>
      <c r="G428" s="19" t="s">
        <v>7019</v>
      </c>
      <c r="H428" s="85" t="s">
        <v>1708</v>
      </c>
      <c r="I428" s="35" t="s">
        <v>70</v>
      </c>
      <c r="J428" s="10" t="str">
        <f>party!$A$3</f>
        <v>Bernd Funke</v>
      </c>
      <c r="K428" s="10" t="str">
        <f>party!$A$15</f>
        <v>Katja Matthes</v>
      </c>
      <c r="L428" s="10"/>
      <c r="M428" s="151" t="str">
        <f>references!$D$110</f>
        <v>SOLARIS-HEPPA  Recommendations for CMIP6 solar forcing data</v>
      </c>
      <c r="N428" s="151" t="str">
        <f>references!$D$105</f>
        <v>Funke, B., M. López-Puertas, G. P. Stiller, T. von Clarmann (2014), Mesospheric and stratospheric NOy produced by energetic particle precipitation during 2002–2012, J. Geophys. Res. Atmos., 119, 4429-4446</v>
      </c>
      <c r="O428" s="151" t="str">
        <f>references!$D$106</f>
        <v>Funke, B., M. López-Puertas, L. Holt, C. E. Randall, G. P. Stiller, T. von Clarmann (2014), Hemispheric distributions and interannual variability of NOy produced by energetic particle precipitation in 2002–2012, J. Geophys. Res. Atmos., 119, 13,565–13,582</v>
      </c>
      <c r="P4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8" s="30"/>
      <c r="R428" s="3" t="str">
        <f>url!$A$178</f>
        <v>SOLARIS-HEPPA Solar Forcing Data for CMIP6</v>
      </c>
      <c r="S428" s="16" t="str">
        <f>party!$A$6</f>
        <v>Charlotte Pascoe</v>
      </c>
      <c r="T428" s="20" t="b">
        <v>1</v>
      </c>
      <c r="U428" s="20" t="s">
        <v>42</v>
      </c>
    </row>
    <row r="429" spans="1:27" s="2" customFormat="1" ht="135">
      <c r="A429" s="12" t="s">
        <v>6015</v>
      </c>
      <c r="B429" s="11" t="s">
        <v>6015</v>
      </c>
      <c r="C429" s="13" t="s">
        <v>6020</v>
      </c>
      <c r="D429" s="16" t="b">
        <v>1</v>
      </c>
      <c r="E429" s="13">
        <v>1</v>
      </c>
      <c r="F429" s="16" t="s">
        <v>6011</v>
      </c>
      <c r="G429" s="19" t="s">
        <v>7018</v>
      </c>
      <c r="H429" s="85" t="s">
        <v>1708</v>
      </c>
      <c r="I429" s="35" t="s">
        <v>70</v>
      </c>
      <c r="J429" s="10" t="str">
        <f>party!$A$15</f>
        <v>Katja Matthes</v>
      </c>
      <c r="K429" s="10" t="str">
        <f>party!$A$3</f>
        <v>Bernd Funke</v>
      </c>
      <c r="L429" s="10" t="str">
        <f>party!$A$66</f>
        <v>Charles Jackman</v>
      </c>
      <c r="M429" s="151" t="str">
        <f>references!$D$110</f>
        <v>SOLARIS-HEPPA  Recommendations for CMIP6 solar forcing data</v>
      </c>
      <c r="N429" s="18" t="str">
        <f>references!$D$40</f>
        <v>SOLARIS-HEPPA  solar proton flux dataset home page</v>
      </c>
      <c r="O42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9" s="30"/>
      <c r="Q429" s="30"/>
      <c r="R429" s="3" t="str">
        <f>url!$A$178</f>
        <v>SOLARIS-HEPPA Solar Forcing Data for CMIP6</v>
      </c>
      <c r="S429" s="16" t="str">
        <f>party!$A$6</f>
        <v>Charlotte Pascoe</v>
      </c>
      <c r="T429" s="20" t="b">
        <v>1</v>
      </c>
      <c r="U429" s="20" t="s">
        <v>42</v>
      </c>
    </row>
    <row r="430" spans="1:27" s="2" customFormat="1" ht="135">
      <c r="A430" s="12" t="s">
        <v>6014</v>
      </c>
      <c r="B430" s="11" t="s">
        <v>6014</v>
      </c>
      <c r="C430" s="13" t="s">
        <v>6019</v>
      </c>
      <c r="D430" s="16" t="b">
        <v>1</v>
      </c>
      <c r="E430" s="13">
        <v>1</v>
      </c>
      <c r="F430" s="16" t="s">
        <v>6012</v>
      </c>
      <c r="G430" s="19" t="s">
        <v>6040</v>
      </c>
      <c r="H430" s="85" t="s">
        <v>7017</v>
      </c>
      <c r="I430" s="35" t="s">
        <v>70</v>
      </c>
      <c r="J430" s="10" t="str">
        <f>party!$A$15</f>
        <v>Katja Matthes</v>
      </c>
      <c r="K430" s="10" t="str">
        <f>party!$A$3</f>
        <v>Bernd Funke</v>
      </c>
      <c r="L430" s="10"/>
      <c r="M430" s="151" t="str">
        <f>references!$D$110</f>
        <v>SOLARIS-HEPPA  Recommendations for CMIP6 solar forcing data</v>
      </c>
      <c r="N43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0" s="30"/>
      <c r="P430" s="30"/>
      <c r="Q430" s="30"/>
      <c r="R430" s="3" t="str">
        <f>url!$A$178</f>
        <v>SOLARIS-HEPPA Solar Forcing Data for CMIP6</v>
      </c>
      <c r="S430" s="16" t="str">
        <f>party!$A$6</f>
        <v>Charlotte Pascoe</v>
      </c>
      <c r="T430" s="20" t="b">
        <v>1</v>
      </c>
      <c r="U430" s="20" t="s">
        <v>42</v>
      </c>
    </row>
    <row r="431" spans="1:27" s="2" customFormat="1" ht="75">
      <c r="A431" s="12" t="s">
        <v>867</v>
      </c>
      <c r="B431" s="11" t="s">
        <v>6017</v>
      </c>
      <c r="C431" s="13" t="s">
        <v>6018</v>
      </c>
      <c r="D431" s="16"/>
      <c r="E431" s="13">
        <v>1</v>
      </c>
      <c r="F431" s="16" t="s">
        <v>6013</v>
      </c>
      <c r="G431" s="19" t="s">
        <v>3768</v>
      </c>
      <c r="H431" s="85" t="s">
        <v>5981</v>
      </c>
      <c r="I431" s="35" t="s">
        <v>70</v>
      </c>
      <c r="J431" s="10" t="str">
        <f>party!$A$20</f>
        <v>Michaela I Hegglin</v>
      </c>
      <c r="K431" s="10"/>
      <c r="L431" s="10"/>
      <c r="M431" s="151" t="str">
        <f>references!$D$116</f>
        <v>IGAC/SPARC Chemistry-Climate Model Initiative (CCMI) Forcing Databases in Support of CMIP6</v>
      </c>
      <c r="N431" s="151" t="str">
        <f>references!$D$7</f>
        <v>Ozone and stratospheric water vapour concentration databases for CMIP6</v>
      </c>
      <c r="P431" s="30"/>
      <c r="Q431" s="30"/>
      <c r="R431" s="3" t="str">
        <f>url!$A$187</f>
        <v>IGAC/SPARC Chemistry-Climate Model Initiative (CCMI) Forcing Databases in Support of CMIP6</v>
      </c>
      <c r="S431" s="16" t="str">
        <f>party!$A$6</f>
        <v>Charlotte Pascoe</v>
      </c>
      <c r="T431" s="20" t="b">
        <v>1</v>
      </c>
      <c r="U431" s="20" t="s">
        <v>42</v>
      </c>
    </row>
    <row r="432" spans="1:27" s="2" customFormat="1" ht="135">
      <c r="A432" s="12" t="s">
        <v>6170</v>
      </c>
      <c r="B432" s="11" t="s">
        <v>6170</v>
      </c>
      <c r="C432" s="13" t="s">
        <v>6171</v>
      </c>
      <c r="D432" s="16" t="b">
        <v>1</v>
      </c>
      <c r="E432" s="13">
        <v>1</v>
      </c>
      <c r="F432" s="16" t="s">
        <v>6175</v>
      </c>
      <c r="G432" s="19" t="s">
        <v>6039</v>
      </c>
      <c r="H432" s="85" t="s">
        <v>6038</v>
      </c>
      <c r="I432" s="35" t="s">
        <v>70</v>
      </c>
      <c r="J432" s="10" t="str">
        <f>party!$A$15</f>
        <v>Katja Matthes</v>
      </c>
      <c r="K432" s="10" t="str">
        <f>party!$A$3</f>
        <v>Bernd Funke</v>
      </c>
      <c r="L432" s="10"/>
      <c r="M432" s="151" t="str">
        <f>references!$D$110</f>
        <v>SOLARIS-HEPPA  Recommendations for CMIP6 solar forcing data</v>
      </c>
      <c r="N43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2" s="30"/>
      <c r="P432" s="30"/>
      <c r="Q432" s="30"/>
      <c r="R432" s="3" t="str">
        <f>url!$A$178</f>
        <v>SOLARIS-HEPPA Solar Forcing Data for CMIP6</v>
      </c>
      <c r="S432" s="16" t="str">
        <f>party!$A$6</f>
        <v>Charlotte Pascoe</v>
      </c>
      <c r="T432" s="20" t="b">
        <v>1</v>
      </c>
      <c r="U432" s="20" t="s">
        <v>1361</v>
      </c>
    </row>
    <row r="433" spans="1:21" s="2" customFormat="1" ht="135">
      <c r="A433" s="12" t="s">
        <v>6167</v>
      </c>
      <c r="B433" s="11" t="s">
        <v>6167</v>
      </c>
      <c r="C433" s="13" t="s">
        <v>6172</v>
      </c>
      <c r="D433" s="16" t="b">
        <v>1</v>
      </c>
      <c r="E433" s="13">
        <v>3</v>
      </c>
      <c r="F433" s="16" t="s">
        <v>6176</v>
      </c>
      <c r="G433" s="19" t="s">
        <v>6166</v>
      </c>
      <c r="H433" s="85" t="s">
        <v>1707</v>
      </c>
      <c r="I433" s="35" t="s">
        <v>70</v>
      </c>
      <c r="J433" s="10" t="str">
        <f>party!$A$3</f>
        <v>Bernd Funke</v>
      </c>
      <c r="K433" s="10" t="str">
        <f>party!$A$15</f>
        <v>Katja Matthes</v>
      </c>
      <c r="L433" s="10"/>
      <c r="M433" s="151" t="str">
        <f>references!$D$110</f>
        <v>SOLARIS-HEPPA  Recommendations for CMIP6 solar forcing data</v>
      </c>
      <c r="N43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3" s="30"/>
      <c r="P433" s="30"/>
      <c r="Q433" s="30"/>
      <c r="R433" s="3" t="str">
        <f>url!$A$178</f>
        <v>SOLARIS-HEPPA Solar Forcing Data for CMIP6</v>
      </c>
      <c r="S433" s="16" t="str">
        <f>party!$A$6</f>
        <v>Charlotte Pascoe</v>
      </c>
      <c r="T433" s="20" t="b">
        <v>1</v>
      </c>
      <c r="U433" s="20" t="s">
        <v>1361</v>
      </c>
    </row>
    <row r="434" spans="1:21" s="2" customFormat="1" ht="180">
      <c r="A434" s="12" t="s">
        <v>6168</v>
      </c>
      <c r="B434" s="11" t="s">
        <v>6168</v>
      </c>
      <c r="C434" s="13" t="s">
        <v>6173</v>
      </c>
      <c r="D434" s="16" t="b">
        <v>1</v>
      </c>
      <c r="E434" s="13">
        <v>3</v>
      </c>
      <c r="F434" s="16" t="s">
        <v>6177</v>
      </c>
      <c r="G434" s="19" t="s">
        <v>6641</v>
      </c>
      <c r="H434" s="85" t="s">
        <v>1708</v>
      </c>
      <c r="I434" s="35" t="s">
        <v>70</v>
      </c>
      <c r="J434" s="10" t="str">
        <f>party!$A$3</f>
        <v>Bernd Funke</v>
      </c>
      <c r="K434" s="10" t="str">
        <f>party!$A$15</f>
        <v>Katja Matthes</v>
      </c>
      <c r="L434" s="10"/>
      <c r="M434" s="151" t="str">
        <f>references!$D$110</f>
        <v>SOLARIS-HEPPA  Recommendations for CMIP6 solar forcing data</v>
      </c>
      <c r="N434" s="151" t="str">
        <f>references!$D$105</f>
        <v>Funke, B., M. López-Puertas, G. P. Stiller, T. von Clarmann (2014), Mesospheric and stratospheric NOy produced by energetic particle precipitation during 2002–2012, J. Geophys. Res. Atmos., 119, 4429-4446</v>
      </c>
      <c r="O434" s="151" t="str">
        <f>references!$D$106</f>
        <v>Funke, B., M. López-Puertas, L. Holt, C. E. Randall, G. P. Stiller, T. von Clarmann (2014), Hemispheric distributions and interannual variability of NOy produced by energetic particle precipitation in 2002–2012, J. Geophys. Res. Atmos., 119, 13,565–13,582</v>
      </c>
      <c r="P43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34" s="30"/>
      <c r="R434" s="3" t="str">
        <f>url!$A$178</f>
        <v>SOLARIS-HEPPA Solar Forcing Data for CMIP6</v>
      </c>
      <c r="S434" s="16" t="str">
        <f>party!$A$6</f>
        <v>Charlotte Pascoe</v>
      </c>
      <c r="T434" s="20" t="b">
        <v>1</v>
      </c>
      <c r="U434" s="20" t="s">
        <v>1361</v>
      </c>
    </row>
    <row r="435" spans="1:21" s="2" customFormat="1" ht="135">
      <c r="A435" s="12" t="s">
        <v>6169</v>
      </c>
      <c r="B435" s="11" t="s">
        <v>6169</v>
      </c>
      <c r="C435" s="13" t="s">
        <v>6174</v>
      </c>
      <c r="D435" s="16" t="b">
        <v>1</v>
      </c>
      <c r="E435" s="13">
        <v>3</v>
      </c>
      <c r="F435" s="16" t="s">
        <v>6178</v>
      </c>
      <c r="G435" s="19" t="s">
        <v>6642</v>
      </c>
      <c r="H435" s="85" t="s">
        <v>1708</v>
      </c>
      <c r="I435" s="35" t="s">
        <v>70</v>
      </c>
      <c r="J435" s="10" t="str">
        <f>party!$A$15</f>
        <v>Katja Matthes</v>
      </c>
      <c r="K435" s="10" t="str">
        <f>party!$A$3</f>
        <v>Bernd Funke</v>
      </c>
      <c r="L435" s="10" t="str">
        <f>party!$A$66</f>
        <v>Charles Jackman</v>
      </c>
      <c r="M435" s="151" t="str">
        <f>references!$D$110</f>
        <v>SOLARIS-HEPPA  Recommendations for CMIP6 solar forcing data</v>
      </c>
      <c r="N435" s="18" t="str">
        <f>references!$D$40</f>
        <v>SOLARIS-HEPPA  solar proton flux dataset home page</v>
      </c>
      <c r="O435"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35" s="30"/>
      <c r="Q435" s="30"/>
      <c r="R435" s="3" t="str">
        <f>url!$A$178</f>
        <v>SOLARIS-HEPPA Solar Forcing Data for CMIP6</v>
      </c>
      <c r="S435" s="16" t="str">
        <f>party!$A$6</f>
        <v>Charlotte Pascoe</v>
      </c>
      <c r="T435" s="20" t="b">
        <v>1</v>
      </c>
      <c r="U435" s="20" t="s">
        <v>1361</v>
      </c>
    </row>
    <row r="436" spans="1:21" ht="60">
      <c r="A436" s="12" t="s">
        <v>6239</v>
      </c>
      <c r="B436" s="11" t="s">
        <v>6241</v>
      </c>
      <c r="C436" s="13" t="s">
        <v>6240</v>
      </c>
      <c r="E436" s="13">
        <v>3</v>
      </c>
      <c r="F436" s="16" t="s">
        <v>6242</v>
      </c>
      <c r="G436" s="19" t="s">
        <v>6243</v>
      </c>
      <c r="H436" s="7" t="s">
        <v>4145</v>
      </c>
      <c r="I436" s="35" t="s">
        <v>70</v>
      </c>
      <c r="J436" s="10" t="str">
        <f>party!$A$55</f>
        <v>Rein Haarsma</v>
      </c>
      <c r="K436" s="10" t="str">
        <f>party!$A$56</f>
        <v>Malcolm Roberts</v>
      </c>
      <c r="L436" s="10"/>
      <c r="M436" s="152" t="str">
        <f>references!$D$119</f>
        <v>Kennedy, J. J., N. A. Rayner, H. A. Titchner, S. C. Millington, M. Saunby, R. O. Smith: The Met Office Hadley Centre Sea Ice and Sea-Surface Temperature data set, version 2.2.0.0, in prep.</v>
      </c>
      <c r="R436" s="3" t="s">
        <v>87</v>
      </c>
      <c r="S436" s="16" t="str">
        <f>party!$A$6</f>
        <v>Charlotte Pascoe</v>
      </c>
      <c r="T436" s="20" t="b">
        <v>1</v>
      </c>
      <c r="U436" s="20" t="s">
        <v>1361</v>
      </c>
    </row>
    <row r="437" spans="1:21" ht="45">
      <c r="A437" s="12" t="s">
        <v>6282</v>
      </c>
      <c r="B437" s="11" t="s">
        <v>6281</v>
      </c>
      <c r="C437" s="13" t="s">
        <v>6269</v>
      </c>
      <c r="E437" s="13">
        <v>4</v>
      </c>
      <c r="F437" s="16" t="s">
        <v>6280</v>
      </c>
      <c r="G437" s="19" t="s">
        <v>6279</v>
      </c>
      <c r="H437" s="150" t="s">
        <v>3819</v>
      </c>
      <c r="I437" s="21" t="s">
        <v>70</v>
      </c>
      <c r="J437" s="21" t="str">
        <f>party!$A$30</f>
        <v>William Collins</v>
      </c>
      <c r="K437" s="21" t="str">
        <f>party!$A$31</f>
        <v>Jean-François Lamarque</v>
      </c>
      <c r="L437" s="21" t="str">
        <f>party!$A$19</f>
        <v>Michael Schulz</v>
      </c>
      <c r="M437" s="151" t="str">
        <f>references!$D$2</f>
        <v>Aerosol forcing fields for CMIP6</v>
      </c>
      <c r="R437" s="3" t="str">
        <f>url!$A$2</f>
        <v>Aerosol forcing fields for CMIP6</v>
      </c>
      <c r="S437" s="16" t="str">
        <f>party!$A$6</f>
        <v>Charlotte Pascoe</v>
      </c>
      <c r="T437" s="20" t="b">
        <v>1</v>
      </c>
      <c r="U437" s="20" t="s">
        <v>6270</v>
      </c>
    </row>
    <row r="438" spans="1:21" ht="60">
      <c r="A438" s="12" t="s">
        <v>6307</v>
      </c>
      <c r="B438" s="11" t="s">
        <v>6283</v>
      </c>
      <c r="C438" s="13" t="s">
        <v>6308</v>
      </c>
      <c r="E438" s="13">
        <v>4</v>
      </c>
      <c r="F438" s="16" t="s">
        <v>6309</v>
      </c>
      <c r="G438" s="19" t="s">
        <v>6289</v>
      </c>
      <c r="H438" s="150" t="s">
        <v>3819</v>
      </c>
      <c r="I438" s="35" t="s">
        <v>70</v>
      </c>
      <c r="J438" s="10" t="str">
        <f>party!$A$30</f>
        <v>William Collins</v>
      </c>
      <c r="K438" s="10" t="str">
        <f>party!$A$31</f>
        <v>Jean-François Lamarque</v>
      </c>
      <c r="L438" s="10" t="str">
        <f>party!$A$19</f>
        <v>Michael Schulz</v>
      </c>
      <c r="M438" s="151" t="str">
        <f>references!$D$2</f>
        <v>Aerosol forcing fields for CMIP6</v>
      </c>
      <c r="R438" s="3" t="str">
        <f>url!$A$2</f>
        <v>Aerosol forcing fields for CMIP6</v>
      </c>
      <c r="S438" s="16" t="str">
        <f>party!$A$6</f>
        <v>Charlotte Pascoe</v>
      </c>
      <c r="T438" s="20" t="b">
        <v>1</v>
      </c>
      <c r="U438" s="20" t="s">
        <v>42</v>
      </c>
    </row>
    <row r="439" spans="1:21" ht="45">
      <c r="A439" s="12" t="s">
        <v>6274</v>
      </c>
      <c r="B439" s="11" t="s">
        <v>6275</v>
      </c>
      <c r="C439" s="13" t="s">
        <v>6276</v>
      </c>
      <c r="E439" s="13">
        <v>4</v>
      </c>
      <c r="F439" s="16" t="s">
        <v>6277</v>
      </c>
      <c r="G439" s="19" t="s">
        <v>6278</v>
      </c>
      <c r="H439" s="150" t="s">
        <v>6290</v>
      </c>
      <c r="I439" s="21" t="s">
        <v>70</v>
      </c>
      <c r="J439" s="21" t="str">
        <f>party!$A$30</f>
        <v>William Collins</v>
      </c>
      <c r="K439" s="21" t="str">
        <f>party!$A$31</f>
        <v>Jean-François Lamarque</v>
      </c>
      <c r="L439" s="21" t="str">
        <f>party!$A$19</f>
        <v>Michael Schulz</v>
      </c>
      <c r="M439" s="151" t="str">
        <f>references!$D$2</f>
        <v>Aerosol forcing fields for CMIP6</v>
      </c>
      <c r="R439" s="3" t="str">
        <f>url!$A$2</f>
        <v>Aerosol forcing fields for CMIP6</v>
      </c>
      <c r="S439" s="16" t="str">
        <f>party!$A$6</f>
        <v>Charlotte Pascoe</v>
      </c>
      <c r="T439" s="20" t="b">
        <v>1</v>
      </c>
      <c r="U439" s="20" t="s">
        <v>6270</v>
      </c>
    </row>
    <row r="440" spans="1:21" ht="60">
      <c r="A440" s="12" t="s">
        <v>6303</v>
      </c>
      <c r="B440" s="11" t="s">
        <v>6284</v>
      </c>
      <c r="C440" s="13" t="s">
        <v>6306</v>
      </c>
      <c r="E440" s="13">
        <v>4</v>
      </c>
      <c r="F440" s="16" t="s">
        <v>6310</v>
      </c>
      <c r="G440" s="19" t="s">
        <v>6288</v>
      </c>
      <c r="H440" s="150" t="s">
        <v>3816</v>
      </c>
      <c r="I440" s="35" t="s">
        <v>70</v>
      </c>
      <c r="J440" s="10" t="str">
        <f>party!$A$30</f>
        <v>William Collins</v>
      </c>
      <c r="K440" s="10" t="str">
        <f>party!$A$31</f>
        <v>Jean-François Lamarque</v>
      </c>
      <c r="L440" s="10" t="str">
        <f>party!$A$19</f>
        <v>Michael Schulz</v>
      </c>
      <c r="M440" s="151" t="str">
        <f>references!$D$2</f>
        <v>Aerosol forcing fields for CMIP6</v>
      </c>
      <c r="N440" s="151"/>
      <c r="R440" s="3" t="str">
        <f>url!$A$2</f>
        <v>Aerosol forcing fields for CMIP6</v>
      </c>
      <c r="S440" s="16" t="str">
        <f>party!$A$6</f>
        <v>Charlotte Pascoe</v>
      </c>
      <c r="T440" s="20" t="b">
        <v>1</v>
      </c>
      <c r="U440" s="20" t="s">
        <v>42</v>
      </c>
    </row>
    <row r="441" spans="1:21" ht="60">
      <c r="A441" s="12" t="s">
        <v>6304</v>
      </c>
      <c r="B441" s="11" t="s">
        <v>6285</v>
      </c>
      <c r="C441" s="13" t="s">
        <v>6311</v>
      </c>
      <c r="E441" s="13">
        <v>4</v>
      </c>
      <c r="F441" s="16" t="s">
        <v>6286</v>
      </c>
      <c r="G441" s="19" t="s">
        <v>6287</v>
      </c>
      <c r="H441" s="150" t="s">
        <v>3819</v>
      </c>
      <c r="I441" s="35" t="s">
        <v>70</v>
      </c>
      <c r="J441" s="10" t="str">
        <f>party!$A$30</f>
        <v>William Collins</v>
      </c>
      <c r="K441" s="10" t="str">
        <f>party!$A$31</f>
        <v>Jean-François Lamarque</v>
      </c>
      <c r="L441" s="10" t="str">
        <f>party!$A$19</f>
        <v>Michael Schulz</v>
      </c>
      <c r="M441" s="151" t="str">
        <f>references!$D$2</f>
        <v>Aerosol forcing fields for CMIP6</v>
      </c>
      <c r="N441" s="151"/>
      <c r="R441" s="3" t="str">
        <f>url!$A$2</f>
        <v>Aerosol forcing fields for CMIP6</v>
      </c>
      <c r="S441" s="16" t="str">
        <f>party!$A$6</f>
        <v>Charlotte Pascoe</v>
      </c>
      <c r="T441" s="20" t="b">
        <v>1</v>
      </c>
      <c r="U441" s="20" t="s">
        <v>42</v>
      </c>
    </row>
    <row r="442" spans="1:21" ht="45">
      <c r="A442" s="12" t="s">
        <v>6296</v>
      </c>
      <c r="B442" s="11" t="s">
        <v>6297</v>
      </c>
      <c r="C442" s="13" t="s">
        <v>6298</v>
      </c>
      <c r="E442" s="13">
        <v>4</v>
      </c>
      <c r="F442" s="16" t="s">
        <v>6299</v>
      </c>
      <c r="G442" s="19" t="s">
        <v>6300</v>
      </c>
      <c r="H442" s="150" t="s">
        <v>3819</v>
      </c>
      <c r="I442" s="21" t="s">
        <v>70</v>
      </c>
      <c r="J442" s="21" t="str">
        <f>party!$A$30</f>
        <v>William Collins</v>
      </c>
      <c r="K442" s="21" t="str">
        <f>party!$A$31</f>
        <v>Jean-François Lamarque</v>
      </c>
      <c r="L442" s="21" t="str">
        <f>party!$A$19</f>
        <v>Michael Schulz</v>
      </c>
      <c r="M442" s="151" t="str">
        <f>references!$D$2</f>
        <v>Aerosol forcing fields for CMIP6</v>
      </c>
      <c r="R442" s="3" t="str">
        <f>url!$A$2</f>
        <v>Aerosol forcing fields for CMIP6</v>
      </c>
      <c r="S442" s="16" t="str">
        <f>party!$A$6</f>
        <v>Charlotte Pascoe</v>
      </c>
      <c r="T442" s="20" t="b">
        <v>1</v>
      </c>
      <c r="U442" s="20" t="s">
        <v>6270</v>
      </c>
    </row>
    <row r="443" spans="1:21" ht="60">
      <c r="A443" s="12" t="s">
        <v>6305</v>
      </c>
      <c r="B443" s="11" t="s">
        <v>6301</v>
      </c>
      <c r="C443" s="13" t="s">
        <v>6312</v>
      </c>
      <c r="E443" s="13">
        <v>4</v>
      </c>
      <c r="F443" s="16" t="s">
        <v>6313</v>
      </c>
      <c r="G443" s="19" t="s">
        <v>6302</v>
      </c>
      <c r="H443" s="150" t="s">
        <v>3819</v>
      </c>
      <c r="I443" s="35" t="s">
        <v>70</v>
      </c>
      <c r="J443" s="10" t="str">
        <f>party!$A$30</f>
        <v>William Collins</v>
      </c>
      <c r="K443" s="10" t="str">
        <f>party!$A$31</f>
        <v>Jean-François Lamarque</v>
      </c>
      <c r="L443" s="10" t="str">
        <f>party!$A$19</f>
        <v>Michael Schulz</v>
      </c>
      <c r="M443" s="151" t="str">
        <f>references!$D$2</f>
        <v>Aerosol forcing fields for CMIP6</v>
      </c>
      <c r="N443" s="151"/>
      <c r="R443" s="3" t="str">
        <f>url!$A$2</f>
        <v>Aerosol forcing fields for CMIP6</v>
      </c>
      <c r="S443" s="16" t="str">
        <f>party!$A$6</f>
        <v>Charlotte Pascoe</v>
      </c>
      <c r="T443" s="20" t="b">
        <v>1</v>
      </c>
      <c r="U443" s="20" t="s">
        <v>42</v>
      </c>
    </row>
    <row r="444" spans="1:21" ht="60">
      <c r="A444" s="12" t="s">
        <v>6343</v>
      </c>
      <c r="B444" s="11" t="s">
        <v>6358</v>
      </c>
      <c r="C444" s="13" t="s">
        <v>6340</v>
      </c>
      <c r="E444" s="13">
        <v>4</v>
      </c>
      <c r="F444" s="16" t="s">
        <v>6341</v>
      </c>
      <c r="G444" s="19" t="s">
        <v>6342</v>
      </c>
      <c r="H444" s="7" t="s">
        <v>4145</v>
      </c>
      <c r="I444" s="35" t="s">
        <v>70</v>
      </c>
      <c r="J444" s="10" t="str">
        <f>party!$A$55</f>
        <v>Rein Haarsma</v>
      </c>
      <c r="K444" s="10" t="str">
        <f>party!$A$56</f>
        <v>Malcolm Roberts</v>
      </c>
      <c r="L444" s="10"/>
      <c r="M444" s="152" t="str">
        <f>references!$D$119</f>
        <v>Kennedy, J. J., N. A. Rayner, H. A. Titchner, S. C. Millington, M. Saunby, R. O. Smith: The Met Office Hadley Centre Sea Ice and Sea-Surface Temperature data set, version 2.2.0.0, in prep.</v>
      </c>
      <c r="R444" s="3" t="s">
        <v>87</v>
      </c>
      <c r="S444" s="16" t="str">
        <f>party!$A$6</f>
        <v>Charlotte Pascoe</v>
      </c>
      <c r="T444" s="20" t="b">
        <v>1</v>
      </c>
      <c r="U444" s="20" t="s">
        <v>1361</v>
      </c>
    </row>
    <row r="445" spans="1:21" ht="60">
      <c r="A445" s="12" t="s">
        <v>6377</v>
      </c>
      <c r="B445" s="11" t="s">
        <v>6357</v>
      </c>
      <c r="C445" s="13" t="s">
        <v>6359</v>
      </c>
      <c r="E445" s="13">
        <v>4</v>
      </c>
      <c r="F445" s="16" t="s">
        <v>6360</v>
      </c>
      <c r="G445" s="19" t="s">
        <v>6361</v>
      </c>
      <c r="I445" s="35" t="s">
        <v>70</v>
      </c>
      <c r="J445" s="10" t="str">
        <f>party!$A$55</f>
        <v>Rein Haarsma</v>
      </c>
      <c r="K445" s="10" t="str">
        <f>party!$A$56</f>
        <v>Malcolm Roberts</v>
      </c>
      <c r="L445" s="10"/>
      <c r="M445" s="152" t="str">
        <f>references!$D$119</f>
        <v>Kennedy, J. J., N. A. Rayner, H. A. Titchner, S. C. Millington, M. Saunby, R. O. Smith: The Met Office Hadley Centre Sea Ice and Sea-Surface Temperature data set, version 2.2.0.0, in prep.</v>
      </c>
      <c r="N445" s="7" t="str">
        <f>references!$D$121</f>
        <v xml:space="preserve">Ma, X., P. Chang, R. Saravanan, R. Montuoro, J.-S. Hsieh, D. Wu, X. Lin, L. Wu, Z. Jing (2015), Distant Influence of Kuroshio Eddies on North Pacific Weather Patterns?, Sci. Rep., 5, 17785 </v>
      </c>
      <c r="O445" s="7" t="str">
        <f>references!$D$122</f>
        <v>Chelton, D. B. and S.-P. Xie (2010), Coupled ocean-atmosphere interaction at oceanic mesoscales, Oceanography, 23, 52-69</v>
      </c>
      <c r="R445" s="3" t="s">
        <v>87</v>
      </c>
      <c r="S445" s="16" t="str">
        <f>party!$A$6</f>
        <v>Charlotte Pascoe</v>
      </c>
      <c r="T445" s="20" t="b">
        <v>1</v>
      </c>
      <c r="U445" s="20" t="s">
        <v>1361</v>
      </c>
    </row>
    <row r="446" spans="1:21" ht="105">
      <c r="A446" s="12" t="s">
        <v>6368</v>
      </c>
      <c r="B446" s="11" t="s">
        <v>6364</v>
      </c>
      <c r="C446" s="13" t="s">
        <v>6365</v>
      </c>
      <c r="D446" s="16" t="b">
        <v>1</v>
      </c>
      <c r="E446" s="13">
        <v>3</v>
      </c>
      <c r="F446" s="16" t="s">
        <v>6367</v>
      </c>
      <c r="G446" s="19" t="s">
        <v>6366</v>
      </c>
      <c r="H446" s="85" t="s">
        <v>6643</v>
      </c>
      <c r="I446" s="113" t="s">
        <v>70</v>
      </c>
      <c r="J446" s="21" t="str">
        <f>party!$A$55</f>
        <v>Rein Haarsma</v>
      </c>
      <c r="K446" s="21" t="str">
        <f>party!$A$56</f>
        <v>Malcolm Roberts</v>
      </c>
      <c r="L446" s="10"/>
      <c r="M4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46"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46" s="16" t="str">
        <f>party!$A$6</f>
        <v>Charlotte Pascoe</v>
      </c>
      <c r="T446" s="20" t="b">
        <v>1</v>
      </c>
      <c r="U446" s="20" t="s">
        <v>42</v>
      </c>
    </row>
    <row r="447" spans="1:21" ht="60">
      <c r="A447" s="12" t="s">
        <v>6507</v>
      </c>
      <c r="B447" s="11" t="s">
        <v>6511</v>
      </c>
      <c r="C447" s="13" t="s">
        <v>6509</v>
      </c>
      <c r="D447" s="16" t="b">
        <v>1</v>
      </c>
      <c r="E447" s="13">
        <v>4</v>
      </c>
      <c r="F447" s="16" t="s">
        <v>6503</v>
      </c>
      <c r="G447" s="19" t="s">
        <v>6505</v>
      </c>
      <c r="H447" s="112" t="s">
        <v>6472</v>
      </c>
      <c r="I447" s="21" t="s">
        <v>70</v>
      </c>
      <c r="J447" s="21" t="str">
        <f>party!$A$77</f>
        <v>ISMIP6 email</v>
      </c>
      <c r="K447" s="21" t="str">
        <f>party!$A$78</f>
        <v>ISMIP6 leads</v>
      </c>
      <c r="M447" s="13" t="str">
        <f>references!$D$85</f>
        <v>Nowicki, S. M. J., T. Payne, E. Larour, H. Seroussi, H. Goelzer, W. Lipscomb, J. Gregory, A. Abe-Ouchi, A. Shepherd (2016), Ice Sheet Model Intercomparison Project (ISMIP6) contribution to CMIP6, Geosci. Model Dev., 9, 4521-4545</v>
      </c>
      <c r="N447" s="13" t="str">
        <f>references!$D$124</f>
        <v>InitMIP web page</v>
      </c>
      <c r="R447" s="3" t="str">
        <f>url!$A$196</f>
        <v>InitMIP prescribed SMB anomaly</v>
      </c>
      <c r="S447" s="16" t="str">
        <f>party!$A$6</f>
        <v>Charlotte Pascoe</v>
      </c>
      <c r="T447" s="20" t="b">
        <v>1</v>
      </c>
      <c r="U447" s="20" t="s">
        <v>42</v>
      </c>
    </row>
    <row r="448" spans="1:21" ht="60">
      <c r="A448" s="12" t="s">
        <v>6508</v>
      </c>
      <c r="B448" s="11" t="s">
        <v>6512</v>
      </c>
      <c r="C448" s="13" t="s">
        <v>6510</v>
      </c>
      <c r="D448" s="16" t="b">
        <v>1</v>
      </c>
      <c r="E448" s="13">
        <v>4</v>
      </c>
      <c r="F448" s="16" t="s">
        <v>6504</v>
      </c>
      <c r="G448" s="19" t="s">
        <v>6506</v>
      </c>
      <c r="H448" s="112" t="s">
        <v>6644</v>
      </c>
      <c r="I448" s="21" t="s">
        <v>70</v>
      </c>
      <c r="J448" s="21" t="str">
        <f>party!$A$77</f>
        <v>ISMIP6 email</v>
      </c>
      <c r="K448" s="21" t="str">
        <f>party!$A$78</f>
        <v>ISMIP6 leads</v>
      </c>
      <c r="M448" s="13" t="str">
        <f>references!$D$85</f>
        <v>Nowicki, S. M. J., T. Payne, E. Larour, H. Seroussi, H. Goelzer, W. Lipscomb, J. Gregory, A. Abe-Ouchi, A. Shepherd (2016), Ice Sheet Model Intercomparison Project (ISMIP6) contribution to CMIP6, Geosci. Model Dev., 9, 4521-4545</v>
      </c>
      <c r="N448" s="13" t="str">
        <f>references!$D$124</f>
        <v>InitMIP web page</v>
      </c>
      <c r="R448" s="3" t="str">
        <f>url!$A$197</f>
        <v>InitMIP prescribed basal melt</v>
      </c>
      <c r="S448" s="16" t="str">
        <f>party!$A$6</f>
        <v>Charlotte Pascoe</v>
      </c>
      <c r="T448" s="20" t="b">
        <v>1</v>
      </c>
      <c r="U448" s="20" t="s">
        <v>42</v>
      </c>
    </row>
    <row r="449" spans="1:27" ht="120">
      <c r="A449" s="12" t="s">
        <v>6529</v>
      </c>
      <c r="B449" s="11" t="s">
        <v>6530</v>
      </c>
      <c r="C449" s="13" t="s">
        <v>6528</v>
      </c>
      <c r="D449" s="16" t="b">
        <v>1</v>
      </c>
      <c r="E449" s="13">
        <v>4</v>
      </c>
      <c r="F449" s="16" t="s">
        <v>6539</v>
      </c>
      <c r="G449" s="19" t="s">
        <v>6531</v>
      </c>
      <c r="I449" s="35" t="s">
        <v>70</v>
      </c>
      <c r="J449" s="10" t="str">
        <f>party!$A$61</f>
        <v>Gerhard Krinner</v>
      </c>
      <c r="K449" s="10" t="str">
        <f>party!$A$62</f>
        <v>Sonia Seneviratne</v>
      </c>
      <c r="L449" s="10" t="str">
        <f>party!$A$65</f>
        <v>Hyungjun Kim</v>
      </c>
      <c r="M44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9" s="7" t="str">
        <f>references!$D$125</f>
        <v>WCRP CMIP6 experiment list</v>
      </c>
      <c r="S449" s="16" t="str">
        <f>party!$A$6</f>
        <v>Charlotte Pascoe</v>
      </c>
      <c r="T449" s="20" t="b">
        <v>1</v>
      </c>
      <c r="U449" s="20" t="s">
        <v>1361</v>
      </c>
    </row>
    <row r="450" spans="1:27" ht="120">
      <c r="A450" s="12" t="s">
        <v>6532</v>
      </c>
      <c r="B450" s="11" t="s">
        <v>6533</v>
      </c>
      <c r="C450" s="13" t="s">
        <v>6534</v>
      </c>
      <c r="D450" s="16" t="b">
        <v>1</v>
      </c>
      <c r="E450" s="13">
        <v>4</v>
      </c>
      <c r="F450" s="16" t="s">
        <v>6540</v>
      </c>
      <c r="G450" s="19" t="s">
        <v>6535</v>
      </c>
      <c r="I450" s="35" t="s">
        <v>70</v>
      </c>
      <c r="J450" s="10" t="str">
        <f>party!$A$61</f>
        <v>Gerhard Krinner</v>
      </c>
      <c r="K450" s="10" t="str">
        <f>party!$A$62</f>
        <v>Sonia Seneviratne</v>
      </c>
      <c r="L450" s="10" t="str">
        <f>party!$A$65</f>
        <v>Hyungjun Kim</v>
      </c>
      <c r="M45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0" s="7" t="str">
        <f>references!$D$125</f>
        <v>WCRP CMIP6 experiment list</v>
      </c>
      <c r="S450" s="16" t="str">
        <f>party!$A$6</f>
        <v>Charlotte Pascoe</v>
      </c>
      <c r="T450" s="20" t="b">
        <v>1</v>
      </c>
      <c r="U450" s="20" t="s">
        <v>1361</v>
      </c>
    </row>
    <row r="451" spans="1:27" ht="120">
      <c r="A451" s="12" t="s">
        <v>6537</v>
      </c>
      <c r="B451" s="11" t="s">
        <v>6538</v>
      </c>
      <c r="C451" s="13" t="s">
        <v>6536</v>
      </c>
      <c r="D451" s="16" t="b">
        <v>1</v>
      </c>
      <c r="E451" s="13">
        <v>4</v>
      </c>
      <c r="F451" s="16" t="s">
        <v>6541</v>
      </c>
      <c r="G451" s="19" t="s">
        <v>6542</v>
      </c>
      <c r="I451" s="35" t="s">
        <v>70</v>
      </c>
      <c r="J451" s="10" t="str">
        <f>party!$A$61</f>
        <v>Gerhard Krinner</v>
      </c>
      <c r="K451" s="10" t="str">
        <f>party!$A$62</f>
        <v>Sonia Seneviratne</v>
      </c>
      <c r="L451" s="10" t="str">
        <f>party!$A$65</f>
        <v>Hyungjun Kim</v>
      </c>
      <c r="M45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1" s="7" t="str">
        <f>references!$D$125</f>
        <v>WCRP CMIP6 experiment list</v>
      </c>
      <c r="S451" s="16" t="str">
        <f>party!$A$6</f>
        <v>Charlotte Pascoe</v>
      </c>
      <c r="T451" s="20" t="b">
        <v>1</v>
      </c>
      <c r="U451" s="20" t="s">
        <v>1361</v>
      </c>
    </row>
    <row r="452" spans="1:27" ht="120">
      <c r="A452" s="12" t="s">
        <v>6547</v>
      </c>
      <c r="B452" s="11" t="s">
        <v>6548</v>
      </c>
      <c r="C452" s="13" t="s">
        <v>6549</v>
      </c>
      <c r="D452" s="16" t="b">
        <v>1</v>
      </c>
      <c r="E452" s="13">
        <v>4</v>
      </c>
      <c r="F452" s="16" t="s">
        <v>6556</v>
      </c>
      <c r="G452" s="19" t="s">
        <v>6546</v>
      </c>
      <c r="I452" s="35" t="s">
        <v>70</v>
      </c>
      <c r="J452" s="10" t="str">
        <f>party!$A$61</f>
        <v>Gerhard Krinner</v>
      </c>
      <c r="K452" s="10" t="str">
        <f>party!$A$62</f>
        <v>Sonia Seneviratne</v>
      </c>
      <c r="L452" s="10" t="str">
        <f>party!$A$65</f>
        <v>Hyungjun Kim</v>
      </c>
      <c r="M45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2" s="7" t="str">
        <f>references!$D$125</f>
        <v>WCRP CMIP6 experiment list</v>
      </c>
      <c r="S452" s="16" t="str">
        <f>party!$A$6</f>
        <v>Charlotte Pascoe</v>
      </c>
      <c r="T452" s="20" t="b">
        <v>1</v>
      </c>
      <c r="U452" s="20" t="s">
        <v>1361</v>
      </c>
    </row>
    <row r="453" spans="1:27" ht="120">
      <c r="A453" s="12" t="s">
        <v>6550</v>
      </c>
      <c r="B453" s="11" t="s">
        <v>6553</v>
      </c>
      <c r="C453" s="13" t="s">
        <v>6554</v>
      </c>
      <c r="D453" s="16" t="b">
        <v>1</v>
      </c>
      <c r="E453" s="13">
        <v>4</v>
      </c>
      <c r="F453" s="16" t="s">
        <v>6557</v>
      </c>
      <c r="G453" s="19" t="s">
        <v>6559</v>
      </c>
      <c r="I453" s="35" t="s">
        <v>70</v>
      </c>
      <c r="J453" s="10" t="str">
        <f>party!$A$61</f>
        <v>Gerhard Krinner</v>
      </c>
      <c r="K453" s="10" t="str">
        <f>party!$A$62</f>
        <v>Sonia Seneviratne</v>
      </c>
      <c r="L453" s="10" t="str">
        <f>party!$A$65</f>
        <v>Hyungjun Kim</v>
      </c>
      <c r="M45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3" s="7" t="str">
        <f>references!$D$125</f>
        <v>WCRP CMIP6 experiment list</v>
      </c>
      <c r="S453" s="16" t="str">
        <f>party!$A$6</f>
        <v>Charlotte Pascoe</v>
      </c>
      <c r="T453" s="20" t="b">
        <v>1</v>
      </c>
      <c r="U453" s="20" t="s">
        <v>1361</v>
      </c>
    </row>
    <row r="454" spans="1:27" ht="120">
      <c r="A454" s="12" t="s">
        <v>6551</v>
      </c>
      <c r="B454" s="11" t="s">
        <v>6552</v>
      </c>
      <c r="C454" s="13" t="s">
        <v>6555</v>
      </c>
      <c r="D454" s="16" t="b">
        <v>1</v>
      </c>
      <c r="E454" s="13">
        <v>4</v>
      </c>
      <c r="F454" s="16" t="s">
        <v>6558</v>
      </c>
      <c r="G454" s="19" t="s">
        <v>6560</v>
      </c>
      <c r="I454" s="35" t="s">
        <v>70</v>
      </c>
      <c r="J454" s="10" t="str">
        <f>party!$A$61</f>
        <v>Gerhard Krinner</v>
      </c>
      <c r="K454" s="10" t="str">
        <f>party!$A$62</f>
        <v>Sonia Seneviratne</v>
      </c>
      <c r="L454" s="10" t="str">
        <f>party!$A$65</f>
        <v>Hyungjun Kim</v>
      </c>
      <c r="M45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4" s="7" t="str">
        <f>references!$D$125</f>
        <v>WCRP CMIP6 experiment list</v>
      </c>
      <c r="S454" s="16" t="str">
        <f>party!$A$6</f>
        <v>Charlotte Pascoe</v>
      </c>
      <c r="T454" s="20" t="b">
        <v>1</v>
      </c>
      <c r="U454" s="20" t="s">
        <v>1361</v>
      </c>
    </row>
    <row r="455" spans="1:27" ht="105">
      <c r="A455" s="12" t="s">
        <v>7132</v>
      </c>
      <c r="B455" s="11" t="s">
        <v>7142</v>
      </c>
      <c r="C455" s="13" t="s">
        <v>7143</v>
      </c>
      <c r="E455" s="13">
        <v>3</v>
      </c>
      <c r="F455" s="16" t="s">
        <v>7146</v>
      </c>
      <c r="G455" s="19" t="s">
        <v>7265</v>
      </c>
      <c r="I455" s="21" t="s">
        <v>70</v>
      </c>
      <c r="J455" s="21" t="str">
        <f>party!$A$46</f>
        <v>Doug Smith</v>
      </c>
      <c r="K455" s="21" t="str">
        <f>party!$A$82</f>
        <v>James Screen</v>
      </c>
      <c r="L455" s="21" t="str">
        <f>party!$A$83</f>
        <v>Clara Deser</v>
      </c>
      <c r="M45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5" s="22" t="str">
        <f>references!$D$127</f>
        <v>PAMIP - Polar Amplification Model Intercomparison Project</v>
      </c>
      <c r="R455" s="3" t="s">
        <v>7161</v>
      </c>
      <c r="S455" s="16" t="str">
        <f>party!$A$6</f>
        <v>Charlotte Pascoe</v>
      </c>
      <c r="T455" s="20" t="b">
        <v>1</v>
      </c>
      <c r="U455" s="20" t="s">
        <v>1361</v>
      </c>
    </row>
    <row r="456" spans="1:27" ht="105">
      <c r="A456" s="12" t="s">
        <v>7133</v>
      </c>
      <c r="B456" s="11" t="s">
        <v>7141</v>
      </c>
      <c r="C456" s="13" t="s">
        <v>7144</v>
      </c>
      <c r="D456" s="16" t="b">
        <v>1</v>
      </c>
      <c r="E456" s="13">
        <v>3</v>
      </c>
      <c r="F456" s="16" t="s">
        <v>7145</v>
      </c>
      <c r="G456" s="19" t="s">
        <v>7266</v>
      </c>
      <c r="I456" s="21" t="s">
        <v>70</v>
      </c>
      <c r="J456" s="21" t="str">
        <f>party!$A$46</f>
        <v>Doug Smith</v>
      </c>
      <c r="K456" s="21" t="str">
        <f>party!$A$82</f>
        <v>James Screen</v>
      </c>
      <c r="L456" s="21" t="str">
        <f>party!$A$83</f>
        <v>Clara Deser</v>
      </c>
      <c r="M45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6" s="22" t="str">
        <f>references!$D$127</f>
        <v>PAMIP - Polar Amplification Model Intercomparison Project</v>
      </c>
      <c r="R456" s="3" t="s">
        <v>7161</v>
      </c>
      <c r="S456" s="16" t="str">
        <f>party!$A$6</f>
        <v>Charlotte Pascoe</v>
      </c>
      <c r="T456" s="20" t="b">
        <v>1</v>
      </c>
      <c r="U456" s="20" t="s">
        <v>1361</v>
      </c>
    </row>
    <row r="457" spans="1:27" s="118" customFormat="1" ht="105">
      <c r="A457" s="255" t="s">
        <v>7147</v>
      </c>
      <c r="B457" s="256" t="s">
        <v>7147</v>
      </c>
      <c r="C457" s="257" t="s">
        <v>7148</v>
      </c>
      <c r="D457" s="114" t="b">
        <v>1</v>
      </c>
      <c r="E457" s="257">
        <v>3</v>
      </c>
      <c r="F457" s="114" t="s">
        <v>7149</v>
      </c>
      <c r="G457" s="258" t="s">
        <v>7150</v>
      </c>
      <c r="H457" s="168"/>
      <c r="I457" s="113" t="s">
        <v>70</v>
      </c>
      <c r="J457" s="113" t="str">
        <f>party!$A$46</f>
        <v>Doug Smith</v>
      </c>
      <c r="K457" s="113" t="str">
        <f>party!$A$82</f>
        <v>James Screen</v>
      </c>
      <c r="L457" s="113" t="str">
        <f>party!$A$83</f>
        <v>Clara Deser</v>
      </c>
      <c r="M457" s="11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7" s="112" t="str">
        <f>references!$D$127</f>
        <v>PAMIP - Polar Amplification Model Intercomparison Project</v>
      </c>
      <c r="O457" s="260"/>
      <c r="P457" s="260"/>
      <c r="Q457" s="260"/>
      <c r="R457" s="261"/>
      <c r="S457" s="114" t="str">
        <f>party!$A$6</f>
        <v>Charlotte Pascoe</v>
      </c>
      <c r="T457" s="262" t="b">
        <v>1</v>
      </c>
      <c r="U457" s="262" t="s">
        <v>1361</v>
      </c>
      <c r="V457" s="263"/>
      <c r="W457" s="263"/>
      <c r="X457" s="263"/>
      <c r="Y457" s="263"/>
      <c r="Z457" s="263"/>
      <c r="AA457" s="263"/>
    </row>
    <row r="458" spans="1:27" ht="105">
      <c r="A458" s="12" t="s">
        <v>7162</v>
      </c>
      <c r="B458" s="11" t="s">
        <v>7153</v>
      </c>
      <c r="C458" s="13" t="s">
        <v>7155</v>
      </c>
      <c r="E458" s="13">
        <v>3</v>
      </c>
      <c r="F458" s="16" t="s">
        <v>7157</v>
      </c>
      <c r="G458" s="19" t="s">
        <v>7160</v>
      </c>
      <c r="I458" s="21" t="s">
        <v>70</v>
      </c>
      <c r="J458" s="21" t="str">
        <f>party!$A$46</f>
        <v>Doug Smith</v>
      </c>
      <c r="K458" s="21" t="str">
        <f>party!$A$82</f>
        <v>James Screen</v>
      </c>
      <c r="L458" s="21" t="str">
        <f>party!$A$83</f>
        <v>Clara Deser</v>
      </c>
      <c r="M45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8" s="22" t="str">
        <f>references!$D$127</f>
        <v>PAMIP - Polar Amplification Model Intercomparison Project</v>
      </c>
      <c r="R458" s="3" t="s">
        <v>7161</v>
      </c>
      <c r="S458" s="16" t="str">
        <f>party!$A$6</f>
        <v>Charlotte Pascoe</v>
      </c>
      <c r="T458" s="20" t="b">
        <v>1</v>
      </c>
      <c r="U458" s="20" t="s">
        <v>1361</v>
      </c>
    </row>
    <row r="459" spans="1:27" ht="105">
      <c r="A459" s="12" t="s">
        <v>7163</v>
      </c>
      <c r="B459" s="11" t="s">
        <v>7154</v>
      </c>
      <c r="C459" s="13" t="s">
        <v>7156</v>
      </c>
      <c r="D459" s="16" t="b">
        <v>1</v>
      </c>
      <c r="E459" s="13">
        <v>3</v>
      </c>
      <c r="F459" s="16" t="s">
        <v>7158</v>
      </c>
      <c r="G459" s="19" t="s">
        <v>7159</v>
      </c>
      <c r="I459" s="21" t="s">
        <v>70</v>
      </c>
      <c r="J459" s="21" t="str">
        <f>party!$A$46</f>
        <v>Doug Smith</v>
      </c>
      <c r="K459" s="21" t="str">
        <f>party!$A$82</f>
        <v>James Screen</v>
      </c>
      <c r="L459" s="21" t="str">
        <f>party!$A$83</f>
        <v>Clara Deser</v>
      </c>
      <c r="M45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59" s="22" t="str">
        <f>references!$D$127</f>
        <v>PAMIP - Polar Amplification Model Intercomparison Project</v>
      </c>
      <c r="R459" s="3" t="s">
        <v>7161</v>
      </c>
      <c r="S459" s="16" t="str">
        <f>party!$A$6</f>
        <v>Charlotte Pascoe</v>
      </c>
      <c r="T459" s="20" t="b">
        <v>1</v>
      </c>
      <c r="U459" s="20" t="s">
        <v>1361</v>
      </c>
    </row>
    <row r="460" spans="1:27" ht="105">
      <c r="A460" s="12" t="s">
        <v>7611</v>
      </c>
      <c r="B460" s="11" t="s">
        <v>7192</v>
      </c>
      <c r="C460" s="13" t="s">
        <v>7193</v>
      </c>
      <c r="D460" s="16" t="b">
        <v>1</v>
      </c>
      <c r="E460" s="13">
        <v>3</v>
      </c>
      <c r="F460" s="16" t="s">
        <v>7194</v>
      </c>
      <c r="G460" s="19" t="s">
        <v>7612</v>
      </c>
      <c r="I460" s="21" t="s">
        <v>70</v>
      </c>
      <c r="J460" s="21" t="str">
        <f>party!$A$46</f>
        <v>Doug Smith</v>
      </c>
      <c r="K460" s="21" t="str">
        <f>party!$A$82</f>
        <v>James Screen</v>
      </c>
      <c r="L460" s="21" t="str">
        <f>party!$A$83</f>
        <v>Clara Deser</v>
      </c>
      <c r="M46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0" s="22" t="str">
        <f>references!$D$127</f>
        <v>PAMIP - Polar Amplification Model Intercomparison Project</v>
      </c>
      <c r="S460" s="16" t="str">
        <f>party!$A$6</f>
        <v>Charlotte Pascoe</v>
      </c>
      <c r="T460" s="20" t="b">
        <v>1</v>
      </c>
      <c r="U460" s="20" t="s">
        <v>1361</v>
      </c>
    </row>
    <row r="461" spans="1:27" ht="105">
      <c r="A461" s="12" t="s">
        <v>7165</v>
      </c>
      <c r="B461" s="11" t="s">
        <v>7167</v>
      </c>
      <c r="C461" s="13" t="s">
        <v>7169</v>
      </c>
      <c r="E461" s="13">
        <v>3</v>
      </c>
      <c r="F461" s="16" t="s">
        <v>7171</v>
      </c>
      <c r="G461" s="19" t="s">
        <v>7173</v>
      </c>
      <c r="I461" s="21" t="s">
        <v>70</v>
      </c>
      <c r="J461" s="21" t="str">
        <f>party!$A$46</f>
        <v>Doug Smith</v>
      </c>
      <c r="K461" s="21" t="str">
        <f>party!$A$82</f>
        <v>James Screen</v>
      </c>
      <c r="L461" s="21" t="str">
        <f>party!$A$83</f>
        <v>Clara Deser</v>
      </c>
      <c r="M46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1" s="22" t="str">
        <f>references!$D$127</f>
        <v>PAMIP - Polar Amplification Model Intercomparison Project</v>
      </c>
      <c r="R461" s="3" t="s">
        <v>7161</v>
      </c>
      <c r="S461" s="16" t="str">
        <f>party!$A$6</f>
        <v>Charlotte Pascoe</v>
      </c>
      <c r="T461" s="20" t="b">
        <v>1</v>
      </c>
      <c r="U461" s="20" t="s">
        <v>338</v>
      </c>
    </row>
    <row r="462" spans="1:27" ht="105">
      <c r="A462" s="12" t="s">
        <v>7166</v>
      </c>
      <c r="B462" s="11" t="s">
        <v>7168</v>
      </c>
      <c r="C462" s="13" t="s">
        <v>7170</v>
      </c>
      <c r="D462" s="16" t="b">
        <v>1</v>
      </c>
      <c r="E462" s="13">
        <v>3</v>
      </c>
      <c r="F462" s="16" t="s">
        <v>7172</v>
      </c>
      <c r="G462" s="19" t="s">
        <v>7174</v>
      </c>
      <c r="I462" s="21" t="s">
        <v>70</v>
      </c>
      <c r="J462" s="21" t="str">
        <f>party!$A$46</f>
        <v>Doug Smith</v>
      </c>
      <c r="K462" s="21" t="str">
        <f>party!$A$82</f>
        <v>James Screen</v>
      </c>
      <c r="L462" s="21" t="str">
        <f>party!$A$83</f>
        <v>Clara Deser</v>
      </c>
      <c r="M46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2" s="22" t="str">
        <f>references!$D$127</f>
        <v>PAMIP - Polar Amplification Model Intercomparison Project</v>
      </c>
      <c r="R462" s="3" t="s">
        <v>7161</v>
      </c>
      <c r="S462" s="16" t="str">
        <f>party!$A$6</f>
        <v>Charlotte Pascoe</v>
      </c>
      <c r="T462" s="20" t="b">
        <v>1</v>
      </c>
      <c r="U462" s="20" t="s">
        <v>338</v>
      </c>
    </row>
    <row r="463" spans="1:27" ht="105">
      <c r="A463" s="12" t="s">
        <v>7182</v>
      </c>
      <c r="B463" s="11" t="s">
        <v>7175</v>
      </c>
      <c r="C463" s="13" t="s">
        <v>7230</v>
      </c>
      <c r="E463" s="13">
        <v>3</v>
      </c>
      <c r="F463" s="16" t="s">
        <v>7176</v>
      </c>
      <c r="G463" s="19" t="s">
        <v>7177</v>
      </c>
      <c r="I463" s="21" t="s">
        <v>70</v>
      </c>
      <c r="J463" s="21" t="str">
        <f>party!$A$46</f>
        <v>Doug Smith</v>
      </c>
      <c r="K463" s="21" t="str">
        <f>party!$A$82</f>
        <v>James Screen</v>
      </c>
      <c r="L463" s="21" t="str">
        <f>party!$A$83</f>
        <v>Clara Deser</v>
      </c>
      <c r="M46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3" s="22" t="str">
        <f>references!$D$127</f>
        <v>PAMIP - Polar Amplification Model Intercomparison Project</v>
      </c>
      <c r="R463" s="3" t="s">
        <v>7161</v>
      </c>
      <c r="S463" s="16" t="str">
        <f>party!$A$6</f>
        <v>Charlotte Pascoe</v>
      </c>
      <c r="T463" s="20" t="b">
        <v>1</v>
      </c>
      <c r="U463" s="20" t="s">
        <v>42</v>
      </c>
    </row>
    <row r="464" spans="1:27" ht="105">
      <c r="A464" s="12" t="s">
        <v>7293</v>
      </c>
      <c r="B464" s="11" t="s">
        <v>7294</v>
      </c>
      <c r="C464" s="13" t="s">
        <v>7179</v>
      </c>
      <c r="D464" s="16" t="b">
        <v>1</v>
      </c>
      <c r="E464" s="13">
        <v>3</v>
      </c>
      <c r="F464" s="16" t="s">
        <v>7180</v>
      </c>
      <c r="G464" s="19" t="s">
        <v>7181</v>
      </c>
      <c r="I464" s="21" t="s">
        <v>70</v>
      </c>
      <c r="J464" s="21" t="str">
        <f>party!$A$46</f>
        <v>Doug Smith</v>
      </c>
      <c r="K464" s="21" t="str">
        <f>party!$A$82</f>
        <v>James Screen</v>
      </c>
      <c r="L464" s="21" t="str">
        <f>party!$A$83</f>
        <v>Clara Deser</v>
      </c>
      <c r="M46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4" s="22" t="str">
        <f>references!$D$127</f>
        <v>PAMIP - Polar Amplification Model Intercomparison Project</v>
      </c>
      <c r="R464" s="3" t="s">
        <v>7161</v>
      </c>
      <c r="S464" s="16" t="str">
        <f>party!$A$6</f>
        <v>Charlotte Pascoe</v>
      </c>
      <c r="T464" s="20" t="b">
        <v>1</v>
      </c>
      <c r="U464" s="20" t="s">
        <v>1361</v>
      </c>
    </row>
    <row r="465" spans="1:21" ht="105">
      <c r="A465" s="12" t="s">
        <v>7285</v>
      </c>
      <c r="B465" s="11" t="s">
        <v>7286</v>
      </c>
      <c r="C465" s="13" t="s">
        <v>7231</v>
      </c>
      <c r="E465" s="13">
        <v>3</v>
      </c>
      <c r="F465" s="16" t="s">
        <v>7220</v>
      </c>
      <c r="G465" s="19" t="s">
        <v>7183</v>
      </c>
      <c r="I465" s="21" t="s">
        <v>70</v>
      </c>
      <c r="J465" s="21" t="str">
        <f>party!$A$46</f>
        <v>Doug Smith</v>
      </c>
      <c r="K465" s="21" t="str">
        <f>party!$A$82</f>
        <v>James Screen</v>
      </c>
      <c r="L465" s="21" t="str">
        <f>party!$A$83</f>
        <v>Clara Deser</v>
      </c>
      <c r="M46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5" s="22" t="str">
        <f>references!$D$127</f>
        <v>PAMIP - Polar Amplification Model Intercomparison Project</v>
      </c>
      <c r="R465" s="3" t="s">
        <v>7161</v>
      </c>
      <c r="S465" s="16" t="str">
        <f>party!$A$6</f>
        <v>Charlotte Pascoe</v>
      </c>
      <c r="T465" s="20" t="b">
        <v>1</v>
      </c>
      <c r="U465" s="20" t="s">
        <v>42</v>
      </c>
    </row>
    <row r="466" spans="1:21" ht="105">
      <c r="A466" s="12" t="s">
        <v>7287</v>
      </c>
      <c r="B466" s="11" t="s">
        <v>7288</v>
      </c>
      <c r="C466" s="13" t="s">
        <v>7198</v>
      </c>
      <c r="D466" s="16" t="b">
        <v>1</v>
      </c>
      <c r="E466" s="13">
        <v>3</v>
      </c>
      <c r="F466" s="16" t="s">
        <v>7184</v>
      </c>
      <c r="G466" s="19" t="s">
        <v>7267</v>
      </c>
      <c r="I466" s="21" t="s">
        <v>70</v>
      </c>
      <c r="J466" s="21" t="str">
        <f>party!$A$46</f>
        <v>Doug Smith</v>
      </c>
      <c r="K466" s="21" t="str">
        <f>party!$A$82</f>
        <v>James Screen</v>
      </c>
      <c r="L466" s="21" t="str">
        <f>party!$A$83</f>
        <v>Clara Deser</v>
      </c>
      <c r="M46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6" s="22" t="str">
        <f>references!$D$127</f>
        <v>PAMIP - Polar Amplification Model Intercomparison Project</v>
      </c>
      <c r="R466" s="3" t="s">
        <v>7161</v>
      </c>
      <c r="S466" s="16" t="str">
        <f>party!$A$6</f>
        <v>Charlotte Pascoe</v>
      </c>
      <c r="T466" s="20" t="b">
        <v>1</v>
      </c>
      <c r="U466" s="20" t="s">
        <v>338</v>
      </c>
    </row>
    <row r="467" spans="1:21" ht="105">
      <c r="A467" s="12" t="s">
        <v>7289</v>
      </c>
      <c r="B467" s="11" t="s">
        <v>7290</v>
      </c>
      <c r="C467" s="13" t="s">
        <v>7232</v>
      </c>
      <c r="E467" s="13">
        <v>3</v>
      </c>
      <c r="F467" s="16" t="s">
        <v>7186</v>
      </c>
      <c r="G467" s="19" t="s">
        <v>7185</v>
      </c>
      <c r="I467" s="21" t="s">
        <v>70</v>
      </c>
      <c r="J467" s="21" t="str">
        <f>party!$A$46</f>
        <v>Doug Smith</v>
      </c>
      <c r="K467" s="21" t="str">
        <f>party!$A$82</f>
        <v>James Screen</v>
      </c>
      <c r="L467" s="21" t="str">
        <f>party!$A$83</f>
        <v>Clara Deser</v>
      </c>
      <c r="M46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7" s="22" t="str">
        <f>references!$D$127</f>
        <v>PAMIP - Polar Amplification Model Intercomparison Project</v>
      </c>
      <c r="R467" s="3" t="s">
        <v>7161</v>
      </c>
      <c r="S467" s="16" t="str">
        <f>party!$A$6</f>
        <v>Charlotte Pascoe</v>
      </c>
      <c r="T467" s="20" t="b">
        <v>1</v>
      </c>
      <c r="U467" s="20" t="s">
        <v>42</v>
      </c>
    </row>
    <row r="468" spans="1:21" ht="105">
      <c r="A468" s="12" t="s">
        <v>7291</v>
      </c>
      <c r="B468" s="11" t="s">
        <v>7292</v>
      </c>
      <c r="C468" s="13" t="s">
        <v>7191</v>
      </c>
      <c r="D468" s="16" t="b">
        <v>1</v>
      </c>
      <c r="E468" s="13">
        <v>3</v>
      </c>
      <c r="F468" s="16" t="s">
        <v>7187</v>
      </c>
      <c r="G468" s="19" t="s">
        <v>7188</v>
      </c>
      <c r="I468" s="21" t="s">
        <v>70</v>
      </c>
      <c r="J468" s="21" t="str">
        <f>party!$A$46</f>
        <v>Doug Smith</v>
      </c>
      <c r="K468" s="21" t="str">
        <f>party!$A$82</f>
        <v>James Screen</v>
      </c>
      <c r="L468" s="21" t="str">
        <f>party!$A$83</f>
        <v>Clara Deser</v>
      </c>
      <c r="M46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8" s="22" t="str">
        <f>references!$D$127</f>
        <v>PAMIP - Polar Amplification Model Intercomparison Project</v>
      </c>
      <c r="R468" s="3" t="s">
        <v>7161</v>
      </c>
      <c r="S468" s="16" t="str">
        <f>party!$A$6</f>
        <v>Charlotte Pascoe</v>
      </c>
      <c r="T468" s="20" t="b">
        <v>1</v>
      </c>
      <c r="U468" s="20" t="s">
        <v>1361</v>
      </c>
    </row>
    <row r="469" spans="1:21" ht="105">
      <c r="A469" s="12" t="s">
        <v>7283</v>
      </c>
      <c r="B469" s="11" t="s">
        <v>7284</v>
      </c>
      <c r="C469" s="13" t="s">
        <v>7233</v>
      </c>
      <c r="E469" s="13">
        <v>3</v>
      </c>
      <c r="F469" s="16" t="s">
        <v>7219</v>
      </c>
      <c r="G469" s="19" t="s">
        <v>7189</v>
      </c>
      <c r="I469" s="21" t="s">
        <v>70</v>
      </c>
      <c r="J469" s="21" t="str">
        <f>party!$A$46</f>
        <v>Doug Smith</v>
      </c>
      <c r="K469" s="21" t="str">
        <f>party!$A$82</f>
        <v>James Screen</v>
      </c>
      <c r="L469" s="21" t="str">
        <f>party!$A$83</f>
        <v>Clara Deser</v>
      </c>
      <c r="M46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69" s="22" t="str">
        <f>references!$D$127</f>
        <v>PAMIP - Polar Amplification Model Intercomparison Project</v>
      </c>
      <c r="R469" s="3" t="s">
        <v>7161</v>
      </c>
      <c r="S469" s="16" t="str">
        <f>party!$A$6</f>
        <v>Charlotte Pascoe</v>
      </c>
      <c r="T469" s="20" t="b">
        <v>1</v>
      </c>
      <c r="U469" s="20" t="s">
        <v>42</v>
      </c>
    </row>
    <row r="470" spans="1:21" ht="105">
      <c r="A470" s="12" t="s">
        <v>7281</v>
      </c>
      <c r="B470" s="11" t="s">
        <v>7282</v>
      </c>
      <c r="C470" s="13" t="s">
        <v>7199</v>
      </c>
      <c r="D470" s="16" t="b">
        <v>1</v>
      </c>
      <c r="E470" s="13">
        <v>3</v>
      </c>
      <c r="F470" s="16" t="s">
        <v>7190</v>
      </c>
      <c r="G470" s="19" t="s">
        <v>7268</v>
      </c>
      <c r="I470" s="21" t="s">
        <v>70</v>
      </c>
      <c r="J470" s="21" t="str">
        <f>party!$A$46</f>
        <v>Doug Smith</v>
      </c>
      <c r="K470" s="21" t="str">
        <f>party!$A$82</f>
        <v>James Screen</v>
      </c>
      <c r="L470" s="21" t="str">
        <f>party!$A$83</f>
        <v>Clara Deser</v>
      </c>
      <c r="M47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0" s="22" t="str">
        <f>references!$D$127</f>
        <v>PAMIP - Polar Amplification Model Intercomparison Project</v>
      </c>
      <c r="R470" s="3" t="s">
        <v>7161</v>
      </c>
      <c r="S470" s="16" t="str">
        <f>party!$A$6</f>
        <v>Charlotte Pascoe</v>
      </c>
      <c r="T470" s="20" t="b">
        <v>1</v>
      </c>
      <c r="U470" s="20" t="s">
        <v>338</v>
      </c>
    </row>
    <row r="471" spans="1:21" ht="105">
      <c r="A471" s="12" t="s">
        <v>7178</v>
      </c>
      <c r="B471" s="11" t="s">
        <v>7196</v>
      </c>
      <c r="C471" s="13" t="s">
        <v>7164</v>
      </c>
      <c r="D471" s="16" t="b">
        <v>1</v>
      </c>
      <c r="E471" s="13">
        <v>3</v>
      </c>
      <c r="F471" s="16" t="s">
        <v>7195</v>
      </c>
      <c r="G471" s="19" t="s">
        <v>7269</v>
      </c>
      <c r="I471" s="21" t="s">
        <v>70</v>
      </c>
      <c r="J471" s="21" t="str">
        <f>party!$A$46</f>
        <v>Doug Smith</v>
      </c>
      <c r="K471" s="21" t="str">
        <f>party!$A$82</f>
        <v>James Screen</v>
      </c>
      <c r="L471" s="21" t="str">
        <f>party!$A$83</f>
        <v>Clara Deser</v>
      </c>
      <c r="M47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1" s="22" t="str">
        <f>references!$D$127</f>
        <v>PAMIP - Polar Amplification Model Intercomparison Project</v>
      </c>
      <c r="R471" s="3" t="s">
        <v>7161</v>
      </c>
      <c r="S471" s="16" t="str">
        <f>party!$A$6</f>
        <v>Charlotte Pascoe</v>
      </c>
      <c r="T471" s="20" t="b">
        <v>1</v>
      </c>
      <c r="U471" s="20" t="s">
        <v>1361</v>
      </c>
    </row>
    <row r="472" spans="1:21" ht="105">
      <c r="A472" s="12" t="s">
        <v>7279</v>
      </c>
      <c r="B472" s="11" t="s">
        <v>7280</v>
      </c>
      <c r="C472" s="13" t="s">
        <v>7197</v>
      </c>
      <c r="D472" s="16" t="b">
        <v>1</v>
      </c>
      <c r="E472" s="13">
        <v>3</v>
      </c>
      <c r="F472" s="16" t="s">
        <v>7273</v>
      </c>
      <c r="G472" s="19" t="s">
        <v>7274</v>
      </c>
      <c r="I472" s="21" t="s">
        <v>70</v>
      </c>
      <c r="J472" s="21" t="str">
        <f>party!$A$46</f>
        <v>Doug Smith</v>
      </c>
      <c r="K472" s="21" t="str">
        <f>party!$A$82</f>
        <v>James Screen</v>
      </c>
      <c r="L472" s="21" t="str">
        <f>party!$A$83</f>
        <v>Clara Deser</v>
      </c>
      <c r="M47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2" s="22" t="str">
        <f>references!$D$127</f>
        <v>PAMIP - Polar Amplification Model Intercomparison Project</v>
      </c>
      <c r="R472" s="3" t="s">
        <v>7161</v>
      </c>
      <c r="S472" s="16" t="str">
        <f>party!$A$6</f>
        <v>Charlotte Pascoe</v>
      </c>
      <c r="T472" s="20" t="b">
        <v>1</v>
      </c>
      <c r="U472" s="20" t="s">
        <v>338</v>
      </c>
    </row>
    <row r="473" spans="1:21" ht="105">
      <c r="A473" s="12" t="s">
        <v>7201</v>
      </c>
      <c r="B473" s="11" t="s">
        <v>7202</v>
      </c>
      <c r="C473" s="13" t="s">
        <v>7234</v>
      </c>
      <c r="D473" s="16" t="b">
        <v>1</v>
      </c>
      <c r="E473" s="13">
        <v>4</v>
      </c>
      <c r="F473" s="16" t="s">
        <v>7218</v>
      </c>
      <c r="G473" s="19" t="s">
        <v>7206</v>
      </c>
      <c r="I473" s="21" t="s">
        <v>70</v>
      </c>
      <c r="J473" s="21" t="str">
        <f>party!$A$46</f>
        <v>Doug Smith</v>
      </c>
      <c r="K473" s="21" t="str">
        <f>party!$A$82</f>
        <v>James Screen</v>
      </c>
      <c r="L473" s="21" t="str">
        <f>party!$A$83</f>
        <v>Clara Deser</v>
      </c>
      <c r="M47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3" s="22" t="str">
        <f>references!$D$127</f>
        <v>PAMIP - Polar Amplification Model Intercomparison Project</v>
      </c>
      <c r="R473" s="3" t="s">
        <v>7161</v>
      </c>
      <c r="S473" s="16" t="str">
        <f>party!$A$6</f>
        <v>Charlotte Pascoe</v>
      </c>
      <c r="T473" s="20" t="b">
        <v>1</v>
      </c>
      <c r="U473" s="20" t="s">
        <v>42</v>
      </c>
    </row>
    <row r="474" spans="1:21" ht="105">
      <c r="A474" s="12" t="s">
        <v>7200</v>
      </c>
      <c r="B474" s="11" t="s">
        <v>7203</v>
      </c>
      <c r="C474" s="13" t="s">
        <v>7204</v>
      </c>
      <c r="D474" s="16" t="b">
        <v>1</v>
      </c>
      <c r="E474" s="13">
        <v>4</v>
      </c>
      <c r="F474" s="16" t="s">
        <v>7205</v>
      </c>
      <c r="G474" s="19" t="s">
        <v>7207</v>
      </c>
      <c r="I474" s="21" t="s">
        <v>70</v>
      </c>
      <c r="J474" s="21" t="str">
        <f>party!$A$46</f>
        <v>Doug Smith</v>
      </c>
      <c r="K474" s="21" t="str">
        <f>party!$A$82</f>
        <v>James Screen</v>
      </c>
      <c r="L474" s="21" t="str">
        <f>party!$A$83</f>
        <v>Clara Deser</v>
      </c>
      <c r="M474"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4" s="22" t="str">
        <f>references!$D$127</f>
        <v>PAMIP - Polar Amplification Model Intercomparison Project</v>
      </c>
      <c r="R474" s="3" t="s">
        <v>7161</v>
      </c>
      <c r="S474" s="16" t="str">
        <f>party!$A$6</f>
        <v>Charlotte Pascoe</v>
      </c>
      <c r="T474" s="20" t="b">
        <v>1</v>
      </c>
      <c r="U474" s="20" t="s">
        <v>42</v>
      </c>
    </row>
    <row r="475" spans="1:21" ht="120">
      <c r="A475" s="12" t="s">
        <v>7209</v>
      </c>
      <c r="B475" s="11" t="s">
        <v>7210</v>
      </c>
      <c r="C475" s="13" t="s">
        <v>7235</v>
      </c>
      <c r="D475" s="16" t="b">
        <v>1</v>
      </c>
      <c r="E475" s="13">
        <v>4</v>
      </c>
      <c r="F475" s="16" t="s">
        <v>7217</v>
      </c>
      <c r="G475" s="19" t="s">
        <v>7211</v>
      </c>
      <c r="I475" s="21" t="s">
        <v>70</v>
      </c>
      <c r="J475" s="21" t="str">
        <f>party!$A$46</f>
        <v>Doug Smith</v>
      </c>
      <c r="K475" s="21" t="str">
        <f>party!$A$82</f>
        <v>James Screen</v>
      </c>
      <c r="L475" s="21" t="str">
        <f>party!$A$83</f>
        <v>Clara Deser</v>
      </c>
      <c r="M475"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5" s="22" t="str">
        <f>references!$D$127</f>
        <v>PAMIP - Polar Amplification Model Intercomparison Project</v>
      </c>
      <c r="R475" s="3" t="s">
        <v>7161</v>
      </c>
      <c r="S475" s="16" t="str">
        <f>party!$A$6</f>
        <v>Charlotte Pascoe</v>
      </c>
      <c r="T475" s="20" t="b">
        <v>1</v>
      </c>
      <c r="U475" s="20" t="s">
        <v>42</v>
      </c>
    </row>
    <row r="476" spans="1:21" ht="105">
      <c r="A476" s="12" t="s">
        <v>7212</v>
      </c>
      <c r="B476" s="11" t="s">
        <v>7213</v>
      </c>
      <c r="C476" s="13" t="s">
        <v>7208</v>
      </c>
      <c r="D476" s="16" t="b">
        <v>1</v>
      </c>
      <c r="E476" s="13">
        <v>4</v>
      </c>
      <c r="F476" s="16" t="s">
        <v>7215</v>
      </c>
      <c r="G476" s="19" t="s">
        <v>7214</v>
      </c>
      <c r="I476" s="21" t="s">
        <v>70</v>
      </c>
      <c r="J476" s="21" t="str">
        <f>party!$A$46</f>
        <v>Doug Smith</v>
      </c>
      <c r="K476" s="21" t="str">
        <f>party!$A$82</f>
        <v>James Screen</v>
      </c>
      <c r="L476" s="21" t="str">
        <f>party!$A$83</f>
        <v>Clara Deser</v>
      </c>
      <c r="M476"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6" s="22" t="str">
        <f>references!$D$127</f>
        <v>PAMIP - Polar Amplification Model Intercomparison Project</v>
      </c>
      <c r="R476" s="3" t="s">
        <v>7161</v>
      </c>
      <c r="S476" s="16" t="str">
        <f>party!$A$6</f>
        <v>Charlotte Pascoe</v>
      </c>
      <c r="T476" s="20" t="b">
        <v>1</v>
      </c>
      <c r="U476" s="20" t="s">
        <v>42</v>
      </c>
    </row>
    <row r="477" spans="1:21" ht="105">
      <c r="A477" s="12" t="s">
        <v>7224</v>
      </c>
      <c r="B477" s="11" t="s">
        <v>7225</v>
      </c>
      <c r="C477" s="13" t="s">
        <v>7228</v>
      </c>
      <c r="D477" s="16" t="b">
        <v>1</v>
      </c>
      <c r="E477" s="13">
        <v>4</v>
      </c>
      <c r="F477" s="16" t="s">
        <v>7216</v>
      </c>
      <c r="G477" s="19" t="s">
        <v>7221</v>
      </c>
      <c r="I477" s="21" t="s">
        <v>70</v>
      </c>
      <c r="J477" s="21" t="str">
        <f>party!$A$46</f>
        <v>Doug Smith</v>
      </c>
      <c r="K477" s="21" t="str">
        <f>party!$A$82</f>
        <v>James Screen</v>
      </c>
      <c r="L477" s="21" t="str">
        <f>party!$A$83</f>
        <v>Clara Deser</v>
      </c>
      <c r="M477"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7" s="22" t="str">
        <f>references!$D$127</f>
        <v>PAMIP - Polar Amplification Model Intercomparison Project</v>
      </c>
      <c r="S477" s="16" t="str">
        <f>party!$A$6</f>
        <v>Charlotte Pascoe</v>
      </c>
      <c r="T477" s="20" t="b">
        <v>1</v>
      </c>
      <c r="U477" s="20" t="s">
        <v>1361</v>
      </c>
    </row>
    <row r="478" spans="1:21" ht="105">
      <c r="A478" s="12" t="s">
        <v>7226</v>
      </c>
      <c r="B478" s="11" t="s">
        <v>7227</v>
      </c>
      <c r="C478" s="13" t="s">
        <v>7229</v>
      </c>
      <c r="D478" s="16" t="b">
        <v>1</v>
      </c>
      <c r="E478" s="13">
        <v>4</v>
      </c>
      <c r="F478" s="16" t="s">
        <v>7236</v>
      </c>
      <c r="G478" s="19" t="s">
        <v>7237</v>
      </c>
      <c r="I478" s="21" t="s">
        <v>70</v>
      </c>
      <c r="J478" s="21" t="str">
        <f>party!$A$46</f>
        <v>Doug Smith</v>
      </c>
      <c r="K478" s="21" t="str">
        <f>party!$A$82</f>
        <v>James Screen</v>
      </c>
      <c r="L478" s="21" t="str">
        <f>party!$A$83</f>
        <v>Clara Deser</v>
      </c>
      <c r="M478"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8" s="22" t="str">
        <f>references!$D$127</f>
        <v>PAMIP - Polar Amplification Model Intercomparison Project</v>
      </c>
      <c r="S478" s="16" t="str">
        <f>party!$A$6</f>
        <v>Charlotte Pascoe</v>
      </c>
      <c r="T478" s="20" t="b">
        <v>1</v>
      </c>
      <c r="U478" s="20" t="s">
        <v>1361</v>
      </c>
    </row>
    <row r="479" spans="1:21" ht="105">
      <c r="A479" s="12" t="s">
        <v>7238</v>
      </c>
      <c r="B479" s="11" t="s">
        <v>7240</v>
      </c>
      <c r="C479" s="13" t="s">
        <v>7242</v>
      </c>
      <c r="E479" s="13">
        <v>4</v>
      </c>
      <c r="F479" s="16" t="s">
        <v>7244</v>
      </c>
      <c r="G479" s="19" t="s">
        <v>7246</v>
      </c>
      <c r="I479" s="21" t="s">
        <v>70</v>
      </c>
      <c r="J479" s="21" t="str">
        <f>party!$A$46</f>
        <v>Doug Smith</v>
      </c>
      <c r="K479" s="21" t="str">
        <f>party!$A$82</f>
        <v>James Screen</v>
      </c>
      <c r="L479" s="21" t="str">
        <f>party!$A$83</f>
        <v>Clara Deser</v>
      </c>
      <c r="M479"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79" s="22" t="str">
        <f>references!$D$127</f>
        <v>PAMIP - Polar Amplification Model Intercomparison Project</v>
      </c>
      <c r="R479" s="3" t="s">
        <v>7161</v>
      </c>
      <c r="S479" s="16" t="str">
        <f>party!$A$6</f>
        <v>Charlotte Pascoe</v>
      </c>
      <c r="T479" s="20" t="b">
        <v>1</v>
      </c>
      <c r="U479" s="20" t="s">
        <v>1361</v>
      </c>
    </row>
    <row r="480" spans="1:21" ht="105">
      <c r="A480" s="12" t="s">
        <v>7239</v>
      </c>
      <c r="B480" s="11" t="s">
        <v>7241</v>
      </c>
      <c r="C480" s="13" t="s">
        <v>7243</v>
      </c>
      <c r="E480" s="13">
        <v>4</v>
      </c>
      <c r="F480" s="16" t="s">
        <v>7245</v>
      </c>
      <c r="G480" s="19" t="s">
        <v>7247</v>
      </c>
      <c r="I480" s="21" t="s">
        <v>70</v>
      </c>
      <c r="J480" s="21" t="str">
        <f>party!$A$46</f>
        <v>Doug Smith</v>
      </c>
      <c r="K480" s="21" t="str">
        <f>party!$A$82</f>
        <v>James Screen</v>
      </c>
      <c r="L480" s="21" t="str">
        <f>party!$A$83</f>
        <v>Clara Deser</v>
      </c>
      <c r="M48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0" s="22" t="str">
        <f>references!$D$127</f>
        <v>PAMIP - Polar Amplification Model Intercomparison Project</v>
      </c>
      <c r="R480" s="3" t="s">
        <v>7161</v>
      </c>
      <c r="S480" s="16" t="str">
        <f>party!$A$6</f>
        <v>Charlotte Pascoe</v>
      </c>
      <c r="T480" s="20" t="b">
        <v>1</v>
      </c>
      <c r="U480" s="20" t="s">
        <v>1361</v>
      </c>
    </row>
    <row r="481" spans="1:21" ht="105">
      <c r="A481" s="12" t="s">
        <v>7251</v>
      </c>
      <c r="B481" s="11" t="s">
        <v>7253</v>
      </c>
      <c r="C481" s="13" t="s">
        <v>7255</v>
      </c>
      <c r="E481" s="13">
        <v>4</v>
      </c>
      <c r="F481" s="16" t="s">
        <v>7257</v>
      </c>
      <c r="G481" s="19" t="s">
        <v>7259</v>
      </c>
      <c r="I481" s="21" t="s">
        <v>70</v>
      </c>
      <c r="J481" s="21" t="str">
        <f>party!$A$46</f>
        <v>Doug Smith</v>
      </c>
      <c r="K481" s="21" t="str">
        <f>party!$A$82</f>
        <v>James Screen</v>
      </c>
      <c r="L481" s="21" t="str">
        <f>party!$A$83</f>
        <v>Clara Deser</v>
      </c>
      <c r="M481"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1" s="22" t="str">
        <f>references!$D$127</f>
        <v>PAMIP - Polar Amplification Model Intercomparison Project</v>
      </c>
      <c r="R481" s="3" t="s">
        <v>7161</v>
      </c>
      <c r="S481" s="16" t="str">
        <f>party!$A$6</f>
        <v>Charlotte Pascoe</v>
      </c>
      <c r="T481" s="20" t="b">
        <v>1</v>
      </c>
      <c r="U481" s="20" t="s">
        <v>1361</v>
      </c>
    </row>
    <row r="482" spans="1:21" ht="105">
      <c r="A482" s="12" t="s">
        <v>7252</v>
      </c>
      <c r="B482" s="11" t="s">
        <v>7254</v>
      </c>
      <c r="C482" s="13" t="s">
        <v>7256</v>
      </c>
      <c r="E482" s="13">
        <v>4</v>
      </c>
      <c r="F482" s="16" t="s">
        <v>7258</v>
      </c>
      <c r="G482" s="19" t="s">
        <v>7260</v>
      </c>
      <c r="I482" s="21" t="s">
        <v>70</v>
      </c>
      <c r="J482" s="21" t="str">
        <f>party!$A$46</f>
        <v>Doug Smith</v>
      </c>
      <c r="K482" s="21" t="str">
        <f>party!$A$82</f>
        <v>James Screen</v>
      </c>
      <c r="L482" s="21" t="str">
        <f>party!$A$83</f>
        <v>Clara Deser</v>
      </c>
      <c r="M482"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2" s="22" t="str">
        <f>references!$D$127</f>
        <v>PAMIP - Polar Amplification Model Intercomparison Project</v>
      </c>
      <c r="R482" s="3" t="s">
        <v>7161</v>
      </c>
      <c r="S482" s="16" t="str">
        <f>party!$A$6</f>
        <v>Charlotte Pascoe</v>
      </c>
      <c r="T482" s="20" t="b">
        <v>1</v>
      </c>
      <c r="U482" s="20" t="s">
        <v>1361</v>
      </c>
    </row>
    <row r="483" spans="1:21" ht="105">
      <c r="A483" s="12" t="s">
        <v>7277</v>
      </c>
      <c r="B483" s="11" t="s">
        <v>7278</v>
      </c>
      <c r="C483" s="13" t="s">
        <v>7270</v>
      </c>
      <c r="D483" s="16" t="b">
        <v>1</v>
      </c>
      <c r="E483" s="13">
        <v>4</v>
      </c>
      <c r="F483" s="16" t="s">
        <v>7271</v>
      </c>
      <c r="G483" s="19" t="s">
        <v>7272</v>
      </c>
      <c r="I483" s="21" t="s">
        <v>70</v>
      </c>
      <c r="J483" s="21" t="str">
        <f>party!$A$46</f>
        <v>Doug Smith</v>
      </c>
      <c r="K483" s="21" t="str">
        <f>party!$A$82</f>
        <v>James Screen</v>
      </c>
      <c r="L483" s="21" t="str">
        <f>party!$A$83</f>
        <v>Clara Deser</v>
      </c>
      <c r="M483"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N483" s="22" t="str">
        <f>references!$D$127</f>
        <v>PAMIP - Polar Amplification Model Intercomparison Project</v>
      </c>
      <c r="R483" s="3" t="s">
        <v>7161</v>
      </c>
      <c r="S483" s="16" t="str">
        <f>party!$A$6</f>
        <v>Charlotte Pascoe</v>
      </c>
      <c r="T483" s="20" t="b">
        <v>1</v>
      </c>
      <c r="U483" s="20" t="s">
        <v>338</v>
      </c>
    </row>
    <row r="484" spans="1:21" s="2" customFormat="1" ht="75">
      <c r="A484" s="12" t="s">
        <v>7324</v>
      </c>
      <c r="B484" s="11" t="s">
        <v>7326</v>
      </c>
      <c r="C484" s="13" t="s">
        <v>7325</v>
      </c>
      <c r="D484" s="16"/>
      <c r="E484" s="13">
        <v>4</v>
      </c>
      <c r="F484" s="16" t="s">
        <v>7328</v>
      </c>
      <c r="G484" s="19" t="s">
        <v>7327</v>
      </c>
      <c r="H484" s="85" t="s">
        <v>6960</v>
      </c>
      <c r="I484" s="35" t="s">
        <v>70</v>
      </c>
      <c r="J484" s="10" t="str">
        <f>party!$A$84</f>
        <v>David P Keller</v>
      </c>
      <c r="K484" s="10" t="str">
        <f>party!$A$85</f>
        <v>Andrew Lenton</v>
      </c>
      <c r="L484" s="10" t="str">
        <f>party!$A$86</f>
        <v>Vivian Scott</v>
      </c>
      <c r="M484" s="22" t="str">
        <f>references!$D$128</f>
        <v>Keller, D. P., A. Lenton, V. Scott, N. E. Vaughan, N. Bauer, D. Ji, C. D. Jones, B. Kravitz, H. Muri, K. Zickfeld (2018), The Carbon Dioxide Removal Model Intercomparison Project (CDR-MIP): Rationale and experimental protocol for CMIP6, Geosci. Model Dev., 11, 1133-1160</v>
      </c>
      <c r="N484" s="30"/>
      <c r="O484" s="30"/>
      <c r="P484" s="30"/>
      <c r="Q484" s="30"/>
      <c r="R484" s="3"/>
      <c r="S484" s="16" t="str">
        <f>party!$A$6</f>
        <v>Charlotte Pascoe</v>
      </c>
      <c r="T484" s="20" t="b">
        <v>1</v>
      </c>
      <c r="U484" s="20" t="s">
        <v>42</v>
      </c>
    </row>
    <row r="485" spans="1:21" ht="75">
      <c r="A485" s="12" t="s">
        <v>7329</v>
      </c>
      <c r="B485" s="11" t="s">
        <v>7333</v>
      </c>
      <c r="C485" s="13" t="s">
        <v>7330</v>
      </c>
      <c r="D485" s="16" t="b">
        <v>1</v>
      </c>
      <c r="E485" s="13">
        <v>3</v>
      </c>
      <c r="F485" s="16" t="s">
        <v>7332</v>
      </c>
      <c r="G485" s="19" t="s">
        <v>7331</v>
      </c>
      <c r="I485" s="35" t="s">
        <v>70</v>
      </c>
      <c r="J485" s="10" t="str">
        <f>party!$A$84</f>
        <v>David P Keller</v>
      </c>
      <c r="K485" s="10" t="str">
        <f>party!$A$85</f>
        <v>Andrew Lenton</v>
      </c>
      <c r="L485" s="10" t="str">
        <f>party!$A$86</f>
        <v>Vivian Scott</v>
      </c>
      <c r="M485" s="22" t="str">
        <f>references!$D$128</f>
        <v>Keller, D. P., A. Lenton, V. Scott, N. E. Vaughan, N. Bauer, D. Ji, C. D. Jones, B. Kravitz, H. Muri, K. Zickfeld (2018), The Carbon Dioxide Removal Model Intercomparison Project (CDR-MIP): Rationale and experimental protocol for CMIP6, Geosci. Model Dev., 11, 1133-1160</v>
      </c>
      <c r="S485" s="16" t="str">
        <f>party!$A$6</f>
        <v>Charlotte Pascoe</v>
      </c>
      <c r="T485" s="20" t="b">
        <v>1</v>
      </c>
    </row>
    <row r="486" spans="1:21" ht="75">
      <c r="A486" s="12" t="s">
        <v>7334</v>
      </c>
      <c r="B486" s="11" t="s">
        <v>7336</v>
      </c>
      <c r="C486" s="13" t="s">
        <v>7338</v>
      </c>
      <c r="D486" s="16" t="b">
        <v>1</v>
      </c>
      <c r="E486" s="13">
        <v>4</v>
      </c>
      <c r="F486" s="16" t="s">
        <v>7582</v>
      </c>
      <c r="G486" s="19" t="s">
        <v>7584</v>
      </c>
      <c r="H486" s="85" t="s">
        <v>7579</v>
      </c>
      <c r="I486" s="35" t="s">
        <v>70</v>
      </c>
      <c r="J486" s="10" t="str">
        <f>party!$A$84</f>
        <v>David P Keller</v>
      </c>
      <c r="K486" s="10" t="str">
        <f>party!$A$85</f>
        <v>Andrew Lenton</v>
      </c>
      <c r="L486" s="10" t="str">
        <f>party!$A$86</f>
        <v>Vivian Scott</v>
      </c>
      <c r="M486" s="22" t="str">
        <f>references!$D$128</f>
        <v>Keller, D. P., A. Lenton, V. Scott, N. E. Vaughan, N. Bauer, D. Ji, C. D. Jones, B. Kravitz, H. Muri, K. Zickfeld (2018), The Carbon Dioxide Removal Model Intercomparison Project (CDR-MIP): Rationale and experimental protocol for CMIP6, Geosci. Model Dev., 11, 1133-1160</v>
      </c>
      <c r="S486" s="16" t="str">
        <f>party!$A$6</f>
        <v>Charlotte Pascoe</v>
      </c>
      <c r="T486" s="20" t="b">
        <v>1</v>
      </c>
      <c r="U486" s="20" t="s">
        <v>42</v>
      </c>
    </row>
    <row r="487" spans="1:21" ht="150">
      <c r="A487" s="12" t="s">
        <v>7335</v>
      </c>
      <c r="B487" s="11" t="s">
        <v>7337</v>
      </c>
      <c r="C487" s="13" t="s">
        <v>7339</v>
      </c>
      <c r="D487" s="16" t="b">
        <v>1</v>
      </c>
      <c r="E487" s="13">
        <v>4</v>
      </c>
      <c r="F487" s="16" t="s">
        <v>7583</v>
      </c>
      <c r="G487" s="19" t="s">
        <v>7585</v>
      </c>
      <c r="H487" s="85" t="s">
        <v>7580</v>
      </c>
      <c r="I487" s="35" t="s">
        <v>70</v>
      </c>
      <c r="J487" s="10" t="str">
        <f>party!$A$84</f>
        <v>David P Keller</v>
      </c>
      <c r="K487" s="10" t="str">
        <f>party!$A$85</f>
        <v>Andrew Lenton</v>
      </c>
      <c r="L487" s="10" t="str">
        <f>party!$A$86</f>
        <v>Vivian Scott</v>
      </c>
      <c r="M487" s="22" t="str">
        <f>references!$D$128</f>
        <v>Keller, D. P., A. Lenton, V. Scott, N. E. Vaughan, N. Bauer, D. Ji, C. D. Jones, B. Kravitz, H. Muri, K. Zickfeld (2018), The Carbon Dioxide Removal Model Intercomparison Project (CDR-MIP): Rationale and experimental protocol for CMIP6, Geosci. Model Dev., 11, 1133-1160</v>
      </c>
      <c r="N487"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S487" s="16" t="str">
        <f>party!$A$6</f>
        <v>Charlotte Pascoe</v>
      </c>
      <c r="T487" s="20" t="b">
        <v>1</v>
      </c>
      <c r="U487" s="20" t="s">
        <v>6270</v>
      </c>
    </row>
    <row r="488" spans="1:21" s="2" customFormat="1" ht="120">
      <c r="A488" s="12" t="s">
        <v>7351</v>
      </c>
      <c r="B488" s="11" t="s">
        <v>7348</v>
      </c>
      <c r="C488" s="13" t="s">
        <v>7349</v>
      </c>
      <c r="D488" s="16" t="b">
        <v>1</v>
      </c>
      <c r="E488" s="13">
        <v>4</v>
      </c>
      <c r="F488" s="16" t="s">
        <v>7350</v>
      </c>
      <c r="G488" s="13" t="s">
        <v>7352</v>
      </c>
      <c r="H488" s="85"/>
      <c r="I488" s="35" t="s">
        <v>70</v>
      </c>
      <c r="J488" s="10" t="str">
        <f>party!$A$84</f>
        <v>David P Keller</v>
      </c>
      <c r="K488" s="10" t="str">
        <f>party!$A$85</f>
        <v>Andrew Lenton</v>
      </c>
      <c r="L488" s="10" t="str">
        <f>party!$A$86</f>
        <v>Vivian Scott</v>
      </c>
      <c r="M488" s="22" t="str">
        <f>references!$D$128</f>
        <v>Keller, D. P., A. Lenton, V. Scott, N. E. Vaughan, N. Bauer, D. Ji, C. D. Jones, B. Kravitz, H. Muri, K. Zickfeld (2018), The Carbon Dioxide Removal Model Intercomparison Project (CDR-MIP): Rationale and experimental protocol for CMIP6, Geosci. Model Dev., 11, 1133-1160</v>
      </c>
      <c r="N488" s="151"/>
      <c r="O488" s="151"/>
      <c r="P488" s="30"/>
      <c r="Q488" s="30"/>
      <c r="R488" s="3"/>
      <c r="S488" s="16" t="str">
        <f>party!$A$6</f>
        <v>Charlotte Pascoe</v>
      </c>
      <c r="T488" s="20" t="b">
        <v>1</v>
      </c>
      <c r="U488" s="20" t="s">
        <v>338</v>
      </c>
    </row>
    <row r="489" spans="1:21" ht="75">
      <c r="A489" s="12" t="s">
        <v>7407</v>
      </c>
      <c r="B489" s="11" t="s">
        <v>7401</v>
      </c>
      <c r="C489" s="13" t="s">
        <v>7405</v>
      </c>
      <c r="D489" s="16" t="b">
        <v>1</v>
      </c>
      <c r="E489" s="13">
        <v>4</v>
      </c>
      <c r="F489" s="16" t="s">
        <v>7577</v>
      </c>
      <c r="G489" s="19" t="s">
        <v>7578</v>
      </c>
      <c r="I489" s="14" t="s">
        <v>70</v>
      </c>
      <c r="J489" s="10" t="str">
        <f>party!$A$84</f>
        <v>David P Keller</v>
      </c>
      <c r="K489" s="10" t="str">
        <f>party!$A$85</f>
        <v>Andrew Lenton</v>
      </c>
      <c r="L489" s="10" t="str">
        <f>party!$A$86</f>
        <v>Vivian Scott</v>
      </c>
      <c r="M489" s="22" t="str">
        <f>references!$D$128</f>
        <v>Keller, D. P., A. Lenton, V. Scott, N. E. Vaughan, N. Bauer, D. Ji, C. D. Jones, B. Kravitz, H. Muri, K. Zickfeld (2018), The Carbon Dioxide Removal Model Intercomparison Project (CDR-MIP): Rationale and experimental protocol for CMIP6, Geosci. Model Dev., 11, 1133-1160</v>
      </c>
      <c r="S489" s="16" t="str">
        <f>party!$A$6</f>
        <v>Charlotte Pascoe</v>
      </c>
      <c r="T489" s="20" t="b">
        <v>1</v>
      </c>
      <c r="U489" s="20" t="s">
        <v>338</v>
      </c>
    </row>
    <row r="490" spans="1:21" ht="75">
      <c r="A490" s="12" t="s">
        <v>7402</v>
      </c>
      <c r="B490" s="11" t="s">
        <v>7403</v>
      </c>
      <c r="C490" s="13" t="s">
        <v>7404</v>
      </c>
      <c r="D490" s="16" t="b">
        <v>1</v>
      </c>
      <c r="E490" s="13">
        <v>4</v>
      </c>
      <c r="F490" s="16" t="s">
        <v>7406</v>
      </c>
      <c r="G490" s="19" t="s">
        <v>7581</v>
      </c>
      <c r="I490" s="14" t="s">
        <v>70</v>
      </c>
      <c r="J490" s="10" t="str">
        <f>party!$A$84</f>
        <v>David P Keller</v>
      </c>
      <c r="K490" s="10" t="str">
        <f>party!$A$85</f>
        <v>Andrew Lenton</v>
      </c>
      <c r="L490" s="10" t="str">
        <f>party!$A$86</f>
        <v>Vivian Scott</v>
      </c>
      <c r="M490" s="22" t="str">
        <f>references!$D$128</f>
        <v>Keller, D. P., A. Lenton, V. Scott, N. E. Vaughan, N. Bauer, D. Ji, C. D. Jones, B. Kravitz, H. Muri, K. Zickfeld (2018), The Carbon Dioxide Removal Model Intercomparison Project (CDR-MIP): Rationale and experimental protocol for CMIP6, Geosci. Model Dev., 11, 1133-1160</v>
      </c>
      <c r="S490" s="16" t="str">
        <f>party!$A$6</f>
        <v>Charlotte Pascoe</v>
      </c>
      <c r="T490" s="20" t="b">
        <v>1</v>
      </c>
      <c r="U490" s="20" t="s">
        <v>338</v>
      </c>
    </row>
    <row r="491" spans="1:21" ht="105">
      <c r="A491" s="12" t="s">
        <v>7424</v>
      </c>
      <c r="B491" s="11" t="s">
        <v>7425</v>
      </c>
      <c r="C491" s="13" t="s">
        <v>7428</v>
      </c>
      <c r="D491" s="16" t="b">
        <v>1</v>
      </c>
      <c r="E491" s="13">
        <v>3</v>
      </c>
      <c r="F491" s="16" t="s">
        <v>7426</v>
      </c>
      <c r="G491" s="19" t="s">
        <v>7427</v>
      </c>
      <c r="H491" s="85" t="s">
        <v>1736</v>
      </c>
      <c r="I491" s="35" t="s">
        <v>70</v>
      </c>
      <c r="J491" s="10" t="str">
        <f>party!$A$27</f>
        <v>Brian O'Neill</v>
      </c>
      <c r="K491" s="10" t="str">
        <f>party!$A$28</f>
        <v>Claudia Tebaldi</v>
      </c>
      <c r="L491" s="10" t="str">
        <f>party!$A$29</f>
        <v>Detlef van Vuuren</v>
      </c>
      <c r="M491" s="22" t="str">
        <f>references!$D$128</f>
        <v>Keller, D. P., A. Lenton, V. Scott, N. E. Vaughan, N. Bauer, D. Ji, C. D. Jones, B. Kravitz, H. Muri, K. Zickfeld (2018), The Carbon Dioxide Removal Model Intercomparison Project (CDR-MIP): Rationale and experimental protocol for CMIP6, Geosci. Model Dev., 11, 1133-1160</v>
      </c>
      <c r="N491"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S491" s="16" t="str">
        <f>party!$A$6</f>
        <v>Charlotte Pascoe</v>
      </c>
      <c r="T491" s="20" t="b">
        <v>1</v>
      </c>
      <c r="U491" s="20" t="s">
        <v>338</v>
      </c>
    </row>
    <row r="492" spans="1:21" ht="60">
      <c r="A492" s="13" t="s">
        <v>7451</v>
      </c>
      <c r="B492" s="16" t="s">
        <v>7451</v>
      </c>
      <c r="C492" s="13" t="s">
        <v>7434</v>
      </c>
      <c r="D492" s="16" t="b">
        <v>1</v>
      </c>
      <c r="E492" s="13">
        <v>3</v>
      </c>
      <c r="F492" s="16" t="s">
        <v>7436</v>
      </c>
      <c r="G492" s="19" t="s">
        <v>7435</v>
      </c>
      <c r="R492" s="3" t="str">
        <f>url!$A$169</f>
        <v>Historical greenhouse gas concentrations for climate modelling (CMIP6)</v>
      </c>
      <c r="S492" s="16" t="str">
        <f>party!$A$6</f>
        <v>Charlotte Pascoe</v>
      </c>
      <c r="T492" s="20" t="b">
        <v>1</v>
      </c>
      <c r="U492" s="20" t="s">
        <v>1361</v>
      </c>
    </row>
    <row r="493" spans="1:21" ht="45">
      <c r="A493" s="12" t="s">
        <v>7501</v>
      </c>
      <c r="B493" s="11" t="s">
        <v>7498</v>
      </c>
      <c r="C493" s="13" t="s">
        <v>7497</v>
      </c>
      <c r="D493" s="16" t="b">
        <v>1</v>
      </c>
      <c r="E493" s="13">
        <v>4</v>
      </c>
      <c r="F493" s="16" t="s">
        <v>7437</v>
      </c>
      <c r="G493" s="19" t="s">
        <v>7499</v>
      </c>
      <c r="S493" s="16" t="str">
        <f>party!$A$6</f>
        <v>Charlotte Pascoe</v>
      </c>
      <c r="T493" s="20" t="b">
        <v>1</v>
      </c>
      <c r="U493" s="20" t="s">
        <v>1361</v>
      </c>
    </row>
    <row r="494" spans="1:21" s="2" customFormat="1" ht="75">
      <c r="A494" s="12" t="s">
        <v>7444</v>
      </c>
      <c r="B494" s="11" t="s">
        <v>7439</v>
      </c>
      <c r="C494" s="13" t="s">
        <v>7445</v>
      </c>
      <c r="D494" s="16" t="b">
        <v>1</v>
      </c>
      <c r="E494" s="13">
        <v>3</v>
      </c>
      <c r="F494" s="16" t="s">
        <v>7443</v>
      </c>
      <c r="G494" s="19" t="s">
        <v>7446</v>
      </c>
      <c r="H494" s="85" t="s">
        <v>1797</v>
      </c>
      <c r="I494" s="14" t="s">
        <v>70</v>
      </c>
      <c r="J494" s="10" t="str">
        <f>party!$A$84</f>
        <v>David P Keller</v>
      </c>
      <c r="K494" s="10" t="str">
        <f>party!$A$85</f>
        <v>Andrew Lenton</v>
      </c>
      <c r="L494" s="10" t="str">
        <f>party!$A$86</f>
        <v>Vivian Scott</v>
      </c>
      <c r="M494" s="22" t="str">
        <f>references!$D$128</f>
        <v>Keller, D. P., A. Lenton, V. Scott, N. E. Vaughan, N. Bauer, D. Ji, C. D. Jones, B. Kravitz, H. Muri, K. Zickfeld (2018), The Carbon Dioxide Removal Model Intercomparison Project (CDR-MIP): Rationale and experimental protocol for CMIP6, Geosci. Model Dev., 11, 1133-1160</v>
      </c>
      <c r="N494" s="151" t="str">
        <f>references!$D$2</f>
        <v>Aerosol forcing fields for CMIP6</v>
      </c>
      <c r="O494" s="30"/>
      <c r="P494" s="30"/>
      <c r="Q494" s="30"/>
      <c r="R494" s="3" t="str">
        <f>url!$A$2</f>
        <v>Aerosol forcing fields for CMIP6</v>
      </c>
      <c r="S494" s="16" t="str">
        <f>party!$A$6</f>
        <v>Charlotte Pascoe</v>
      </c>
      <c r="T494" s="20" t="b">
        <v>1</v>
      </c>
      <c r="U494" s="20" t="s">
        <v>1361</v>
      </c>
    </row>
    <row r="495" spans="1:21" ht="75">
      <c r="A495" s="12" t="s">
        <v>7452</v>
      </c>
      <c r="B495" s="11" t="s">
        <v>7453</v>
      </c>
      <c r="C495" s="13" t="s">
        <v>7454</v>
      </c>
      <c r="D495" s="16" t="b">
        <v>1</v>
      </c>
      <c r="F495" s="16" t="s">
        <v>7455</v>
      </c>
      <c r="G495" s="19" t="s">
        <v>7456</v>
      </c>
      <c r="H495" s="150" t="s">
        <v>3816</v>
      </c>
      <c r="I495" s="14" t="s">
        <v>70</v>
      </c>
      <c r="J495" s="10" t="str">
        <f>party!$A$84</f>
        <v>David P Keller</v>
      </c>
      <c r="K495" s="10" t="str">
        <f>party!$A$85</f>
        <v>Andrew Lenton</v>
      </c>
      <c r="L495" s="10" t="str">
        <f>party!$A$86</f>
        <v>Vivian Scott</v>
      </c>
      <c r="M495" s="22" t="str">
        <f>references!$D$128</f>
        <v>Keller, D. P., A. Lenton, V. Scott, N. E. Vaughan, N. Bauer, D. Ji, C. D. Jones, B. Kravitz, H. Muri, K. Zickfeld (2018), The Carbon Dioxide Removal Model Intercomparison Project (CDR-MIP): Rationale and experimental protocol for CMIP6, Geosci. Model Dev., 11, 1133-1160</v>
      </c>
      <c r="N495" s="151" t="str">
        <f>references!$D$2</f>
        <v>Aerosol forcing fields for CMIP6</v>
      </c>
      <c r="Q495" s="128"/>
      <c r="R495" s="3" t="str">
        <f>url!$A$2</f>
        <v>Aerosol forcing fields for CMIP6</v>
      </c>
      <c r="S495" s="171" t="s">
        <v>4</v>
      </c>
      <c r="T495" s="172" t="b">
        <v>1</v>
      </c>
      <c r="U495" s="172" t="s">
        <v>1361</v>
      </c>
    </row>
    <row r="496" spans="1:21" s="2" customFormat="1" ht="48" customHeight="1">
      <c r="A496" s="12" t="s">
        <v>7457</v>
      </c>
      <c r="B496" s="11" t="s">
        <v>7457</v>
      </c>
      <c r="C496" s="13" t="s">
        <v>7458</v>
      </c>
      <c r="D496" s="16" t="b">
        <v>1</v>
      </c>
      <c r="E496" s="13">
        <v>3</v>
      </c>
      <c r="F496" s="16" t="s">
        <v>7459</v>
      </c>
      <c r="G496" s="19" t="s">
        <v>7460</v>
      </c>
      <c r="H496" s="85"/>
      <c r="I496" s="35" t="s">
        <v>70</v>
      </c>
      <c r="J496" s="10" t="str">
        <f>party!$A$84</f>
        <v>David P Keller</v>
      </c>
      <c r="K496" s="10" t="str">
        <f>party!$A$85</f>
        <v>Andrew Lenton</v>
      </c>
      <c r="L496" s="10" t="str">
        <f>party!$A$86</f>
        <v>Vivian Scott</v>
      </c>
      <c r="M496" s="22" t="str">
        <f>references!$D$128</f>
        <v>Keller, D. P., A. Lenton, V. Scott, N. E. Vaughan, N. Bauer, D. Ji, C. D. Jones, B. Kravitz, H. Muri, K. Zickfeld (2018), The Carbon Dioxide Removal Model Intercomparison Project (CDR-MIP): Rationale and experimental protocol for CMIP6, Geosci. Model Dev., 11, 1133-1160</v>
      </c>
      <c r="N496" s="151" t="str">
        <f>references!$D$8</f>
        <v>Thomason, L., J.P. Vernier, A. Bourassa, F. Arefeuille, C. Bingen, T. Peter, B. Luo (2015), Stratospheric Aerosol Data Set (SADS Version 2) Prospectus, In preparation for GMD</v>
      </c>
      <c r="O496" s="30"/>
      <c r="P496" s="30"/>
      <c r="Q496" s="30"/>
      <c r="R496" s="3" t="str">
        <f>url!$A$8</f>
        <v>Stratospheric Aerosol Data Set (SADS Version 2) Prospectus</v>
      </c>
      <c r="S496" s="16" t="str">
        <f>party!$A$6</f>
        <v>Charlotte Pascoe</v>
      </c>
      <c r="T496" s="20" t="b">
        <v>1</v>
      </c>
      <c r="U496" s="20" t="s">
        <v>1361</v>
      </c>
    </row>
    <row r="497" spans="1:21" s="2" customFormat="1" ht="75">
      <c r="A497" s="12" t="s">
        <v>7466</v>
      </c>
      <c r="B497" s="11" t="s">
        <v>7468</v>
      </c>
      <c r="C497" s="13" t="s">
        <v>7470</v>
      </c>
      <c r="D497" s="16" t="b">
        <v>1</v>
      </c>
      <c r="E497" s="13">
        <v>3</v>
      </c>
      <c r="F497" s="16" t="s">
        <v>7472</v>
      </c>
      <c r="G497" s="19" t="s">
        <v>7474</v>
      </c>
      <c r="H497" s="85" t="s">
        <v>5981</v>
      </c>
      <c r="I497" s="35" t="s">
        <v>70</v>
      </c>
      <c r="J497" s="10" t="str">
        <f>party!$A$84</f>
        <v>David P Keller</v>
      </c>
      <c r="K497" s="10" t="str">
        <f>party!$A$85</f>
        <v>Andrew Lenton</v>
      </c>
      <c r="L497" s="10" t="str">
        <f>party!$A$86</f>
        <v>Vivian Scott</v>
      </c>
      <c r="M497" s="22" t="str">
        <f>references!$D$128</f>
        <v>Keller, D. P., A. Lenton, V. Scott, N. E. Vaughan, N. Bauer, D. Ji, C. D. Jones, B. Kravitz, H. Muri, K. Zickfeld (2018), The Carbon Dioxide Removal Model Intercomparison Project (CDR-MIP): Rationale and experimental protocol for CMIP6, Geosci. Model Dev., 11, 1133-1160</v>
      </c>
      <c r="N497" s="151" t="str">
        <f>references!$D$7</f>
        <v>Ozone and stratospheric water vapour concentration databases for CMIP6</v>
      </c>
      <c r="O497" s="151" t="str">
        <f>references!$D$116</f>
        <v>IGAC/SPARC Chemistry-Climate Model Initiative (CCMI) Forcing Databases in Support of CMIP6</v>
      </c>
      <c r="P497" s="30"/>
      <c r="Q497" s="30"/>
      <c r="R497" s="3" t="str">
        <f>url!$A$187</f>
        <v>IGAC/SPARC Chemistry-Climate Model Initiative (CCMI) Forcing Databases in Support of CMIP6</v>
      </c>
      <c r="S497" s="16" t="str">
        <f>party!$A$6</f>
        <v>Charlotte Pascoe</v>
      </c>
      <c r="T497" s="20" t="b">
        <v>1</v>
      </c>
      <c r="U497" s="20" t="s">
        <v>1361</v>
      </c>
    </row>
    <row r="498" spans="1:21" s="2" customFormat="1" ht="75">
      <c r="A498" s="12" t="s">
        <v>7467</v>
      </c>
      <c r="B498" s="11" t="s">
        <v>7469</v>
      </c>
      <c r="C498" s="13" t="s">
        <v>7471</v>
      </c>
      <c r="D498" s="16" t="b">
        <v>1</v>
      </c>
      <c r="E498" s="13">
        <v>3</v>
      </c>
      <c r="F498" s="16" t="s">
        <v>7473</v>
      </c>
      <c r="G498" s="19" t="s">
        <v>7475</v>
      </c>
      <c r="H498" s="85" t="s">
        <v>1715</v>
      </c>
      <c r="I498" s="35" t="s">
        <v>70</v>
      </c>
      <c r="J498" s="10" t="str">
        <f>party!$A$84</f>
        <v>David P Keller</v>
      </c>
      <c r="K498" s="10" t="str">
        <f>party!$A$85</f>
        <v>Andrew Lenton</v>
      </c>
      <c r="L498" s="10" t="str">
        <f>party!$A$86</f>
        <v>Vivian Scott</v>
      </c>
      <c r="M498" s="22" t="str">
        <f>references!$D$128</f>
        <v>Keller, D. P., A. Lenton, V. Scott, N. E. Vaughan, N. Bauer, D. Ji, C. D. Jones, B. Kravitz, H. Muri, K. Zickfeld (2018), The Carbon Dioxide Removal Model Intercomparison Project (CDR-MIP): Rationale and experimental protocol for CMIP6, Geosci. Model Dev., 11, 1133-1160</v>
      </c>
      <c r="N498" s="151" t="str">
        <f>references!$D$7</f>
        <v>Ozone and stratospheric water vapour concentration databases for CMIP6</v>
      </c>
      <c r="O498" s="30"/>
      <c r="P498" s="30"/>
      <c r="Q498" s="30"/>
      <c r="R498" s="3" t="str">
        <f>url!$A$7</f>
        <v>Ozone and stratospheric water vapour concentration databases for CMIP6</v>
      </c>
      <c r="S498" s="16" t="str">
        <f>party!$A$6</f>
        <v>Charlotte Pascoe</v>
      </c>
      <c r="T498" s="20" t="b">
        <v>1</v>
      </c>
      <c r="U498" s="20" t="s">
        <v>1361</v>
      </c>
    </row>
    <row r="499" spans="1:21" s="2" customFormat="1" ht="75">
      <c r="A499" s="12" t="s">
        <v>7447</v>
      </c>
      <c r="B499" s="11" t="s">
        <v>7447</v>
      </c>
      <c r="C499" s="13" t="s">
        <v>7448</v>
      </c>
      <c r="D499" s="16" t="b">
        <v>1</v>
      </c>
      <c r="E499" s="13">
        <v>3</v>
      </c>
      <c r="F499" s="16" t="s">
        <v>7449</v>
      </c>
      <c r="G499" s="19" t="s">
        <v>7450</v>
      </c>
      <c r="H499" s="85" t="s">
        <v>1713</v>
      </c>
      <c r="I499" s="14" t="s">
        <v>70</v>
      </c>
      <c r="J499" s="10" t="str">
        <f>party!$A$84</f>
        <v>David P Keller</v>
      </c>
      <c r="K499" s="10" t="str">
        <f>party!$A$85</f>
        <v>Andrew Lenton</v>
      </c>
      <c r="L499" s="10" t="str">
        <f>party!$A$86</f>
        <v>Vivian Scott</v>
      </c>
      <c r="M499" s="22" t="str">
        <f>references!$D$128</f>
        <v>Keller, D. P., A. Lenton, V. Scott, N. E. Vaughan, N. Bauer, D. Ji, C. D. Jones, B. Kravitz, H. Muri, K. Zickfeld (2018), The Carbon Dioxide Removal Model Intercomparison Project (CDR-MIP): Rationale and experimental protocol for CMIP6, Geosci. Model Dev., 11, 1133-1160</v>
      </c>
      <c r="N499" s="151" t="str">
        <f>references!$D$96</f>
        <v>Hurtt, G., L. Chini,  S. Frolking, R. Sahajpal, Land Use Harmonisation (LUH2 v1.0h) land use forcing data (850-2100), (2016).</v>
      </c>
      <c r="O499" s="151" t="str">
        <f>references!$D$6</f>
        <v>Global Gridded Land Use Forcing Datasets (LUH2 v0.1)</v>
      </c>
      <c r="P499" s="30"/>
      <c r="Q499" s="30"/>
      <c r="R499" s="3" t="str">
        <f>url!$A$164</f>
        <v>Land Use Harmonisation (LUH2 v1.0h) land use forcing data (850-2100)</v>
      </c>
      <c r="S499" s="16" t="str">
        <f>party!$A$6</f>
        <v>Charlotte Pascoe</v>
      </c>
      <c r="T499" s="20" t="b">
        <v>1</v>
      </c>
      <c r="U499" s="20" t="s">
        <v>1361</v>
      </c>
    </row>
    <row r="500" spans="1:21" s="2" customFormat="1" ht="135">
      <c r="A500" s="12" t="s">
        <v>7476</v>
      </c>
      <c r="B500" s="11" t="s">
        <v>7476</v>
      </c>
      <c r="C500" s="13" t="s">
        <v>7477</v>
      </c>
      <c r="D500" s="16" t="b">
        <v>1</v>
      </c>
      <c r="E500" s="13">
        <v>3</v>
      </c>
      <c r="F500" s="16" t="s">
        <v>7478</v>
      </c>
      <c r="G500" s="19" t="s">
        <v>7479</v>
      </c>
      <c r="H500" s="85"/>
      <c r="I500" s="35" t="s">
        <v>70</v>
      </c>
      <c r="J500" s="10" t="str">
        <f>party!$A$15</f>
        <v>Katja Matthes</v>
      </c>
      <c r="K500" s="10" t="str">
        <f>party!$A$3</f>
        <v>Bernd Funke</v>
      </c>
      <c r="L500" s="10"/>
      <c r="M500" s="22" t="str">
        <f>references!$D$128</f>
        <v>Keller, D. P., A. Lenton, V. Scott, N. E. Vaughan, N. Bauer, D. Ji, C. D. Jones, B. Kravitz, H. Muri, K. Zickfeld (2018), The Carbon Dioxide Removal Model Intercomparison Project (CDR-MIP): Rationale and experimental protocol for CMIP6, Geosci. Model Dev., 11, 1133-1160</v>
      </c>
      <c r="N50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500" s="151" t="str">
        <f>references!$D$110</f>
        <v>SOLARIS-HEPPA  Recommendations for CMIP6 solar forcing data</v>
      </c>
      <c r="P500" s="30"/>
      <c r="Q500" s="30"/>
      <c r="R500" s="3" t="str">
        <f>url!$A$178</f>
        <v>SOLARIS-HEPPA Solar Forcing Data for CMIP6</v>
      </c>
      <c r="S500" s="16" t="str">
        <f>party!$A$6</f>
        <v>Charlotte Pascoe</v>
      </c>
      <c r="T500" s="20" t="b">
        <v>1</v>
      </c>
      <c r="U500" s="20" t="s">
        <v>1361</v>
      </c>
    </row>
    <row r="501" spans="1:21" s="2" customFormat="1" ht="180">
      <c r="A501" s="12" t="s">
        <v>7485</v>
      </c>
      <c r="B501" s="11" t="s">
        <v>7485</v>
      </c>
      <c r="C501" s="13" t="s">
        <v>7486</v>
      </c>
      <c r="D501" s="16" t="b">
        <v>1</v>
      </c>
      <c r="E501" s="13">
        <v>3</v>
      </c>
      <c r="F501" s="16" t="s">
        <v>7487</v>
      </c>
      <c r="G501" s="19" t="s">
        <v>7494</v>
      </c>
      <c r="H501" s="85" t="s">
        <v>1708</v>
      </c>
      <c r="I501" s="35" t="s">
        <v>70</v>
      </c>
      <c r="J501" s="10" t="str">
        <f>party!$A$15</f>
        <v>Katja Matthes</v>
      </c>
      <c r="K501" s="10" t="str">
        <f>party!$A$3</f>
        <v>Bernd Funke</v>
      </c>
      <c r="L501" s="10" t="str">
        <f>party!$A$66</f>
        <v>Charles Jackman</v>
      </c>
      <c r="M501" s="22" t="str">
        <f>references!$D$128</f>
        <v>Keller, D. P., A. Lenton, V. Scott, N. E. Vaughan, N. Bauer, D. Ji, C. D. Jones, B. Kravitz, H. Muri, K. Zickfeld (2018), The Carbon Dioxide Removal Model Intercomparison Project (CDR-MIP): Rationale and experimental protocol for CMIP6, Geosci. Model Dev., 11, 1133-1160</v>
      </c>
      <c r="N501" s="151" t="str">
        <f>references!$D$110</f>
        <v>SOLARIS-HEPPA  Recommendations for CMIP6 solar forcing data</v>
      </c>
      <c r="O501" s="18" t="str">
        <f>references!$D$40</f>
        <v>SOLARIS-HEPPA  solar proton flux dataset home page</v>
      </c>
      <c r="P50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501" s="30"/>
      <c r="R501" s="3" t="str">
        <f>url!$A$178</f>
        <v>SOLARIS-HEPPA Solar Forcing Data for CMIP6</v>
      </c>
      <c r="S501" s="16" t="str">
        <f>party!$A$6</f>
        <v>Charlotte Pascoe</v>
      </c>
      <c r="T501" s="20" t="b">
        <v>1</v>
      </c>
      <c r="U501" s="20" t="s">
        <v>1361</v>
      </c>
    </row>
    <row r="502" spans="1:21" s="2" customFormat="1" ht="135">
      <c r="A502" s="12" t="s">
        <v>7488</v>
      </c>
      <c r="B502" s="11" t="s">
        <v>7488</v>
      </c>
      <c r="C502" s="13" t="s">
        <v>7489</v>
      </c>
      <c r="D502" s="16" t="b">
        <v>1</v>
      </c>
      <c r="E502" s="13">
        <v>3</v>
      </c>
      <c r="F502" s="16" t="s">
        <v>7490</v>
      </c>
      <c r="G502" s="19" t="s">
        <v>7495</v>
      </c>
      <c r="H502" s="85" t="s">
        <v>1707</v>
      </c>
      <c r="I502" s="35" t="s">
        <v>70</v>
      </c>
      <c r="J502" s="10" t="str">
        <f>party!$A$3</f>
        <v>Bernd Funke</v>
      </c>
      <c r="K502" s="10" t="str">
        <f>party!$A$15</f>
        <v>Katja Matthes</v>
      </c>
      <c r="L502" s="10"/>
      <c r="M502" s="22" t="str">
        <f>references!$D$128</f>
        <v>Keller, D. P., A. Lenton, V. Scott, N. E. Vaughan, N. Bauer, D. Ji, C. D. Jones, B. Kravitz, H. Muri, K. Zickfeld (2018), The Carbon Dioxide Removal Model Intercomparison Project (CDR-MIP): Rationale and experimental protocol for CMIP6, Geosci. Model Dev., 11, 1133-1160</v>
      </c>
      <c r="N502" s="151" t="str">
        <f>references!$D$110</f>
        <v>SOLARIS-HEPPA  Recommendations for CMIP6 solar forcing data</v>
      </c>
      <c r="O50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502" s="30"/>
      <c r="Q502" s="30"/>
      <c r="R502" s="3" t="str">
        <f>url!$A$178</f>
        <v>SOLARIS-HEPPA Solar Forcing Data for CMIP6</v>
      </c>
      <c r="S502" s="16" t="str">
        <f>party!$A$6</f>
        <v>Charlotte Pascoe</v>
      </c>
      <c r="T502" s="20" t="b">
        <v>1</v>
      </c>
      <c r="U502" s="20" t="s">
        <v>1361</v>
      </c>
    </row>
    <row r="503" spans="1:21" s="2" customFormat="1" ht="180">
      <c r="A503" s="12" t="s">
        <v>7491</v>
      </c>
      <c r="B503" s="11" t="s">
        <v>7491</v>
      </c>
      <c r="C503" s="13" t="s">
        <v>7492</v>
      </c>
      <c r="D503" s="16" t="b">
        <v>1</v>
      </c>
      <c r="E503" s="13">
        <v>3</v>
      </c>
      <c r="F503" s="16" t="s">
        <v>7493</v>
      </c>
      <c r="G503" s="19" t="s">
        <v>7496</v>
      </c>
      <c r="H503" s="85" t="s">
        <v>1708</v>
      </c>
      <c r="I503" s="35" t="s">
        <v>70</v>
      </c>
      <c r="J503" s="10" t="str">
        <f>party!$A$3</f>
        <v>Bernd Funke</v>
      </c>
      <c r="K503" s="10" t="str">
        <f>party!$A$15</f>
        <v>Katja Matthes</v>
      </c>
      <c r="L503" s="10"/>
      <c r="M503" s="22" t="str">
        <f>references!$D$128</f>
        <v>Keller, D. P., A. Lenton, V. Scott, N. E. Vaughan, N. Bauer, D. Ji, C. D. Jones, B. Kravitz, H. Muri, K. Zickfeld (2018), The Carbon Dioxide Removal Model Intercomparison Project (CDR-MIP): Rationale and experimental protocol for CMIP6, Geosci. Model Dev., 11, 1133-1160</v>
      </c>
      <c r="N503" s="151" t="str">
        <f>references!$D$110</f>
        <v>SOLARIS-HEPPA  Recommendations for CMIP6 solar forcing data</v>
      </c>
      <c r="O503" s="151" t="str">
        <f>references!$D$105</f>
        <v>Funke, B., M. López-Puertas, G. P. Stiller, T. von Clarmann (2014), Mesospheric and stratospheric NOy produced by energetic particle precipitation during 2002–2012, J. Geophys. Res. Atmos., 119, 4429-4446</v>
      </c>
      <c r="P503" s="151" t="str">
        <f>references!$D$106</f>
        <v>Funke, B., M. López-Puertas, L. Holt, C. E. Randall, G. P. Stiller, T. von Clarmann (2014), Hemispheric distributions and interannual variability of NOy produced by energetic particle precipitation in 2002–2012, J. Geophys. Res. Atmos., 119, 13,565–13,582</v>
      </c>
      <c r="Q50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R503" s="3" t="str">
        <f>url!$A$178</f>
        <v>SOLARIS-HEPPA Solar Forcing Data for CMIP6</v>
      </c>
      <c r="S503" s="16" t="str">
        <f>party!$A$6</f>
        <v>Charlotte Pascoe</v>
      </c>
      <c r="T503" s="20" t="b">
        <v>1</v>
      </c>
      <c r="U503" s="20" t="s">
        <v>1361</v>
      </c>
    </row>
    <row r="504" spans="1:21" ht="75">
      <c r="A504" s="12" t="s">
        <v>7514</v>
      </c>
      <c r="B504" s="11" t="s">
        <v>7507</v>
      </c>
      <c r="C504" s="13" t="s">
        <v>7515</v>
      </c>
      <c r="D504" s="16" t="b">
        <v>1</v>
      </c>
      <c r="E504" s="13">
        <v>4</v>
      </c>
      <c r="F504" s="16" t="s">
        <v>7508</v>
      </c>
      <c r="G504" s="19" t="s">
        <v>7512</v>
      </c>
      <c r="I504" s="35" t="s">
        <v>70</v>
      </c>
      <c r="J504" s="10" t="str">
        <f>party!$A$84</f>
        <v>David P Keller</v>
      </c>
      <c r="K504" s="10" t="str">
        <f>party!$A$85</f>
        <v>Andrew Lenton</v>
      </c>
      <c r="L504" s="10" t="str">
        <f>party!$A$86</f>
        <v>Vivian Scott</v>
      </c>
      <c r="M504" s="22" t="str">
        <f>references!$D$128</f>
        <v>Keller, D. P., A. Lenton, V. Scott, N. E. Vaughan, N. Bauer, D. Ji, C. D. Jones, B. Kravitz, H. Muri, K. Zickfeld (2018), The Carbon Dioxide Removal Model Intercomparison Project (CDR-MIP): Rationale and experimental protocol for CMIP6, Geosci. Model Dev., 11, 1133-1160</v>
      </c>
      <c r="S504" s="16" t="str">
        <f>party!$A$6</f>
        <v>Charlotte Pascoe</v>
      </c>
      <c r="T504" s="20" t="b">
        <v>1</v>
      </c>
      <c r="U504" s="20" t="s">
        <v>1361</v>
      </c>
    </row>
    <row r="505" spans="1:21" ht="75">
      <c r="A505" s="12" t="s">
        <v>7438</v>
      </c>
      <c r="B505" s="11" t="s">
        <v>7440</v>
      </c>
      <c r="C505" s="13" t="s">
        <v>7441</v>
      </c>
      <c r="D505" s="16" t="b">
        <v>1</v>
      </c>
      <c r="E505" s="13">
        <v>3</v>
      </c>
      <c r="F505" s="16" t="s">
        <v>7442</v>
      </c>
      <c r="G505" s="19" t="s">
        <v>7503</v>
      </c>
      <c r="I505" s="35" t="s">
        <v>70</v>
      </c>
      <c r="J505" s="10" t="str">
        <f>party!$A$23</f>
        <v>Stefan Kinne</v>
      </c>
      <c r="K505" s="10" t="str">
        <f>party!$A$4</f>
        <v>Bjorn Stevens</v>
      </c>
      <c r="L505" s="10" t="str">
        <f>party!$A$14</f>
        <v>Karsten Peters</v>
      </c>
      <c r="M505" s="22" t="str">
        <f>references!$D$128</f>
        <v>Keller, D. P., A. Lenton, V. Scott, N. E. Vaughan, N. Bauer, D. Ji, C. D. Jones, B. Kravitz, H. Muri, K. Zickfeld (2018), The Carbon Dioxide Removal Model Intercomparison Project (CDR-MIP): Rationale and experimental protocol for CMIP6, Geosci. Model Dev., 11, 1133-1160</v>
      </c>
      <c r="N505" s="151" t="str">
        <f>references!$D$2</f>
        <v>Aerosol forcing fields for CMIP6</v>
      </c>
      <c r="R505" s="3" t="str">
        <f>url!$A$2</f>
        <v>Aerosol forcing fields for CMIP6</v>
      </c>
      <c r="S505" s="16" t="str">
        <f>party!$A$6</f>
        <v>Charlotte Pascoe</v>
      </c>
      <c r="T505" s="20" t="b">
        <v>1</v>
      </c>
      <c r="U505" s="20" t="s">
        <v>1361</v>
      </c>
    </row>
    <row r="506" spans="1:21" ht="75">
      <c r="A506" s="12" t="s">
        <v>7513</v>
      </c>
      <c r="B506" s="11" t="s">
        <v>7509</v>
      </c>
      <c r="C506" s="13" t="s">
        <v>7516</v>
      </c>
      <c r="D506" s="16" t="b">
        <v>1</v>
      </c>
      <c r="E506" s="13">
        <v>3</v>
      </c>
      <c r="F506" s="16" t="s">
        <v>7510</v>
      </c>
      <c r="G506" s="19" t="s">
        <v>7511</v>
      </c>
      <c r="I506" s="35" t="s">
        <v>70</v>
      </c>
      <c r="J506" s="10" t="str">
        <f>party!$A$84</f>
        <v>David P Keller</v>
      </c>
      <c r="K506" s="10" t="str">
        <f>party!$A$85</f>
        <v>Andrew Lenton</v>
      </c>
      <c r="L506" s="10" t="str">
        <f>party!$A$86</f>
        <v>Vivian Scott</v>
      </c>
      <c r="M506" s="22" t="str">
        <f>references!$D$128</f>
        <v>Keller, D. P., A. Lenton, V. Scott, N. E. Vaughan, N. Bauer, D. Ji, C. D. Jones, B. Kravitz, H. Muri, K. Zickfeld (2018), The Carbon Dioxide Removal Model Intercomparison Project (CDR-MIP): Rationale and experimental protocol for CMIP6, Geosci. Model Dev., 11, 1133-1160</v>
      </c>
      <c r="S506" s="16" t="str">
        <f>party!$A$6</f>
        <v>Charlotte Pascoe</v>
      </c>
      <c r="T506" s="20" t="b">
        <v>1</v>
      </c>
      <c r="U506" s="20" t="s">
        <v>1361</v>
      </c>
    </row>
    <row r="507" spans="1:21" ht="90">
      <c r="A507" s="12" t="s">
        <v>7530</v>
      </c>
      <c r="B507" s="11" t="s">
        <v>7527</v>
      </c>
      <c r="C507" s="13" t="s">
        <v>7528</v>
      </c>
      <c r="D507" s="16" t="b">
        <v>1</v>
      </c>
      <c r="E507" s="13">
        <v>4</v>
      </c>
      <c r="F507" s="16" t="s">
        <v>7529</v>
      </c>
      <c r="G507" s="19" t="s">
        <v>7531</v>
      </c>
      <c r="I507" s="35" t="s">
        <v>70</v>
      </c>
      <c r="J507" s="10" t="str">
        <f>party!$A$84</f>
        <v>David P Keller</v>
      </c>
      <c r="K507" s="10" t="str">
        <f>party!$A$85</f>
        <v>Andrew Lenton</v>
      </c>
      <c r="L507" s="10" t="str">
        <f>party!$A$86</f>
        <v>Vivian Scott</v>
      </c>
      <c r="M507" s="22" t="str">
        <f>references!$D$128</f>
        <v>Keller, D. P., A. Lenton, V. Scott, N. E. Vaughan, N. Bauer, D. Ji, C. D. Jones, B. Kravitz, H. Muri, K. Zickfeld (2018), The Carbon Dioxide Removal Model Intercomparison Project (CDR-MIP): Rationale and experimental protocol for CMIP6, Geosci. Model Dev., 11, 1133-1160</v>
      </c>
      <c r="S507" s="16" t="str">
        <f>party!$A$6</f>
        <v>Charlotte Pascoe</v>
      </c>
      <c r="T507" s="20" t="b">
        <v>1</v>
      </c>
      <c r="U507" s="20" t="s">
        <v>42</v>
      </c>
    </row>
    <row r="508" spans="1:21" ht="94">
      <c r="A508" s="12" t="s">
        <v>7533</v>
      </c>
      <c r="B508" s="11" t="s">
        <v>7532</v>
      </c>
      <c r="C508" s="13" t="s">
        <v>7534</v>
      </c>
      <c r="D508" s="16" t="b">
        <v>1</v>
      </c>
      <c r="E508" s="13">
        <v>4</v>
      </c>
      <c r="F508" s="16" t="s">
        <v>7529</v>
      </c>
      <c r="G508" s="19" t="s">
        <v>7537</v>
      </c>
      <c r="I508" s="35" t="s">
        <v>70</v>
      </c>
      <c r="J508" s="10" t="str">
        <f>party!$A$84</f>
        <v>David P Keller</v>
      </c>
      <c r="K508" s="10" t="str">
        <f>party!$A$85</f>
        <v>Andrew Lenton</v>
      </c>
      <c r="L508" s="10" t="str">
        <f>party!$A$86</f>
        <v>Vivian Scott</v>
      </c>
      <c r="M508" s="22" t="str">
        <f>references!$D$128</f>
        <v>Keller, D. P., A. Lenton, V. Scott, N. E. Vaughan, N. Bauer, D. Ji, C. D. Jones, B. Kravitz, H. Muri, K. Zickfeld (2018), The Carbon Dioxide Removal Model Intercomparison Project (CDR-MIP): Rationale and experimental protocol for CMIP6, Geosci. Model Dev., 11, 1133-1160</v>
      </c>
      <c r="S508" s="16" t="str">
        <f>party!$A$6</f>
        <v>Charlotte Pascoe</v>
      </c>
      <c r="T508" s="20" t="b">
        <v>1</v>
      </c>
      <c r="U508" s="20" t="s">
        <v>42</v>
      </c>
    </row>
    <row r="509" spans="1:21" ht="94">
      <c r="A509" s="12" t="s">
        <v>7539</v>
      </c>
      <c r="B509" s="11" t="s">
        <v>7535</v>
      </c>
      <c r="C509" s="13" t="s">
        <v>7536</v>
      </c>
      <c r="D509" s="16" t="b">
        <v>1</v>
      </c>
      <c r="E509" s="13">
        <v>4</v>
      </c>
      <c r="F509" s="16" t="s">
        <v>7529</v>
      </c>
      <c r="G509" s="19" t="s">
        <v>7538</v>
      </c>
      <c r="I509" s="35" t="s">
        <v>70</v>
      </c>
      <c r="J509" s="10" t="str">
        <f>party!$A$84</f>
        <v>David P Keller</v>
      </c>
      <c r="K509" s="10" t="str">
        <f>party!$A$85</f>
        <v>Andrew Lenton</v>
      </c>
      <c r="L509" s="10" t="str">
        <f>party!$A$86</f>
        <v>Vivian Scott</v>
      </c>
      <c r="M509" s="22" t="str">
        <f>references!$D$128</f>
        <v>Keller, D. P., A. Lenton, V. Scott, N. E. Vaughan, N. Bauer, D. Ji, C. D. Jones, B. Kravitz, H. Muri, K. Zickfeld (2018), The Carbon Dioxide Removal Model Intercomparison Project (CDR-MIP): Rationale and experimental protocol for CMIP6, Geosci. Model Dev., 11, 1133-1160</v>
      </c>
      <c r="S509" s="16" t="str">
        <f>party!$A$6</f>
        <v>Charlotte Pascoe</v>
      </c>
      <c r="T509" s="20" t="b">
        <v>1</v>
      </c>
      <c r="U509" s="20" t="s">
        <v>42</v>
      </c>
    </row>
    <row r="510" spans="1:21" ht="45">
      <c r="A510" s="12" t="s">
        <v>7912</v>
      </c>
      <c r="B510" s="11" t="s">
        <v>7895</v>
      </c>
      <c r="C510" s="13" t="s">
        <v>7896</v>
      </c>
      <c r="E510" s="13">
        <v>3</v>
      </c>
      <c r="F510" s="16" t="s">
        <v>7897</v>
      </c>
      <c r="G510" s="19" t="s">
        <v>7898</v>
      </c>
      <c r="H510" s="85" t="s">
        <v>7899</v>
      </c>
      <c r="I510" s="35" t="s">
        <v>70</v>
      </c>
      <c r="J510" s="10" t="str">
        <f>party!$A$34</f>
        <v>Chris Jones</v>
      </c>
      <c r="M510" s="264" t="str">
        <f>references!$D$133</f>
        <v>ZEC-MIP Protocol</v>
      </c>
      <c r="N510" s="264" t="str">
        <f>references!$D$134</f>
        <v>Jones, C., T. Frölicher, C. Koven, A. MacDougall, D. Matthews, K. Zickfeld, J. Rogelj, K. Tokarska (2019), ZEC-MIP: Quantifying the Zero Emissions Commitment</v>
      </c>
      <c r="O510" s="264" t="str">
        <f>references!$D$108</f>
        <v>C4MIP homepage</v>
      </c>
      <c r="P510" s="264" t="str">
        <f>references!$D$129</f>
        <v>Carbon Dioxide Removal Intercomparison Project (CDRMIP) website</v>
      </c>
      <c r="S510" s="16" t="str">
        <f>party!$A$6</f>
        <v>Charlotte Pascoe</v>
      </c>
      <c r="T510" s="20" t="b">
        <v>1</v>
      </c>
      <c r="U510" s="20" t="s">
        <v>42</v>
      </c>
    </row>
    <row r="511" spans="1:21" ht="75">
      <c r="A511" s="12" t="s">
        <v>7917</v>
      </c>
      <c r="B511" s="11" t="s">
        <v>7920</v>
      </c>
      <c r="C511" s="13" t="s">
        <v>7923</v>
      </c>
      <c r="D511" s="16" t="b">
        <v>1</v>
      </c>
      <c r="E511" s="13">
        <v>4</v>
      </c>
      <c r="F511" s="16" t="s">
        <v>7926</v>
      </c>
      <c r="G511" s="19" t="s">
        <v>7929</v>
      </c>
      <c r="H511" s="85" t="s">
        <v>7899</v>
      </c>
      <c r="I511" s="35" t="s">
        <v>70</v>
      </c>
      <c r="J511" s="10" t="str">
        <f>party!$A$34</f>
        <v>Chris Jones</v>
      </c>
      <c r="M511" s="264" t="str">
        <f>references!$D$133</f>
        <v>ZEC-MIP Protocol</v>
      </c>
      <c r="N511" s="264" t="str">
        <f>references!$D$134</f>
        <v>Jones, C., T. Frölicher, C. Koven, A. MacDougall, D. Matthews, K. Zickfeld, J. Rogelj, K. Tokarska (2019), ZEC-MIP: Quantifying the Zero Emissions Commitment</v>
      </c>
      <c r="O511" s="264" t="str">
        <f>references!$D$108</f>
        <v>C4MIP homepage</v>
      </c>
      <c r="P511" s="264" t="str">
        <f>references!$D$129</f>
        <v>Carbon Dioxide Removal Intercomparison Project (CDRMIP) website</v>
      </c>
      <c r="S511" s="16" t="str">
        <f>party!$A$6</f>
        <v>Charlotte Pascoe</v>
      </c>
      <c r="T511" s="20" t="b">
        <v>1</v>
      </c>
      <c r="U511" s="20" t="s">
        <v>42</v>
      </c>
    </row>
    <row r="512" spans="1:21" ht="75">
      <c r="A512" s="12" t="s">
        <v>7918</v>
      </c>
      <c r="B512" s="11" t="s">
        <v>7921</v>
      </c>
      <c r="C512" s="13" t="s">
        <v>7924</v>
      </c>
      <c r="D512" s="16" t="b">
        <v>1</v>
      </c>
      <c r="E512" s="13">
        <v>4</v>
      </c>
      <c r="F512" s="16" t="s">
        <v>7927</v>
      </c>
      <c r="G512" s="19" t="s">
        <v>7930</v>
      </c>
      <c r="H512" s="85" t="s">
        <v>7899</v>
      </c>
      <c r="I512" s="35" t="s">
        <v>70</v>
      </c>
      <c r="J512" s="10" t="str">
        <f>party!$A$34</f>
        <v>Chris Jones</v>
      </c>
      <c r="M512" s="264" t="str">
        <f>references!$D$133</f>
        <v>ZEC-MIP Protocol</v>
      </c>
      <c r="N512" s="264" t="str">
        <f>references!$D$134</f>
        <v>Jones, C., T. Frölicher, C. Koven, A. MacDougall, D. Matthews, K. Zickfeld, J. Rogelj, K. Tokarska (2019), ZEC-MIP: Quantifying the Zero Emissions Commitment</v>
      </c>
      <c r="O512" s="264" t="str">
        <f>references!$D$108</f>
        <v>C4MIP homepage</v>
      </c>
      <c r="P512" s="264" t="str">
        <f>references!$D$129</f>
        <v>Carbon Dioxide Removal Intercomparison Project (CDRMIP) website</v>
      </c>
      <c r="S512" s="16" t="str">
        <f>party!$A$6</f>
        <v>Charlotte Pascoe</v>
      </c>
      <c r="T512" s="20" t="b">
        <v>1</v>
      </c>
      <c r="U512" s="20" t="s">
        <v>42</v>
      </c>
    </row>
    <row r="513" spans="1:21" ht="75">
      <c r="A513" s="12" t="s">
        <v>7919</v>
      </c>
      <c r="B513" s="11" t="s">
        <v>7922</v>
      </c>
      <c r="C513" s="13" t="s">
        <v>7925</v>
      </c>
      <c r="D513" s="16" t="b">
        <v>1</v>
      </c>
      <c r="E513" s="13">
        <v>4</v>
      </c>
      <c r="F513" s="16" t="s">
        <v>7928</v>
      </c>
      <c r="G513" s="19" t="s">
        <v>7931</v>
      </c>
      <c r="H513" s="85" t="s">
        <v>7899</v>
      </c>
      <c r="I513" s="35" t="s">
        <v>70</v>
      </c>
      <c r="J513" s="10" t="str">
        <f>party!$A$34</f>
        <v>Chris Jones</v>
      </c>
      <c r="M513" s="264" t="str">
        <f>references!$D$133</f>
        <v>ZEC-MIP Protocol</v>
      </c>
      <c r="N513" s="264" t="str">
        <f>references!$D$134</f>
        <v>Jones, C., T. Frölicher, C. Koven, A. MacDougall, D. Matthews, K. Zickfeld, J. Rogelj, K. Tokarska (2019), ZEC-MIP: Quantifying the Zero Emissions Commitment</v>
      </c>
      <c r="O513" s="264" t="str">
        <f>references!$D$108</f>
        <v>C4MIP homepage</v>
      </c>
      <c r="P513" s="264" t="str">
        <f>references!$D$129</f>
        <v>Carbon Dioxide Removal Intercomparison Project (CDRMIP) website</v>
      </c>
      <c r="S513" s="16" t="str">
        <f>party!$A$6</f>
        <v>Charlotte Pascoe</v>
      </c>
      <c r="T513" s="20" t="b">
        <v>1</v>
      </c>
      <c r="U513" s="20" t="s">
        <v>42</v>
      </c>
    </row>
    <row r="514" spans="1:21" s="2" customFormat="1" ht="60">
      <c r="A514" s="12" t="s">
        <v>7964</v>
      </c>
      <c r="B514" s="11" t="s">
        <v>7962</v>
      </c>
      <c r="C514" s="13" t="s">
        <v>7961</v>
      </c>
      <c r="D514" s="16"/>
      <c r="E514" s="13">
        <v>4</v>
      </c>
      <c r="F514" s="16" t="s">
        <v>41</v>
      </c>
      <c r="G514" s="19" t="s">
        <v>7960</v>
      </c>
      <c r="H514" s="85" t="s">
        <v>7963</v>
      </c>
      <c r="I514" s="35" t="s">
        <v>70</v>
      </c>
      <c r="J514" s="10" t="str">
        <f>party!$A$34</f>
        <v>Chris Jones</v>
      </c>
      <c r="K514" s="10"/>
      <c r="L514" s="10"/>
      <c r="M514" s="264" t="str">
        <f>references!$D$133</f>
        <v>ZEC-MIP Protocol</v>
      </c>
      <c r="N514" s="264" t="str">
        <f>references!$D$134</f>
        <v>Jones, C., T. Frölicher, C. Koven, A. MacDougall, D. Matthews, K. Zickfeld, J. Rogelj, K. Tokarska (2019), ZEC-MIP: Quantifying the Zero Emissions Commitment</v>
      </c>
      <c r="O514" s="264" t="str">
        <f>references!$D$108</f>
        <v>C4MIP homepage</v>
      </c>
      <c r="P514" s="264" t="str">
        <f>references!$D$129</f>
        <v>Carbon Dioxide Removal Intercomparison Project (CDRMIP) website</v>
      </c>
      <c r="Q514" s="30"/>
      <c r="R514" s="3"/>
      <c r="S514" s="16" t="str">
        <f>party!$A$6</f>
        <v>Charlotte Pascoe</v>
      </c>
      <c r="T514" s="20" t="b">
        <v>1</v>
      </c>
      <c r="U514" s="20" t="s">
        <v>42</v>
      </c>
    </row>
    <row r="515" spans="1:21" ht="105">
      <c r="A515" s="12" t="s">
        <v>7982</v>
      </c>
      <c r="B515" s="11" t="s">
        <v>8099</v>
      </c>
      <c r="C515" s="13" t="s">
        <v>7980</v>
      </c>
      <c r="D515" s="16" t="b">
        <v>1</v>
      </c>
      <c r="E515" s="13">
        <v>1</v>
      </c>
      <c r="F515" s="16" t="s">
        <v>7978</v>
      </c>
      <c r="G515" s="19" t="s">
        <v>7976</v>
      </c>
      <c r="I515" s="35" t="s">
        <v>70</v>
      </c>
      <c r="J515" s="10" t="str">
        <f>party!$A$20</f>
        <v>Michaela I Hegglin</v>
      </c>
      <c r="L515" s="10"/>
      <c r="M515" s="151" t="str">
        <f>references!$D$7</f>
        <v>Ozone and stratospheric water vapour concentration databases for CMIP6</v>
      </c>
      <c r="R515" s="3" t="str">
        <f>url!$A$7</f>
        <v>Ozone and stratospheric water vapour concentration databases for CMIP6</v>
      </c>
      <c r="S515" s="16" t="str">
        <f>party!$A$6</f>
        <v>Charlotte Pascoe</v>
      </c>
      <c r="T515" s="20" t="b">
        <v>1</v>
      </c>
      <c r="U515" s="20" t="s">
        <v>42</v>
      </c>
    </row>
    <row r="516" spans="1:21" ht="105">
      <c r="A516" s="12" t="s">
        <v>7983</v>
      </c>
      <c r="B516" s="11" t="s">
        <v>8100</v>
      </c>
      <c r="C516" s="13" t="s">
        <v>7981</v>
      </c>
      <c r="D516" s="16" t="b">
        <v>1</v>
      </c>
      <c r="E516" s="13">
        <v>1</v>
      </c>
      <c r="F516" s="16" t="s">
        <v>7979</v>
      </c>
      <c r="G516" s="19" t="s">
        <v>7977</v>
      </c>
      <c r="H516" s="85" t="s">
        <v>5981</v>
      </c>
      <c r="I516" s="35" t="s">
        <v>70</v>
      </c>
      <c r="J516" s="10" t="str">
        <f>party!$A$20</f>
        <v>Michaela I Hegglin</v>
      </c>
      <c r="L516" s="10"/>
      <c r="M516" s="151" t="str">
        <f>references!$D$7</f>
        <v>Ozone and stratospheric water vapour concentration databases for CMIP6</v>
      </c>
      <c r="R516" s="3" t="str">
        <f>url!$A$7</f>
        <v>Ozone and stratospheric water vapour concentration databases for CMIP6</v>
      </c>
      <c r="S516" s="16" t="str">
        <f>party!$A$6</f>
        <v>Charlotte Pascoe</v>
      </c>
      <c r="T516" s="20" t="b">
        <v>1</v>
      </c>
      <c r="U516" s="20" t="s">
        <v>42</v>
      </c>
    </row>
    <row r="517" spans="1:21" ht="105">
      <c r="A517" s="12" t="s">
        <v>7984</v>
      </c>
      <c r="B517" s="11" t="s">
        <v>8101</v>
      </c>
      <c r="C517" s="13" t="s">
        <v>7985</v>
      </c>
      <c r="D517" s="16" t="b">
        <v>1</v>
      </c>
      <c r="E517" s="13">
        <v>1</v>
      </c>
      <c r="F517" s="16" t="s">
        <v>7986</v>
      </c>
      <c r="G517" s="19" t="s">
        <v>7987</v>
      </c>
      <c r="H517" s="85" t="s">
        <v>5981</v>
      </c>
      <c r="I517" s="35" t="s">
        <v>70</v>
      </c>
      <c r="J517" s="10" t="str">
        <f>party!$A$20</f>
        <v>Michaela I Hegglin</v>
      </c>
      <c r="L517" s="10"/>
      <c r="M517" s="151" t="str">
        <f>references!$D$7</f>
        <v>Ozone and stratospheric water vapour concentration databases for CMIP6</v>
      </c>
      <c r="R517" s="3" t="str">
        <f>url!$A$7</f>
        <v>Ozone and stratospheric water vapour concentration databases for CMIP6</v>
      </c>
      <c r="S517" s="16" t="str">
        <f>party!$A$6</f>
        <v>Charlotte Pascoe</v>
      </c>
      <c r="T517" s="20" t="b">
        <v>1</v>
      </c>
      <c r="U517" s="20" t="s">
        <v>42</v>
      </c>
    </row>
    <row r="518" spans="1:21" s="2" customFormat="1" ht="105">
      <c r="A518" s="12" t="s">
        <v>7988</v>
      </c>
      <c r="B518" s="11" t="s">
        <v>8102</v>
      </c>
      <c r="C518" s="13" t="s">
        <v>7989</v>
      </c>
      <c r="D518" s="16" t="b">
        <v>1</v>
      </c>
      <c r="E518" s="13">
        <v>1</v>
      </c>
      <c r="F518" s="16" t="s">
        <v>7990</v>
      </c>
      <c r="G518" s="19" t="s">
        <v>7991</v>
      </c>
      <c r="H518" s="85" t="s">
        <v>5981</v>
      </c>
      <c r="I518" s="35" t="s">
        <v>70</v>
      </c>
      <c r="J518" s="10" t="str">
        <f>party!$A$20</f>
        <v>Michaela I Hegglin</v>
      </c>
      <c r="K518" s="10"/>
      <c r="L518" s="10"/>
      <c r="M518" s="151" t="str">
        <f>references!$D$116</f>
        <v>IGAC/SPARC Chemistry-Climate Model Initiative (CCMI) Forcing Databases in Support of CMIP6</v>
      </c>
      <c r="N518" s="151" t="str">
        <f>references!$D$7</f>
        <v>Ozone and stratospheric water vapour concentration databases for CMIP6</v>
      </c>
      <c r="P518" s="30"/>
      <c r="Q518" s="30"/>
      <c r="R518" s="3" t="str">
        <f>url!$A$187</f>
        <v>IGAC/SPARC Chemistry-Climate Model Initiative (CCMI) Forcing Databases in Support of CMIP6</v>
      </c>
      <c r="S518" s="16" t="str">
        <f>party!$A$6</f>
        <v>Charlotte Pascoe</v>
      </c>
      <c r="T518" s="20" t="b">
        <v>1</v>
      </c>
      <c r="U518" s="20" t="s">
        <v>338</v>
      </c>
    </row>
    <row r="519" spans="1:21" ht="60">
      <c r="A519" s="12" t="s">
        <v>8011</v>
      </c>
      <c r="B519" s="11" t="s">
        <v>8012</v>
      </c>
      <c r="C519" s="13" t="s">
        <v>8013</v>
      </c>
      <c r="D519" s="16" t="b">
        <v>1</v>
      </c>
      <c r="E519" s="13">
        <v>3</v>
      </c>
      <c r="F519" s="16" t="s">
        <v>8014</v>
      </c>
      <c r="G519" s="19" t="s">
        <v>8016</v>
      </c>
      <c r="H519" s="85" t="s">
        <v>8015</v>
      </c>
      <c r="I519" s="35" t="s">
        <v>70</v>
      </c>
      <c r="J519" s="10" t="str">
        <f>party!$A$61</f>
        <v>Gerhard Krinner</v>
      </c>
      <c r="K519" s="10" t="str">
        <f>party!$A$62</f>
        <v>Sonia Seneviratne</v>
      </c>
      <c r="L519" s="10" t="str">
        <f>party!$A$65</f>
        <v>Hyungjun Kim</v>
      </c>
      <c r="M519" s="151"/>
      <c r="N519" s="7"/>
      <c r="S519" s="16" t="str">
        <f>party!$A$6</f>
        <v>Charlotte Pascoe</v>
      </c>
      <c r="T519" s="20" t="b">
        <v>1</v>
      </c>
      <c r="U519" s="20" t="s">
        <v>1361</v>
      </c>
    </row>
    <row r="520" spans="1:21" ht="60">
      <c r="A520" s="12" t="s">
        <v>8028</v>
      </c>
      <c r="B520" s="11" t="s">
        <v>8030</v>
      </c>
      <c r="C520" s="13" t="s">
        <v>8032</v>
      </c>
      <c r="D520" s="16" t="b">
        <v>1</v>
      </c>
      <c r="E520" s="13">
        <v>3</v>
      </c>
      <c r="F520" s="16" t="s">
        <v>8027</v>
      </c>
      <c r="G520" s="19" t="s">
        <v>8024</v>
      </c>
      <c r="H520" s="85" t="s">
        <v>8015</v>
      </c>
      <c r="I520" s="35" t="s">
        <v>70</v>
      </c>
      <c r="J520" s="10" t="str">
        <f>party!$A$61</f>
        <v>Gerhard Krinner</v>
      </c>
      <c r="K520" s="10" t="str">
        <f>party!$A$62</f>
        <v>Sonia Seneviratne</v>
      </c>
      <c r="L520" s="10" t="str">
        <f>party!$A$65</f>
        <v>Hyungjun Kim</v>
      </c>
      <c r="M520" s="151"/>
      <c r="N520" s="7"/>
      <c r="S520" s="16" t="str">
        <f>party!$A$6</f>
        <v>Charlotte Pascoe</v>
      </c>
      <c r="T520" s="20" t="b">
        <v>1</v>
      </c>
      <c r="U520" s="20" t="s">
        <v>1361</v>
      </c>
    </row>
    <row r="521" spans="1:21" ht="60">
      <c r="A521" s="12" t="s">
        <v>8021</v>
      </c>
      <c r="B521" s="11" t="s">
        <v>8017</v>
      </c>
      <c r="C521" s="13" t="s">
        <v>8018</v>
      </c>
      <c r="D521" s="16" t="b">
        <v>1</v>
      </c>
      <c r="E521" s="13">
        <v>3</v>
      </c>
      <c r="F521" s="16" t="s">
        <v>8019</v>
      </c>
      <c r="G521" s="19" t="s">
        <v>8020</v>
      </c>
      <c r="H521" s="85" t="s">
        <v>8015</v>
      </c>
      <c r="I521" s="35" t="s">
        <v>70</v>
      </c>
      <c r="J521" s="10" t="str">
        <f>party!$A$61</f>
        <v>Gerhard Krinner</v>
      </c>
      <c r="K521" s="10" t="str">
        <f>party!$A$62</f>
        <v>Sonia Seneviratne</v>
      </c>
      <c r="L521" s="10" t="str">
        <f>party!$A$65</f>
        <v>Hyungjun Kim</v>
      </c>
      <c r="M521" s="151"/>
      <c r="N521" s="7"/>
      <c r="S521" s="16" t="str">
        <f>party!$A$6</f>
        <v>Charlotte Pascoe</v>
      </c>
      <c r="T521" s="20" t="b">
        <v>1</v>
      </c>
      <c r="U521" s="20" t="s">
        <v>338</v>
      </c>
    </row>
    <row r="522" spans="1:21" ht="60">
      <c r="A522" s="12" t="s">
        <v>8029</v>
      </c>
      <c r="B522" s="11" t="s">
        <v>8031</v>
      </c>
      <c r="C522" s="13" t="s">
        <v>8033</v>
      </c>
      <c r="D522" s="16" t="b">
        <v>1</v>
      </c>
      <c r="E522" s="13">
        <v>3</v>
      </c>
      <c r="F522" s="16" t="s">
        <v>8026</v>
      </c>
      <c r="G522" s="19" t="s">
        <v>8025</v>
      </c>
      <c r="H522" s="85" t="s">
        <v>8015</v>
      </c>
      <c r="I522" s="35" t="s">
        <v>70</v>
      </c>
      <c r="J522" s="10" t="str">
        <f>party!$A$61</f>
        <v>Gerhard Krinner</v>
      </c>
      <c r="K522" s="10" t="str">
        <f>party!$A$62</f>
        <v>Sonia Seneviratne</v>
      </c>
      <c r="L522" s="10" t="str">
        <f>party!$A$65</f>
        <v>Hyungjun Kim</v>
      </c>
      <c r="M522" s="151"/>
      <c r="N522" s="7"/>
      <c r="S522" s="16" t="str">
        <f>party!$A$6</f>
        <v>Charlotte Pascoe</v>
      </c>
      <c r="T522" s="20" t="b">
        <v>1</v>
      </c>
      <c r="U522" s="20" t="s">
        <v>338</v>
      </c>
    </row>
    <row r="523" spans="1:21" ht="75">
      <c r="A523" s="13" t="s">
        <v>8113</v>
      </c>
      <c r="B523" s="16" t="s">
        <v>8116</v>
      </c>
      <c r="C523" s="13" t="s">
        <v>8114</v>
      </c>
      <c r="D523" s="16" t="b">
        <v>1</v>
      </c>
      <c r="E523" s="13">
        <v>3</v>
      </c>
      <c r="F523" s="16" t="s">
        <v>8115</v>
      </c>
      <c r="G523" s="13" t="s">
        <v>8118</v>
      </c>
      <c r="H523" s="149"/>
      <c r="I523" s="35" t="s">
        <v>70</v>
      </c>
      <c r="J523" s="10" t="str">
        <f>party!$A$30</f>
        <v>William Collins</v>
      </c>
      <c r="K523" s="10" t="str">
        <f>party!$A$31</f>
        <v>Jean-François Lamarque</v>
      </c>
      <c r="L523" s="10" t="str">
        <f>party!$A$19</f>
        <v>Michael Schulz</v>
      </c>
      <c r="M523" s="151" t="str">
        <f>references!D$76</f>
        <v>Collins, W. J., J.-F. Lamarque, M. Schulz, O. Boucher, V. Eyring, M. I. Hegglin, A. Maycock, G. Myhre, M. Prather, D. Shindell, S. J. Smith (2017), AerChemMIP: Quantifying the effects of chemistry and aerosols in CMIP6, Geosci. Model Dev., 10, 585-607</v>
      </c>
      <c r="N523" s="152" t="str">
        <f>references!$D$14</f>
        <v>Overview CMIP6-Endorsed MIPs</v>
      </c>
      <c r="Q523" s="128"/>
      <c r="S523" s="171" t="s">
        <v>4</v>
      </c>
      <c r="T523" s="172" t="b">
        <v>1</v>
      </c>
      <c r="U523" s="172" t="s">
        <v>5779</v>
      </c>
    </row>
    <row r="524" spans="1:21" ht="45">
      <c r="A524" s="12" t="s">
        <v>8127</v>
      </c>
      <c r="B524" s="11" t="s">
        <v>8128</v>
      </c>
      <c r="C524" s="13" t="s">
        <v>8129</v>
      </c>
      <c r="D524" s="16" t="b">
        <v>1</v>
      </c>
      <c r="E524" s="13">
        <v>4</v>
      </c>
      <c r="F524" s="16" t="s">
        <v>8126</v>
      </c>
      <c r="G524" s="19" t="s">
        <v>8130</v>
      </c>
      <c r="I524" s="35" t="s">
        <v>162</v>
      </c>
      <c r="J524" s="10" t="str">
        <f>party!$A$47</f>
        <v>Jonathan Gregory</v>
      </c>
      <c r="K524" s="10" t="str">
        <f>party!$A$48</f>
        <v>Detlef Stammer</v>
      </c>
      <c r="L524" s="10" t="str">
        <f>party!$A$49</f>
        <v>Stephen Griffies</v>
      </c>
      <c r="M524" s="13" t="str">
        <f>references!$D$19</f>
        <v>Flux-Anomaly-Forced Model Intercomparison Project (FAFMIP)</v>
      </c>
      <c r="N524" s="13" t="str">
        <f>references!$D$138</f>
        <v>Southern Oceam Model Intercomparison Project (SOMIP)</v>
      </c>
      <c r="S524" s="16" t="str">
        <f>party!$A$6</f>
        <v>Charlotte Pascoe</v>
      </c>
      <c r="T524" s="20" t="b">
        <v>1</v>
      </c>
      <c r="U524" s="20" t="s">
        <v>42</v>
      </c>
    </row>
    <row r="525" spans="1:21" ht="120">
      <c r="A525" s="12" t="s">
        <v>8150</v>
      </c>
      <c r="B525" s="11" t="s">
        <v>8146</v>
      </c>
      <c r="C525" s="13" t="s">
        <v>8147</v>
      </c>
      <c r="D525" s="16" t="b">
        <v>1</v>
      </c>
      <c r="E525" s="13">
        <v>4</v>
      </c>
      <c r="F525" s="16" t="s">
        <v>8148</v>
      </c>
      <c r="G525" s="19" t="s">
        <v>8149</v>
      </c>
      <c r="H525" s="85" t="s">
        <v>1644</v>
      </c>
      <c r="I525" s="35" t="s">
        <v>162</v>
      </c>
      <c r="J525" s="10" t="str">
        <f>party!$A$47</f>
        <v>Jonathan Gregory</v>
      </c>
      <c r="K525" s="10" t="str">
        <f>party!$A$48</f>
        <v>Detlef Stammer</v>
      </c>
      <c r="L525" s="10" t="str">
        <f>party!$A$49</f>
        <v>Stephen Griffies</v>
      </c>
      <c r="M525" s="13" t="str">
        <f>references!$D$19</f>
        <v>Flux-Anomaly-Forced Model Intercomparison Project (FAFMIP)</v>
      </c>
      <c r="N52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525" s="13" t="str">
        <f>references!$D$78</f>
        <v>Bouttes, N., J. M. Gregory (2014), Attribution of the spatial pattern of CO2-forced sea level change to ocean surface flux changes, Environ. Res. Lett., 9, 034 004</v>
      </c>
      <c r="R525" s="3" t="str">
        <f>url!$A$213</f>
        <v>Surface heat flux for faf-heat-NA0pct</v>
      </c>
      <c r="S525" s="16" t="str">
        <f>party!$A$6</f>
        <v>Charlotte Pascoe</v>
      </c>
      <c r="T525" s="20" t="b">
        <v>1</v>
      </c>
      <c r="U525" s="20" t="s">
        <v>42</v>
      </c>
    </row>
    <row r="526" spans="1:21" ht="135">
      <c r="A526" s="12" t="s">
        <v>8152</v>
      </c>
      <c r="B526" s="11" t="s">
        <v>8153</v>
      </c>
      <c r="C526" s="13" t="s">
        <v>8154</v>
      </c>
      <c r="D526" s="16" t="b">
        <v>1</v>
      </c>
      <c r="E526" s="13">
        <v>4</v>
      </c>
      <c r="F526" s="16" t="s">
        <v>8155</v>
      </c>
      <c r="G526" s="19" t="s">
        <v>8151</v>
      </c>
      <c r="H526" s="85" t="s">
        <v>1644</v>
      </c>
      <c r="I526" s="35" t="s">
        <v>162</v>
      </c>
      <c r="J526" s="10" t="str">
        <f>party!$A$47</f>
        <v>Jonathan Gregory</v>
      </c>
      <c r="K526" s="10" t="str">
        <f>party!$A$48</f>
        <v>Detlef Stammer</v>
      </c>
      <c r="L526" s="10" t="str">
        <f>party!$A$49</f>
        <v>Stephen Griffies</v>
      </c>
      <c r="M526" s="13" t="str">
        <f>references!$D$19</f>
        <v>Flux-Anomaly-Forced Model Intercomparison Project (FAFMIP)</v>
      </c>
      <c r="N52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526" s="13" t="str">
        <f>references!$D$78</f>
        <v>Bouttes, N., J. M. Gregory (2014), Attribution of the spatial pattern of CO2-forced sea level change to ocean surface flux changes, Environ. Res. Lett., 9, 034 004</v>
      </c>
      <c r="R526" s="3" t="str">
        <f>url!$A$212</f>
        <v>Surface heat flux for faf-heat-NA50pct</v>
      </c>
      <c r="S526" s="16" t="str">
        <f>party!$A$6</f>
        <v>Charlotte Pascoe</v>
      </c>
      <c r="T526" s="20" t="b">
        <v>1</v>
      </c>
      <c r="U526" s="20" t="s">
        <v>42</v>
      </c>
    </row>
    <row r="527" spans="1:21" ht="105">
      <c r="A527" s="12" t="s">
        <v>8187</v>
      </c>
      <c r="B527" s="11" t="s">
        <v>8189</v>
      </c>
      <c r="C527" s="13" t="s">
        <v>8191</v>
      </c>
      <c r="D527" s="16" t="b">
        <v>1</v>
      </c>
      <c r="E527" s="13">
        <v>4</v>
      </c>
      <c r="F527" s="16" t="s">
        <v>456</v>
      </c>
      <c r="G527" s="19" t="s">
        <v>8194</v>
      </c>
      <c r="I527" s="35" t="s">
        <v>162</v>
      </c>
      <c r="J527" s="10" t="str">
        <f>party!$A$30</f>
        <v>William Collins</v>
      </c>
      <c r="K527" s="10" t="str">
        <f>party!$A$31</f>
        <v>Jean-François Lamarque</v>
      </c>
      <c r="L527" s="10" t="str">
        <f>party!$A$19</f>
        <v>Michael Schulz</v>
      </c>
      <c r="S527" s="16" t="str">
        <f>party!$A$6</f>
        <v>Charlotte Pascoe</v>
      </c>
      <c r="T527" s="20" t="b">
        <v>1</v>
      </c>
      <c r="U527" s="20" t="s">
        <v>1361</v>
      </c>
    </row>
    <row r="528" spans="1:21" ht="105">
      <c r="A528" s="12" t="s">
        <v>8188</v>
      </c>
      <c r="B528" s="11" t="s">
        <v>8190</v>
      </c>
      <c r="C528" s="13" t="s">
        <v>8192</v>
      </c>
      <c r="D528" s="16" t="b">
        <v>1</v>
      </c>
      <c r="E528" s="13">
        <v>4</v>
      </c>
      <c r="F528" s="16" t="s">
        <v>456</v>
      </c>
      <c r="G528" s="19" t="s">
        <v>8195</v>
      </c>
      <c r="I528" s="35" t="s">
        <v>162</v>
      </c>
      <c r="J528" s="10" t="str">
        <f>party!$A$30</f>
        <v>William Collins</v>
      </c>
      <c r="K528" s="10" t="str">
        <f>party!$A$31</f>
        <v>Jean-François Lamarque</v>
      </c>
      <c r="L528" s="10" t="str">
        <f>party!$A$19</f>
        <v>Michael Schulz</v>
      </c>
      <c r="S528" s="16" t="str">
        <f>party!$A$6</f>
        <v>Charlotte Pascoe</v>
      </c>
      <c r="T528" s="20" t="b">
        <v>1</v>
      </c>
      <c r="U528" s="20" t="s">
        <v>1361</v>
      </c>
    </row>
    <row r="529" spans="1:21" ht="90">
      <c r="A529" s="12" t="s">
        <v>8214</v>
      </c>
      <c r="B529" s="11" t="s">
        <v>8215</v>
      </c>
      <c r="C529" s="13" t="s">
        <v>8211</v>
      </c>
      <c r="D529" s="16" t="b">
        <v>1</v>
      </c>
      <c r="E529" s="13">
        <v>4</v>
      </c>
      <c r="F529" s="16" t="s">
        <v>8212</v>
      </c>
      <c r="G529" s="19" t="s">
        <v>8213</v>
      </c>
      <c r="H529" s="85" t="s">
        <v>1730</v>
      </c>
      <c r="I529" s="35" t="s">
        <v>70</v>
      </c>
      <c r="J529" s="10" t="str">
        <f>party!$A$30</f>
        <v>William Collins</v>
      </c>
      <c r="K529" s="10" t="str">
        <f>party!$A$31</f>
        <v>Jean-François Lamarque</v>
      </c>
      <c r="L529" s="10" t="str">
        <f>party!$A$19</f>
        <v>Michael Schulz</v>
      </c>
      <c r="M529" s="151" t="str">
        <f>references!D$76</f>
        <v>Collins, W. J., J.-F. Lamarque, M. Schulz, O. Boucher, V. Eyring, M. I. Hegglin, A. Maycock, G. Myhre, M. Prather, D. Shindell, S. J. Smith (2017), AerChemMIP: Quantifying the effects of chemistry and aerosols in CMIP6, Geosci. Model Dev., 10, 585-607</v>
      </c>
      <c r="S529" s="16" t="str">
        <f>party!$A$6</f>
        <v>Charlotte Pascoe</v>
      </c>
      <c r="T529" s="20" t="b">
        <v>1</v>
      </c>
      <c r="U529" s="20" t="s">
        <v>338</v>
      </c>
    </row>
    <row r="530" spans="1:21" ht="75">
      <c r="A530" s="12" t="s">
        <v>8218</v>
      </c>
      <c r="B530" s="11" t="s">
        <v>8216</v>
      </c>
      <c r="C530" s="13" t="s">
        <v>1382</v>
      </c>
      <c r="D530" s="16" t="b">
        <v>1</v>
      </c>
      <c r="E530" s="13">
        <v>4</v>
      </c>
      <c r="F530" s="16" t="s">
        <v>8219</v>
      </c>
      <c r="G530" s="19" t="s">
        <v>8217</v>
      </c>
      <c r="H530" s="150"/>
      <c r="I530" s="35" t="s">
        <v>70</v>
      </c>
      <c r="J530" s="10" t="str">
        <f>party!$A$30</f>
        <v>William Collins</v>
      </c>
      <c r="K530" s="10" t="str">
        <f>party!$A$31</f>
        <v>Jean-François Lamarque</v>
      </c>
      <c r="L530" s="10" t="str">
        <f>party!$A$19</f>
        <v>Michael Schulz</v>
      </c>
      <c r="M530" s="151" t="str">
        <f>references!D$76</f>
        <v>Collins, W. J., J.-F. Lamarque, M. Schulz, O. Boucher, V. Eyring, M. I. Hegglin, A. Maycock, G. Myhre, M. Prather, D. Shindell, S. J. Smith (2017), AerChemMIP: Quantifying the effects of chemistry and aerosols in CMIP6, Geosci. Model Dev., 10, 585-607</v>
      </c>
      <c r="N530" s="152"/>
      <c r="S530" s="16" t="str">
        <f>party!$A$6</f>
        <v>Charlotte Pascoe</v>
      </c>
      <c r="T530" s="20" t="b">
        <v>1</v>
      </c>
      <c r="U530" s="20" t="s">
        <v>338</v>
      </c>
    </row>
    <row r="531" spans="1:21" ht="60">
      <c r="A531" s="12" t="s">
        <v>8240</v>
      </c>
      <c r="B531" s="11" t="s">
        <v>8241</v>
      </c>
      <c r="C531" s="13" t="s">
        <v>8236</v>
      </c>
      <c r="E531" s="13">
        <v>4</v>
      </c>
      <c r="F531" s="16" t="s">
        <v>8237</v>
      </c>
      <c r="G531" s="19" t="s">
        <v>8238</v>
      </c>
      <c r="H531" s="85" t="s">
        <v>8239</v>
      </c>
      <c r="I531" s="35" t="s">
        <v>70</v>
      </c>
      <c r="J531" s="10" t="str">
        <f>party!$A$43</f>
        <v>Nathan Gillet</v>
      </c>
      <c r="L531" s="10"/>
      <c r="M531" s="152"/>
      <c r="S531" s="16" t="str">
        <f>party!$A$6</f>
        <v>Charlotte Pascoe</v>
      </c>
      <c r="T531" s="20" t="b">
        <v>1</v>
      </c>
      <c r="U531" s="20" t="s">
        <v>5779</v>
      </c>
    </row>
    <row r="532" spans="1:21" s="2" customFormat="1" ht="60">
      <c r="A532" s="12" t="s">
        <v>8262</v>
      </c>
      <c r="B532" s="11" t="s">
        <v>8265</v>
      </c>
      <c r="C532" s="13" t="s">
        <v>8266</v>
      </c>
      <c r="D532" s="16" t="b">
        <v>1</v>
      </c>
      <c r="E532" s="13">
        <v>4</v>
      </c>
      <c r="F532" s="16" t="s">
        <v>8268</v>
      </c>
      <c r="G532" s="13" t="s">
        <v>8261</v>
      </c>
      <c r="H532" s="85"/>
      <c r="I532" s="35" t="s">
        <v>70</v>
      </c>
      <c r="J532" s="10" t="str">
        <f>party!$A$89</f>
        <v>Jean-Yves Peterschmitt</v>
      </c>
      <c r="K532" s="10"/>
      <c r="L532" s="10"/>
      <c r="M532" s="151"/>
      <c r="N532" s="151"/>
      <c r="O532" s="151"/>
      <c r="P532" s="30"/>
      <c r="Q532" s="30"/>
      <c r="R532" s="3" t="str">
        <f>url!$A$3</f>
        <v>Historical Emissions for CMIP6 (v1.0)</v>
      </c>
      <c r="S532" s="16" t="str">
        <f>party!$A$6</f>
        <v>Charlotte Pascoe</v>
      </c>
      <c r="T532" s="20"/>
      <c r="U532" s="20"/>
    </row>
    <row r="533" spans="1:21" s="2" customFormat="1" ht="90">
      <c r="A533" s="12" t="s">
        <v>8263</v>
      </c>
      <c r="B533" s="11" t="s">
        <v>8264</v>
      </c>
      <c r="C533" s="13" t="s">
        <v>8267</v>
      </c>
      <c r="D533" s="16"/>
      <c r="E533" s="13">
        <v>4</v>
      </c>
      <c r="F533" s="16" t="s">
        <v>8269</v>
      </c>
      <c r="G533" s="19" t="s">
        <v>8270</v>
      </c>
      <c r="H533" s="85" t="s">
        <v>7043</v>
      </c>
      <c r="I533" s="35" t="s">
        <v>70</v>
      </c>
      <c r="J533" s="10" t="str">
        <f>party!$A$89</f>
        <v>Jean-Yves Peterschmitt</v>
      </c>
      <c r="K533" s="10"/>
      <c r="L533" s="10"/>
      <c r="M533" s="151"/>
      <c r="N533" s="151"/>
      <c r="O533" s="30"/>
      <c r="P533" s="30"/>
      <c r="Q533" s="30"/>
      <c r="R533" s="3" t="str">
        <f>url!$A$169</f>
        <v>Historical greenhouse gas concentrations for climate modelling (CMIP6)</v>
      </c>
      <c r="S533" s="16" t="str">
        <f>party!$A$6</f>
        <v>Charlotte Pascoe</v>
      </c>
      <c r="T533" s="20" t="b">
        <v>1</v>
      </c>
      <c r="U533" s="20" t="s">
        <v>1361</v>
      </c>
    </row>
    <row r="534" spans="1:21" ht="30">
      <c r="A534" s="12" t="s">
        <v>8314</v>
      </c>
      <c r="B534" s="11" t="s">
        <v>8319</v>
      </c>
      <c r="C534" s="13" t="s">
        <v>8327</v>
      </c>
      <c r="D534" s="16" t="b">
        <v>1</v>
      </c>
      <c r="E534" s="13">
        <v>4</v>
      </c>
      <c r="F534" s="16" t="s">
        <v>8303</v>
      </c>
      <c r="G534" s="19" t="s">
        <v>8313</v>
      </c>
      <c r="H534" s="85" t="s">
        <v>8301</v>
      </c>
      <c r="I534" s="35" t="s">
        <v>70</v>
      </c>
      <c r="J534" s="10" t="str">
        <f>party!$A$89</f>
        <v>Jean-Yves Peterschmitt</v>
      </c>
      <c r="S534" s="16" t="str">
        <f>party!$A$6</f>
        <v>Charlotte Pascoe</v>
      </c>
      <c r="T534" s="20" t="b">
        <v>1</v>
      </c>
      <c r="U534" s="20" t="s">
        <v>42</v>
      </c>
    </row>
    <row r="535" spans="1:21" ht="45">
      <c r="A535" s="12" t="s">
        <v>8315</v>
      </c>
      <c r="B535" s="11" t="s">
        <v>8320</v>
      </c>
      <c r="C535" s="13" t="s">
        <v>8328</v>
      </c>
      <c r="D535" s="16" t="b">
        <v>1</v>
      </c>
      <c r="E535" s="13">
        <v>4</v>
      </c>
      <c r="F535" s="16" t="s">
        <v>8312</v>
      </c>
      <c r="G535" s="19" t="s">
        <v>8349</v>
      </c>
      <c r="H535" s="85" t="s">
        <v>8302</v>
      </c>
      <c r="I535" s="35" t="s">
        <v>70</v>
      </c>
      <c r="J535" s="10" t="str">
        <f>party!$A$89</f>
        <v>Jean-Yves Peterschmitt</v>
      </c>
      <c r="M535" s="151" t="str">
        <f>references!D$140</f>
        <v>PMIP4 gases data</v>
      </c>
      <c r="R535" s="3" t="str">
        <f>url!$A$216</f>
        <v>PMIP4 gases data</v>
      </c>
      <c r="S535" s="16" t="str">
        <f>party!$A$6</f>
        <v>Charlotte Pascoe</v>
      </c>
      <c r="T535" s="20" t="b">
        <v>1</v>
      </c>
      <c r="U535" s="20" t="s">
        <v>1361</v>
      </c>
    </row>
    <row r="536" spans="1:21" ht="60">
      <c r="A536" s="12" t="s">
        <v>8316</v>
      </c>
      <c r="B536" s="11" t="s">
        <v>8305</v>
      </c>
      <c r="C536" s="12" t="s">
        <v>8329</v>
      </c>
      <c r="D536" s="185" t="b">
        <v>1</v>
      </c>
      <c r="E536" s="200">
        <v>4</v>
      </c>
      <c r="F536" s="16" t="s">
        <v>8311</v>
      </c>
      <c r="G536" s="19" t="s">
        <v>8350</v>
      </c>
      <c r="H536" s="85" t="s">
        <v>8302</v>
      </c>
      <c r="I536" s="35" t="s">
        <v>70</v>
      </c>
      <c r="J536" s="10" t="str">
        <f>party!$A$89</f>
        <v>Jean-Yves Peterschmitt</v>
      </c>
      <c r="L536" s="10"/>
      <c r="M536" s="12"/>
      <c r="N536" s="12"/>
      <c r="O536" s="12"/>
      <c r="S536" s="16" t="str">
        <f>party!$A$6</f>
        <v>Charlotte Pascoe</v>
      </c>
      <c r="T536" s="20" t="b">
        <v>1</v>
      </c>
      <c r="U536" s="20" t="s">
        <v>1361</v>
      </c>
    </row>
    <row r="537" spans="1:21" ht="30">
      <c r="A537" s="12" t="s">
        <v>8317</v>
      </c>
      <c r="B537" s="11" t="s">
        <v>8304</v>
      </c>
      <c r="C537" s="12" t="s">
        <v>8330</v>
      </c>
      <c r="D537" s="185" t="b">
        <v>1</v>
      </c>
      <c r="E537" s="200">
        <v>4</v>
      </c>
      <c r="F537" s="16" t="s">
        <v>8310</v>
      </c>
      <c r="G537" s="19" t="s">
        <v>8351</v>
      </c>
      <c r="H537" s="85" t="s">
        <v>8302</v>
      </c>
      <c r="I537" s="35" t="s">
        <v>70</v>
      </c>
      <c r="J537" s="10" t="str">
        <f>party!$A$89</f>
        <v>Jean-Yves Peterschmitt</v>
      </c>
      <c r="L537" s="10"/>
      <c r="M537" s="151" t="str">
        <f>references!D$139</f>
        <v>PMIP4-CMIP6 solar forcing data</v>
      </c>
      <c r="N537" s="12"/>
      <c r="R537" s="3" t="str">
        <f>url!$A$215</f>
        <v>PMIP4-CMIP6 solar forcing data</v>
      </c>
      <c r="S537" s="16" t="str">
        <f>party!$A$6</f>
        <v>Charlotte Pascoe</v>
      </c>
      <c r="T537" s="20" t="b">
        <v>1</v>
      </c>
      <c r="U537" s="20" t="s">
        <v>1361</v>
      </c>
    </row>
    <row r="538" spans="1:21" ht="30">
      <c r="A538" s="12" t="s">
        <v>8318</v>
      </c>
      <c r="B538" s="11" t="s">
        <v>8308</v>
      </c>
      <c r="C538" s="12" t="s">
        <v>8331</v>
      </c>
      <c r="D538" s="185" t="b">
        <v>1</v>
      </c>
      <c r="E538" s="200">
        <v>4</v>
      </c>
      <c r="F538" s="16" t="s">
        <v>8309</v>
      </c>
      <c r="G538" s="19" t="s">
        <v>8352</v>
      </c>
      <c r="H538" s="85" t="s">
        <v>8302</v>
      </c>
      <c r="I538" s="35" t="s">
        <v>70</v>
      </c>
      <c r="J538" s="10" t="str">
        <f>party!$A$89</f>
        <v>Jean-Yves Peterschmitt</v>
      </c>
      <c r="L538" s="10"/>
      <c r="M538" s="12"/>
      <c r="N538" s="12"/>
      <c r="S538" s="16" t="str">
        <f>party!$A$6</f>
        <v>Charlotte Pascoe</v>
      </c>
      <c r="T538" s="20" t="b">
        <v>1</v>
      </c>
      <c r="U538" s="20" t="s">
        <v>1361</v>
      </c>
    </row>
    <row r="539" spans="1:21" ht="45">
      <c r="A539" s="12" t="s">
        <v>8428</v>
      </c>
      <c r="B539" s="11" t="s">
        <v>8430</v>
      </c>
      <c r="C539" s="13" t="s">
        <v>8431</v>
      </c>
      <c r="D539" s="16" t="b">
        <v>1</v>
      </c>
      <c r="E539" s="13">
        <v>3</v>
      </c>
      <c r="F539" s="16" t="s">
        <v>8433</v>
      </c>
      <c r="G539" s="19" t="s">
        <v>8435</v>
      </c>
      <c r="H539" s="85" t="s">
        <v>8427</v>
      </c>
      <c r="I539" s="35" t="s">
        <v>70</v>
      </c>
      <c r="J539" s="10" t="str">
        <f>party!$A$73</f>
        <v>Piers Forster</v>
      </c>
      <c r="R539" s="3" t="str">
        <f>url!$A$218</f>
        <v>Emissions changes in 2020 due to Covid19</v>
      </c>
      <c r="S539" s="16" t="str">
        <f>party!$A$6</f>
        <v>Charlotte Pascoe</v>
      </c>
      <c r="T539" s="20" t="b">
        <v>1</v>
      </c>
      <c r="U539" s="20" t="s">
        <v>338</v>
      </c>
    </row>
    <row r="540" spans="1:21" ht="30">
      <c r="A540" s="12" t="s">
        <v>8429</v>
      </c>
      <c r="B540" s="11" t="s">
        <v>8429</v>
      </c>
      <c r="C540" s="13" t="s">
        <v>8432</v>
      </c>
      <c r="D540" s="16" t="b">
        <v>1</v>
      </c>
      <c r="E540" s="13">
        <v>3</v>
      </c>
      <c r="F540" s="16" t="s">
        <v>8434</v>
      </c>
      <c r="G540" s="19" t="s">
        <v>8436</v>
      </c>
      <c r="H540" s="85" t="s">
        <v>8427</v>
      </c>
      <c r="I540" s="35" t="s">
        <v>70</v>
      </c>
      <c r="J540" s="10" t="str">
        <f>party!$A$73</f>
        <v>Piers Forster</v>
      </c>
      <c r="R540" s="3" t="str">
        <f>url!$A$218</f>
        <v>Emissions changes in 2020 due to Covid19</v>
      </c>
      <c r="S540" s="16" t="str">
        <f>party!$A$6</f>
        <v>Charlotte Pascoe</v>
      </c>
      <c r="T540" s="20" t="b">
        <v>1</v>
      </c>
      <c r="U540" s="20" t="s">
        <v>338</v>
      </c>
    </row>
    <row r="541" spans="1:21" ht="45">
      <c r="A541" s="12" t="s">
        <v>8437</v>
      </c>
      <c r="B541" s="11" t="s">
        <v>8439</v>
      </c>
      <c r="C541" s="13" t="s">
        <v>8449</v>
      </c>
      <c r="D541" s="16" t="b">
        <v>1</v>
      </c>
      <c r="E541" s="13">
        <v>3</v>
      </c>
      <c r="F541" s="16" t="s">
        <v>8440</v>
      </c>
      <c r="G541" s="19" t="s">
        <v>8443</v>
      </c>
      <c r="H541" s="85" t="s">
        <v>8427</v>
      </c>
      <c r="I541" s="35" t="s">
        <v>70</v>
      </c>
      <c r="J541" s="10" t="str">
        <f>party!$A$73</f>
        <v>Piers Forster</v>
      </c>
      <c r="R541" s="3" t="str">
        <f>url!$A$218</f>
        <v>Emissions changes in 2020 due to Covid19</v>
      </c>
      <c r="S541" s="16" t="str">
        <f>party!$A$6</f>
        <v>Charlotte Pascoe</v>
      </c>
      <c r="T541" s="20" t="b">
        <v>1</v>
      </c>
      <c r="U541" s="20" t="s">
        <v>338</v>
      </c>
    </row>
    <row r="542" spans="1:21" ht="30">
      <c r="A542" s="12" t="s">
        <v>8438</v>
      </c>
      <c r="B542" s="11" t="s">
        <v>8438</v>
      </c>
      <c r="C542" s="13" t="s">
        <v>8450</v>
      </c>
      <c r="D542" s="16" t="b">
        <v>1</v>
      </c>
      <c r="E542" s="13">
        <v>3</v>
      </c>
      <c r="F542" s="16" t="s">
        <v>8441</v>
      </c>
      <c r="G542" s="19" t="s">
        <v>8442</v>
      </c>
      <c r="H542" s="85" t="s">
        <v>8427</v>
      </c>
      <c r="I542" s="35" t="s">
        <v>70</v>
      </c>
      <c r="J542" s="10" t="str">
        <f>party!$A$73</f>
        <v>Piers Forster</v>
      </c>
      <c r="R542" s="3" t="str">
        <f>url!$A$218</f>
        <v>Emissions changes in 2020 due to Covid19</v>
      </c>
      <c r="S542" s="16" t="str">
        <f>party!$A$6</f>
        <v>Charlotte Pascoe</v>
      </c>
      <c r="T542" s="20" t="b">
        <v>1</v>
      </c>
      <c r="U542" s="20" t="s">
        <v>338</v>
      </c>
    </row>
    <row r="543" spans="1:21" ht="60">
      <c r="A543" s="12" t="s">
        <v>8444</v>
      </c>
      <c r="B543" s="11" t="s">
        <v>8446</v>
      </c>
      <c r="C543" s="13" t="s">
        <v>8447</v>
      </c>
      <c r="D543" s="16" t="b">
        <v>1</v>
      </c>
      <c r="E543" s="13">
        <v>3</v>
      </c>
      <c r="F543" s="16" t="s">
        <v>8451</v>
      </c>
      <c r="G543" s="19" t="s">
        <v>8454</v>
      </c>
      <c r="H543" s="85" t="s">
        <v>8427</v>
      </c>
      <c r="I543" s="35" t="s">
        <v>70</v>
      </c>
      <c r="J543" s="10" t="str">
        <f>party!$A$73</f>
        <v>Piers Forster</v>
      </c>
      <c r="R543" s="3" t="str">
        <f>url!$A$218</f>
        <v>Emissions changes in 2020 due to Covid19</v>
      </c>
      <c r="S543" s="16" t="str">
        <f>party!$A$6</f>
        <v>Charlotte Pascoe</v>
      </c>
      <c r="T543" s="20" t="b">
        <v>1</v>
      </c>
      <c r="U543" s="20" t="s">
        <v>338</v>
      </c>
    </row>
    <row r="544" spans="1:21" ht="45">
      <c r="A544" s="12" t="s">
        <v>8445</v>
      </c>
      <c r="B544" s="11" t="s">
        <v>8445</v>
      </c>
      <c r="C544" s="13" t="s">
        <v>8448</v>
      </c>
      <c r="D544" s="16" t="b">
        <v>1</v>
      </c>
      <c r="E544" s="13">
        <v>3</v>
      </c>
      <c r="F544" s="16" t="s">
        <v>8452</v>
      </c>
      <c r="G544" s="19" t="s">
        <v>8453</v>
      </c>
      <c r="H544" s="85" t="s">
        <v>8427</v>
      </c>
      <c r="I544" s="35" t="s">
        <v>70</v>
      </c>
      <c r="J544" s="10" t="str">
        <f>party!$A$73</f>
        <v>Piers Forster</v>
      </c>
      <c r="R544" s="3" t="str">
        <f>url!$A$218</f>
        <v>Emissions changes in 2020 due to Covid19</v>
      </c>
      <c r="S544" s="16" t="str">
        <f>party!$A$6</f>
        <v>Charlotte Pascoe</v>
      </c>
      <c r="T544" s="20" t="b">
        <v>1</v>
      </c>
      <c r="U544" s="20" t="s">
        <v>338</v>
      </c>
    </row>
    <row r="545" spans="1:21" ht="45">
      <c r="A545" s="12" t="s">
        <v>8455</v>
      </c>
      <c r="B545" s="11" t="s">
        <v>8457</v>
      </c>
      <c r="C545" s="13" t="s">
        <v>8458</v>
      </c>
      <c r="D545" s="16" t="b">
        <v>1</v>
      </c>
      <c r="E545" s="13">
        <v>3</v>
      </c>
      <c r="F545" s="16" t="s">
        <v>8461</v>
      </c>
      <c r="G545" s="19" t="s">
        <v>8462</v>
      </c>
      <c r="H545" s="85" t="s">
        <v>8427</v>
      </c>
      <c r="I545" s="35" t="s">
        <v>70</v>
      </c>
      <c r="J545" s="10" t="str">
        <f>party!$A$73</f>
        <v>Piers Forster</v>
      </c>
      <c r="R545" s="3" t="str">
        <f>url!$A$218</f>
        <v>Emissions changes in 2020 due to Covid19</v>
      </c>
      <c r="S545" s="16" t="str">
        <f>party!$A$6</f>
        <v>Charlotte Pascoe</v>
      </c>
      <c r="T545" s="20" t="b">
        <v>1</v>
      </c>
      <c r="U545" s="20" t="s">
        <v>338</v>
      </c>
    </row>
    <row r="546" spans="1:21" ht="30">
      <c r="A546" s="12" t="s">
        <v>8456</v>
      </c>
      <c r="B546" s="11" t="s">
        <v>8456</v>
      </c>
      <c r="C546" s="13" t="s">
        <v>8459</v>
      </c>
      <c r="D546" s="16" t="b">
        <v>1</v>
      </c>
      <c r="E546" s="13">
        <v>3</v>
      </c>
      <c r="F546" s="16" t="s">
        <v>8460</v>
      </c>
      <c r="G546" s="19" t="s">
        <v>8463</v>
      </c>
      <c r="H546" s="85" t="s">
        <v>8427</v>
      </c>
      <c r="I546" s="35" t="s">
        <v>70</v>
      </c>
      <c r="J546" s="10" t="str">
        <f>party!$A$73</f>
        <v>Piers Forster</v>
      </c>
      <c r="R546" s="3" t="str">
        <f>url!$A$218</f>
        <v>Emissions changes in 2020 due to Covid19</v>
      </c>
      <c r="S546" s="16" t="str">
        <f>party!$A$6</f>
        <v>Charlotte Pascoe</v>
      </c>
      <c r="T546" s="20" t="b">
        <v>1</v>
      </c>
      <c r="U546" s="20" t="s">
        <v>338</v>
      </c>
    </row>
    <row r="547" spans="1:21" ht="45">
      <c r="A547" s="12" t="s">
        <v>8464</v>
      </c>
      <c r="B547" s="11" t="s">
        <v>8466</v>
      </c>
      <c r="C547" s="13" t="s">
        <v>8467</v>
      </c>
      <c r="D547" s="16" t="b">
        <v>1</v>
      </c>
      <c r="E547" s="13">
        <v>3</v>
      </c>
      <c r="F547" s="16" t="s">
        <v>8469</v>
      </c>
      <c r="G547" s="19" t="s">
        <v>8471</v>
      </c>
      <c r="H547" s="85" t="s">
        <v>8427</v>
      </c>
      <c r="I547" s="35" t="s">
        <v>70</v>
      </c>
      <c r="J547" s="10" t="str">
        <f>party!$A$73</f>
        <v>Piers Forster</v>
      </c>
      <c r="R547" s="3" t="str">
        <f>url!$A$218</f>
        <v>Emissions changes in 2020 due to Covid19</v>
      </c>
      <c r="S547" s="16" t="str">
        <f>party!$A$6</f>
        <v>Charlotte Pascoe</v>
      </c>
      <c r="T547" s="20" t="b">
        <v>1</v>
      </c>
      <c r="U547" s="20" t="s">
        <v>338</v>
      </c>
    </row>
    <row r="548" spans="1:21" ht="30">
      <c r="A548" s="12" t="s">
        <v>8465</v>
      </c>
      <c r="B548" s="11" t="s">
        <v>8465</v>
      </c>
      <c r="C548" s="13" t="s">
        <v>8468</v>
      </c>
      <c r="D548" s="16" t="b">
        <v>1</v>
      </c>
      <c r="E548" s="13">
        <v>3</v>
      </c>
      <c r="F548" s="16" t="s">
        <v>8470</v>
      </c>
      <c r="G548" s="19" t="s">
        <v>8472</v>
      </c>
      <c r="H548" s="85" t="s">
        <v>8427</v>
      </c>
      <c r="I548" s="35" t="s">
        <v>70</v>
      </c>
      <c r="J548" s="10" t="str">
        <f>party!$A$73</f>
        <v>Piers Forster</v>
      </c>
      <c r="R548" s="3" t="str">
        <f>url!$A$218</f>
        <v>Emissions changes in 2020 due to Covid19</v>
      </c>
      <c r="S548" s="16" t="str">
        <f>party!$A$6</f>
        <v>Charlotte Pascoe</v>
      </c>
      <c r="T548" s="20" t="b">
        <v>1</v>
      </c>
      <c r="U548" s="20" t="s">
        <v>338</v>
      </c>
    </row>
    <row r="549" spans="1:21" ht="45">
      <c r="A549" s="12" t="s">
        <v>8473</v>
      </c>
      <c r="B549" s="11" t="s">
        <v>8475</v>
      </c>
      <c r="C549" s="13" t="s">
        <v>8476</v>
      </c>
      <c r="D549" s="16" t="b">
        <v>1</v>
      </c>
      <c r="E549" s="13">
        <v>3</v>
      </c>
      <c r="F549" s="16" t="s">
        <v>8479</v>
      </c>
      <c r="G549" s="19" t="s">
        <v>8480</v>
      </c>
      <c r="H549" s="85" t="s">
        <v>8427</v>
      </c>
      <c r="I549" s="35" t="s">
        <v>70</v>
      </c>
      <c r="J549" s="10" t="str">
        <f>party!$A$73</f>
        <v>Piers Forster</v>
      </c>
      <c r="R549" s="3" t="str">
        <f>url!$A$218</f>
        <v>Emissions changes in 2020 due to Covid19</v>
      </c>
      <c r="S549" s="16" t="str">
        <f>party!$A$6</f>
        <v>Charlotte Pascoe</v>
      </c>
      <c r="T549" s="20" t="b">
        <v>1</v>
      </c>
      <c r="U549" s="20" t="s">
        <v>338</v>
      </c>
    </row>
    <row r="550" spans="1:21" ht="30">
      <c r="A550" s="12" t="s">
        <v>8474</v>
      </c>
      <c r="B550" s="11" t="s">
        <v>8474</v>
      </c>
      <c r="C550" s="13" t="s">
        <v>8477</v>
      </c>
      <c r="D550" s="16" t="b">
        <v>1</v>
      </c>
      <c r="E550" s="13">
        <v>3</v>
      </c>
      <c r="F550" s="16" t="s">
        <v>8478</v>
      </c>
      <c r="G550" s="19" t="s">
        <v>8481</v>
      </c>
      <c r="H550" s="85" t="s">
        <v>8427</v>
      </c>
      <c r="I550" s="35" t="s">
        <v>70</v>
      </c>
      <c r="J550" s="10" t="str">
        <f>party!$A$73</f>
        <v>Piers Forster</v>
      </c>
      <c r="R550" s="3" t="str">
        <f>url!$A$218</f>
        <v>Emissions changes in 2020 due to Covid19</v>
      </c>
      <c r="S550" s="16" t="str">
        <f>party!$A$6</f>
        <v>Charlotte Pascoe</v>
      </c>
      <c r="T550" s="20" t="b">
        <v>1</v>
      </c>
      <c r="U550" s="20" t="s">
        <v>338</v>
      </c>
    </row>
  </sheetData>
  <mergeCells count="21">
    <mergeCell ref="J2:L2"/>
    <mergeCell ref="I1:L1"/>
    <mergeCell ref="W1:W2"/>
    <mergeCell ref="V1:V2"/>
    <mergeCell ref="U1:U2"/>
    <mergeCell ref="T1:T2"/>
    <mergeCell ref="S1:S2"/>
    <mergeCell ref="M1:Q2"/>
    <mergeCell ref="AA1:AA2"/>
    <mergeCell ref="R1:R2"/>
    <mergeCell ref="Z1:Z2"/>
    <mergeCell ref="Y1:Y2"/>
    <mergeCell ref="X1:X2"/>
    <mergeCell ref="G1:G2"/>
    <mergeCell ref="H1:H2"/>
    <mergeCell ref="F1:F2"/>
    <mergeCell ref="C1:C2"/>
    <mergeCell ref="A1:A2"/>
    <mergeCell ref="E1:E2"/>
    <mergeCell ref="D1:D2"/>
    <mergeCell ref="B1:B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workbookViewId="0">
      <pane xSplit="3" ySplit="2" topLeftCell="D102" activePane="bottomRight" state="frozen"/>
      <selection pane="topRight" activeCell="D1" sqref="D1"/>
      <selection pane="bottomLeft" activeCell="A3" sqref="A3"/>
      <selection pane="bottomRight" activeCell="A113" sqref="A113"/>
    </sheetView>
  </sheetViews>
  <sheetFormatPr baseColWidth="10" defaultRowHeight="15" x14ac:dyDescent="0"/>
  <cols>
    <col min="1" max="1" width="10.83203125" style="1"/>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362" t="s">
        <v>38</v>
      </c>
      <c r="B1" s="362" t="s">
        <v>17</v>
      </c>
      <c r="C1" s="362" t="s">
        <v>18</v>
      </c>
      <c r="D1" s="362" t="s">
        <v>19</v>
      </c>
      <c r="E1" s="362" t="s">
        <v>20</v>
      </c>
      <c r="F1" s="362" t="s">
        <v>21</v>
      </c>
      <c r="G1" s="362"/>
      <c r="H1" s="362"/>
      <c r="I1" s="362"/>
      <c r="J1" s="362" t="s">
        <v>22</v>
      </c>
      <c r="K1" s="362" t="s">
        <v>290</v>
      </c>
      <c r="L1" s="362" t="s">
        <v>23</v>
      </c>
      <c r="M1" s="362" t="s">
        <v>24</v>
      </c>
      <c r="N1" s="362" t="s">
        <v>25</v>
      </c>
      <c r="O1" s="446" t="s">
        <v>26</v>
      </c>
      <c r="P1" s="362" t="s">
        <v>294</v>
      </c>
      <c r="Q1" s="362" t="s">
        <v>27</v>
      </c>
      <c r="R1" s="362" t="s">
        <v>297</v>
      </c>
    </row>
    <row r="2" spans="1:18" s="38" customFormat="1">
      <c r="A2" s="362"/>
      <c r="B2" s="362"/>
      <c r="C2" s="362"/>
      <c r="D2" s="362"/>
      <c r="E2" s="362"/>
      <c r="F2" s="38" t="s">
        <v>71</v>
      </c>
      <c r="G2" s="362" t="s">
        <v>72</v>
      </c>
      <c r="H2" s="362"/>
      <c r="I2" s="362"/>
      <c r="J2" s="362"/>
      <c r="K2" s="362"/>
      <c r="L2" s="362"/>
      <c r="M2" s="362"/>
      <c r="N2" s="362"/>
      <c r="O2" s="446"/>
      <c r="P2" s="362"/>
      <c r="Q2" s="362"/>
      <c r="R2" s="362"/>
    </row>
    <row r="3" spans="1:18" s="2" customFormat="1" ht="31" customHeight="1">
      <c r="A3" s="3" t="s">
        <v>779</v>
      </c>
      <c r="B3" s="3" t="s">
        <v>2576</v>
      </c>
      <c r="C3" s="3" t="s">
        <v>974</v>
      </c>
      <c r="D3" s="3" t="s">
        <v>28</v>
      </c>
      <c r="E3" s="3" t="s">
        <v>29</v>
      </c>
      <c r="K3" s="3" t="str">
        <f>party!A6</f>
        <v>Charlotte Pascoe</v>
      </c>
      <c r="L3" s="2" t="s">
        <v>30</v>
      </c>
      <c r="M3" s="2" t="s">
        <v>488</v>
      </c>
      <c r="N3" s="2" t="s">
        <v>30</v>
      </c>
      <c r="O3" s="27" t="s">
        <v>296</v>
      </c>
      <c r="P3" s="2" t="s">
        <v>30</v>
      </c>
      <c r="Q3" s="2" t="s">
        <v>30</v>
      </c>
    </row>
    <row r="4" spans="1:18" s="2" customFormat="1" ht="45">
      <c r="A4" s="3" t="s">
        <v>4323</v>
      </c>
      <c r="B4" s="3" t="s">
        <v>31</v>
      </c>
      <c r="C4" s="3" t="s">
        <v>4323</v>
      </c>
      <c r="D4" s="3" t="s">
        <v>7059</v>
      </c>
      <c r="E4" s="3" t="s">
        <v>7057</v>
      </c>
      <c r="F4" s="2" t="s">
        <v>162</v>
      </c>
      <c r="G4" s="2" t="str">
        <f>party!$A$25</f>
        <v>Veronika Eyring</v>
      </c>
      <c r="J4" s="3" t="str">
        <f>references!$D$42</f>
        <v>Eyring, V., S. Bony, G. A. Meehl, C. Senior, B. Stevens, R. J. Stouffer, K. E. Taylor (2016), Overview of the Coupled Model Intercomparison Project Phase 6 (CMIP6) experimental design and organization, Geosci. Model Dev., 9, 1937-1958</v>
      </c>
      <c r="K4" s="3" t="str">
        <f>party!A6</f>
        <v>Charlotte Pascoe</v>
      </c>
      <c r="L4" s="2" t="s">
        <v>30</v>
      </c>
      <c r="M4" s="2" t="s">
        <v>31</v>
      </c>
      <c r="N4" s="2" t="s">
        <v>30</v>
      </c>
      <c r="O4" s="27"/>
      <c r="P4" s="2" t="s">
        <v>30</v>
      </c>
      <c r="Q4" s="2" t="s">
        <v>30</v>
      </c>
    </row>
    <row r="5" spans="1:18" s="2" customFormat="1">
      <c r="A5" s="3" t="s">
        <v>2553</v>
      </c>
      <c r="B5" s="3" t="s">
        <v>32</v>
      </c>
      <c r="C5" s="3" t="s">
        <v>2553</v>
      </c>
      <c r="D5" s="3" t="s">
        <v>7058</v>
      </c>
      <c r="E5" s="3" t="s">
        <v>7060</v>
      </c>
      <c r="F5" s="2" t="s">
        <v>70</v>
      </c>
      <c r="G5" s="2" t="str">
        <f>party!$A$30</f>
        <v>William Collins</v>
      </c>
      <c r="H5" s="2" t="str">
        <f>party!$A$31</f>
        <v>Jean-François Lamarque</v>
      </c>
      <c r="I5" s="2" t="str">
        <f>party!$A$19</f>
        <v>Michael Schulz</v>
      </c>
      <c r="K5" s="3" t="str">
        <f>party!A6</f>
        <v>Charlotte Pascoe</v>
      </c>
      <c r="L5" s="2" t="s">
        <v>30</v>
      </c>
      <c r="M5" s="2" t="s">
        <v>32</v>
      </c>
      <c r="N5" s="2" t="s">
        <v>30</v>
      </c>
      <c r="O5" s="27"/>
      <c r="P5" s="2" t="s">
        <v>30</v>
      </c>
      <c r="Q5" s="2" t="s">
        <v>30</v>
      </c>
    </row>
    <row r="6" spans="1:18" s="2" customFormat="1" ht="30">
      <c r="A6" s="3" t="s">
        <v>3434</v>
      </c>
      <c r="B6" s="3" t="s">
        <v>3435</v>
      </c>
      <c r="C6" s="3" t="s">
        <v>3436</v>
      </c>
      <c r="D6" s="3" t="s">
        <v>33</v>
      </c>
      <c r="E6" s="3" t="s">
        <v>34</v>
      </c>
      <c r="K6" s="3" t="str">
        <f>party!A6</f>
        <v>Charlotte Pascoe</v>
      </c>
      <c r="L6" s="2" t="s">
        <v>30</v>
      </c>
      <c r="M6" s="2" t="s">
        <v>35</v>
      </c>
      <c r="N6" s="2" t="s">
        <v>30</v>
      </c>
      <c r="O6" s="27" t="s">
        <v>296</v>
      </c>
      <c r="P6" s="2" t="s">
        <v>30</v>
      </c>
      <c r="Q6" s="2" t="s">
        <v>30</v>
      </c>
    </row>
    <row r="7" spans="1:18" s="2" customFormat="1" ht="30">
      <c r="A7" s="3" t="s">
        <v>780</v>
      </c>
      <c r="B7" s="3" t="s">
        <v>2577</v>
      </c>
      <c r="C7" s="3" t="s">
        <v>975</v>
      </c>
      <c r="D7" s="3" t="s">
        <v>36</v>
      </c>
      <c r="E7" s="3" t="s">
        <v>413</v>
      </c>
      <c r="F7" s="2" t="s">
        <v>70</v>
      </c>
      <c r="G7" s="2" t="str">
        <f>party!$A$51</f>
        <v>Tianjun Zhou</v>
      </c>
      <c r="H7" s="2" t="str">
        <f>party!$A$52</f>
        <v>Andy Turner</v>
      </c>
      <c r="I7" s="2" t="str">
        <f>party!$A$53</f>
        <v>James Kinter</v>
      </c>
      <c r="K7" s="3" t="str">
        <f>party!A6</f>
        <v>Charlotte Pascoe</v>
      </c>
      <c r="L7" s="2" t="s">
        <v>30</v>
      </c>
      <c r="M7" s="2" t="s">
        <v>37</v>
      </c>
      <c r="N7" s="2" t="s">
        <v>30</v>
      </c>
      <c r="O7" s="28" t="s">
        <v>336</v>
      </c>
      <c r="P7" s="2" t="s">
        <v>30</v>
      </c>
      <c r="Q7" s="2" t="s">
        <v>30</v>
      </c>
    </row>
    <row r="8" spans="1:18" s="194" customFormat="1" ht="30">
      <c r="A8" s="206" t="s">
        <v>2586</v>
      </c>
      <c r="B8" s="207" t="s">
        <v>410</v>
      </c>
      <c r="C8" s="206" t="s">
        <v>976</v>
      </c>
      <c r="D8" s="206" t="s">
        <v>2606</v>
      </c>
      <c r="E8" s="206" t="s">
        <v>412</v>
      </c>
      <c r="K8" s="206" t="str">
        <f>party!A6</f>
        <v>Charlotte Pascoe</v>
      </c>
      <c r="L8" s="194" t="s">
        <v>30</v>
      </c>
      <c r="M8" s="194" t="s">
        <v>335</v>
      </c>
      <c r="N8" s="194" t="s">
        <v>30</v>
      </c>
      <c r="O8" s="208" t="s">
        <v>337</v>
      </c>
      <c r="P8" s="194" t="s">
        <v>30</v>
      </c>
      <c r="Q8" s="194" t="s">
        <v>30</v>
      </c>
    </row>
    <row r="9" spans="1:18" s="2" customFormat="1" ht="30">
      <c r="A9" s="3" t="s">
        <v>2587</v>
      </c>
      <c r="B9" s="26" t="s">
        <v>411</v>
      </c>
      <c r="C9" s="3" t="s">
        <v>977</v>
      </c>
      <c r="D9" s="3" t="s">
        <v>2607</v>
      </c>
      <c r="E9" s="3" t="s">
        <v>414</v>
      </c>
      <c r="K9" s="3" t="str">
        <f>party!A6</f>
        <v>Charlotte Pascoe</v>
      </c>
      <c r="L9" s="2" t="s">
        <v>30</v>
      </c>
      <c r="M9" s="2" t="s">
        <v>415</v>
      </c>
      <c r="N9" s="2" t="s">
        <v>30</v>
      </c>
      <c r="O9" s="27" t="s">
        <v>416</v>
      </c>
      <c r="P9" s="2" t="s">
        <v>30</v>
      </c>
      <c r="Q9" s="2" t="s">
        <v>30</v>
      </c>
    </row>
    <row r="10" spans="1:18" s="2" customFormat="1" ht="30">
      <c r="A10" s="3" t="s">
        <v>781</v>
      </c>
      <c r="B10" s="3" t="s">
        <v>2578</v>
      </c>
      <c r="C10" s="3" t="s">
        <v>978</v>
      </c>
      <c r="D10" s="3" t="s">
        <v>487</v>
      </c>
      <c r="E10" s="3" t="s">
        <v>5899</v>
      </c>
      <c r="K10" s="3" t="str">
        <f>party!A6</f>
        <v>Charlotte Pascoe</v>
      </c>
      <c r="L10" s="2" t="s">
        <v>30</v>
      </c>
      <c r="M10" s="2" t="s">
        <v>489</v>
      </c>
      <c r="N10" s="2" t="s">
        <v>30</v>
      </c>
      <c r="O10" s="27" t="s">
        <v>490</v>
      </c>
      <c r="P10" s="2" t="s">
        <v>30</v>
      </c>
      <c r="Q10" s="2" t="s">
        <v>30</v>
      </c>
    </row>
    <row r="11" spans="1:18" s="194" customFormat="1" ht="30">
      <c r="A11" s="206" t="s">
        <v>2588</v>
      </c>
      <c r="B11" s="206" t="s">
        <v>500</v>
      </c>
      <c r="C11" s="206" t="s">
        <v>979</v>
      </c>
      <c r="D11" s="206" t="s">
        <v>2608</v>
      </c>
      <c r="E11" s="206" t="s">
        <v>501</v>
      </c>
      <c r="K11" s="206" t="str">
        <f>party!$A$6</f>
        <v>Charlotte Pascoe</v>
      </c>
      <c r="L11" s="194" t="s">
        <v>30</v>
      </c>
      <c r="M11" s="194" t="s">
        <v>502</v>
      </c>
      <c r="N11" s="194" t="s">
        <v>30</v>
      </c>
      <c r="O11" s="208" t="s">
        <v>337</v>
      </c>
      <c r="P11" s="194" t="s">
        <v>30</v>
      </c>
      <c r="Q11" s="194" t="s">
        <v>30</v>
      </c>
    </row>
    <row r="12" spans="1:18" s="2" customFormat="1" ht="30">
      <c r="A12" s="3" t="s">
        <v>3939</v>
      </c>
      <c r="B12" s="3" t="s">
        <v>3940</v>
      </c>
      <c r="C12" s="3" t="s">
        <v>3941</v>
      </c>
      <c r="D12" s="3" t="s">
        <v>3942</v>
      </c>
      <c r="E12" s="3" t="s">
        <v>1392</v>
      </c>
      <c r="K12" s="3" t="str">
        <f>party!$A$6</f>
        <v>Charlotte Pascoe</v>
      </c>
      <c r="L12" s="2" t="s">
        <v>30</v>
      </c>
      <c r="M12" s="2" t="s">
        <v>502</v>
      </c>
      <c r="N12" s="2" t="s">
        <v>30</v>
      </c>
      <c r="O12" s="28" t="s">
        <v>1394</v>
      </c>
      <c r="P12" s="2" t="s">
        <v>30</v>
      </c>
      <c r="Q12" s="2" t="s">
        <v>30</v>
      </c>
    </row>
    <row r="13" spans="1:18" s="194" customFormat="1" ht="30">
      <c r="A13" s="206" t="s">
        <v>782</v>
      </c>
      <c r="B13" s="206" t="s">
        <v>2579</v>
      </c>
      <c r="C13" s="206" t="s">
        <v>980</v>
      </c>
      <c r="D13" s="206" t="s">
        <v>685</v>
      </c>
      <c r="E13" s="206" t="s">
        <v>686</v>
      </c>
      <c r="K13" s="206" t="str">
        <f>party!$A$6</f>
        <v>Charlotte Pascoe</v>
      </c>
      <c r="L13" s="194" t="s">
        <v>30</v>
      </c>
      <c r="M13" s="194" t="s">
        <v>687</v>
      </c>
      <c r="N13" s="194" t="s">
        <v>30</v>
      </c>
      <c r="O13" s="208" t="s">
        <v>688</v>
      </c>
      <c r="P13" s="194" t="s">
        <v>30</v>
      </c>
      <c r="Q13" s="194" t="s">
        <v>30</v>
      </c>
    </row>
    <row r="14" spans="1:18" s="2" customFormat="1" ht="30">
      <c r="A14" s="3" t="s">
        <v>783</v>
      </c>
      <c r="B14" s="3" t="s">
        <v>2580</v>
      </c>
      <c r="C14" s="3" t="s">
        <v>981</v>
      </c>
      <c r="D14" s="3" t="s">
        <v>717</v>
      </c>
      <c r="E14" s="3" t="s">
        <v>1198</v>
      </c>
      <c r="K14" s="3" t="str">
        <f>party!$A$6</f>
        <v>Charlotte Pascoe</v>
      </c>
      <c r="L14" s="2" t="s">
        <v>30</v>
      </c>
      <c r="M14" s="2" t="s">
        <v>718</v>
      </c>
      <c r="N14" s="2" t="s">
        <v>30</v>
      </c>
      <c r="O14" s="27" t="s">
        <v>719</v>
      </c>
      <c r="P14" s="2" t="s">
        <v>30</v>
      </c>
      <c r="Q14" s="2" t="s">
        <v>30</v>
      </c>
    </row>
    <row r="15" spans="1:18" s="194" customFormat="1" ht="60">
      <c r="A15" s="206" t="s">
        <v>784</v>
      </c>
      <c r="B15" s="206" t="s">
        <v>293</v>
      </c>
      <c r="C15" s="206" t="s">
        <v>982</v>
      </c>
      <c r="D15" s="206" t="s">
        <v>969</v>
      </c>
      <c r="E15" s="206" t="s">
        <v>778</v>
      </c>
      <c r="F15" s="194" t="s">
        <v>70</v>
      </c>
      <c r="G15" s="194" t="str">
        <f>party!$A$40</f>
        <v>Rob Chadwick</v>
      </c>
      <c r="H15" s="194" t="str">
        <f>party!$A$41</f>
        <v>Hervé Douville</v>
      </c>
      <c r="K15" s="206" t="str">
        <f>party!$A$6</f>
        <v>Charlotte Pascoe</v>
      </c>
      <c r="L15" s="194" t="s">
        <v>30</v>
      </c>
      <c r="M15" s="194" t="s">
        <v>777</v>
      </c>
      <c r="N15" s="194" t="s">
        <v>30</v>
      </c>
      <c r="O15" s="209" t="s">
        <v>296</v>
      </c>
      <c r="P15" s="194" t="s">
        <v>30</v>
      </c>
      <c r="Q15" s="194" t="s">
        <v>30</v>
      </c>
    </row>
    <row r="16" spans="1:18" s="194" customFormat="1" ht="60">
      <c r="A16" s="206" t="s">
        <v>1015</v>
      </c>
      <c r="B16" s="206" t="s">
        <v>293</v>
      </c>
      <c r="C16" s="206" t="s">
        <v>1016</v>
      </c>
      <c r="D16" s="206" t="s">
        <v>1017</v>
      </c>
      <c r="E16" s="206" t="s">
        <v>803</v>
      </c>
      <c r="F16" s="194" t="s">
        <v>70</v>
      </c>
      <c r="G16" s="194" t="str">
        <f>party!$A$40</f>
        <v>Rob Chadwick</v>
      </c>
      <c r="H16" s="194" t="str">
        <f>party!$A$41</f>
        <v>Hervé Douville</v>
      </c>
      <c r="K16" s="206" t="str">
        <f>party!$A$6</f>
        <v>Charlotte Pascoe</v>
      </c>
      <c r="L16" s="194" t="s">
        <v>30</v>
      </c>
      <c r="M16" s="194" t="s">
        <v>804</v>
      </c>
      <c r="N16" s="194" t="s">
        <v>30</v>
      </c>
      <c r="O16" s="209" t="s">
        <v>296</v>
      </c>
      <c r="P16" s="194" t="s">
        <v>30</v>
      </c>
      <c r="Q16" s="194" t="s">
        <v>30</v>
      </c>
    </row>
    <row r="17" spans="1:17" s="2" customFormat="1" ht="30">
      <c r="A17" s="3" t="s">
        <v>847</v>
      </c>
      <c r="B17" s="3" t="s">
        <v>2581</v>
      </c>
      <c r="C17" s="3" t="s">
        <v>984</v>
      </c>
      <c r="D17" s="3" t="s">
        <v>848</v>
      </c>
      <c r="E17" s="3" t="s">
        <v>849</v>
      </c>
      <c r="F17" s="2" t="s">
        <v>70</v>
      </c>
      <c r="G17" s="2" t="str">
        <f>party!$A$43</f>
        <v>Nathan Gillet</v>
      </c>
      <c r="H17" s="2" t="str">
        <f>party!$A$44</f>
        <v>Hideo Shiogama</v>
      </c>
      <c r="K17" s="3" t="str">
        <f>party!A6</f>
        <v>Charlotte Pascoe</v>
      </c>
      <c r="L17" s="2" t="s">
        <v>30</v>
      </c>
      <c r="M17" s="2" t="s">
        <v>850</v>
      </c>
      <c r="N17" s="2" t="s">
        <v>30</v>
      </c>
      <c r="O17" s="27" t="s">
        <v>296</v>
      </c>
      <c r="P17" s="2" t="s">
        <v>30</v>
      </c>
      <c r="Q17" s="2" t="s">
        <v>30</v>
      </c>
    </row>
    <row r="18" spans="1:17" s="2" customFormat="1" ht="30">
      <c r="A18" s="3" t="s">
        <v>890</v>
      </c>
      <c r="B18" s="3" t="s">
        <v>2582</v>
      </c>
      <c r="C18" s="3" t="s">
        <v>985</v>
      </c>
      <c r="D18" s="3" t="s">
        <v>891</v>
      </c>
      <c r="E18" s="3" t="s">
        <v>889</v>
      </c>
      <c r="F18" s="2" t="s">
        <v>70</v>
      </c>
      <c r="G18" s="2" t="str">
        <f>party!$A$43</f>
        <v>Nathan Gillet</v>
      </c>
      <c r="H18" s="2" t="str">
        <f>party!$A$44</f>
        <v>Hideo Shiogama</v>
      </c>
      <c r="K18" s="3" t="str">
        <f>party!A6</f>
        <v>Charlotte Pascoe</v>
      </c>
      <c r="L18" s="2" t="s">
        <v>30</v>
      </c>
      <c r="M18" s="2" t="s">
        <v>888</v>
      </c>
      <c r="N18" s="2" t="s">
        <v>30</v>
      </c>
      <c r="O18" s="27" t="s">
        <v>892</v>
      </c>
      <c r="P18" s="2" t="s">
        <v>30</v>
      </c>
      <c r="Q18" s="2" t="s">
        <v>30</v>
      </c>
    </row>
    <row r="19" spans="1:17" s="194" customFormat="1" ht="30">
      <c r="A19" s="206" t="s">
        <v>968</v>
      </c>
      <c r="B19" s="206" t="s">
        <v>293</v>
      </c>
      <c r="C19" s="206" t="s">
        <v>986</v>
      </c>
      <c r="D19" s="206" t="s">
        <v>971</v>
      </c>
      <c r="E19" s="206" t="s">
        <v>972</v>
      </c>
      <c r="F19" s="194" t="s">
        <v>162</v>
      </c>
      <c r="G19" s="194" t="str">
        <f>party!$A$47</f>
        <v>Jonathan Gregory</v>
      </c>
      <c r="H19" s="194" t="str">
        <f>party!$A$48</f>
        <v>Detlef Stammer</v>
      </c>
      <c r="I19" s="194" t="str">
        <f>party!$A$49</f>
        <v>Stephen Griffies</v>
      </c>
      <c r="K19" s="206" t="str">
        <f>party!A6</f>
        <v>Charlotte Pascoe</v>
      </c>
      <c r="L19" s="194" t="s">
        <v>30</v>
      </c>
      <c r="M19" s="194" t="s">
        <v>973</v>
      </c>
      <c r="N19" s="194" t="s">
        <v>30</v>
      </c>
      <c r="O19" s="209" t="s">
        <v>296</v>
      </c>
      <c r="P19" s="194" t="s">
        <v>30</v>
      </c>
      <c r="Q19" s="194" t="s">
        <v>30</v>
      </c>
    </row>
    <row r="20" spans="1:17" s="194" customFormat="1" ht="30">
      <c r="A20" s="206" t="s">
        <v>802</v>
      </c>
      <c r="B20" s="206" t="s">
        <v>293</v>
      </c>
      <c r="C20" s="206" t="s">
        <v>983</v>
      </c>
      <c r="D20" s="206" t="s">
        <v>970</v>
      </c>
      <c r="E20" s="206" t="s">
        <v>1009</v>
      </c>
      <c r="F20" s="194" t="s">
        <v>70</v>
      </c>
      <c r="G20" s="194" t="str">
        <f>party!$A$50</f>
        <v>Ben Kravitz</v>
      </c>
      <c r="K20" s="206" t="str">
        <f>party!A6</f>
        <v>Charlotte Pascoe</v>
      </c>
      <c r="L20" s="194" t="s">
        <v>30</v>
      </c>
      <c r="M20" s="194" t="s">
        <v>804</v>
      </c>
      <c r="N20" s="194" t="s">
        <v>30</v>
      </c>
      <c r="O20" s="209" t="s">
        <v>296</v>
      </c>
      <c r="P20" s="194" t="s">
        <v>30</v>
      </c>
      <c r="Q20" s="194" t="s">
        <v>30</v>
      </c>
    </row>
    <row r="21" spans="1:17" s="194" customFormat="1" ht="30">
      <c r="A21" s="206" t="s">
        <v>1010</v>
      </c>
      <c r="B21" s="206" t="s">
        <v>293</v>
      </c>
      <c r="C21" s="206" t="s">
        <v>1011</v>
      </c>
      <c r="D21" s="206" t="s">
        <v>1012</v>
      </c>
      <c r="E21" s="206" t="s">
        <v>1013</v>
      </c>
      <c r="F21" s="194" t="s">
        <v>70</v>
      </c>
      <c r="G21" s="194" t="str">
        <f>party!$A$50</f>
        <v>Ben Kravitz</v>
      </c>
      <c r="K21" s="206" t="str">
        <f>party!A6</f>
        <v>Charlotte Pascoe</v>
      </c>
      <c r="L21" s="194" t="s">
        <v>30</v>
      </c>
      <c r="M21" s="194" t="s">
        <v>1014</v>
      </c>
      <c r="N21" s="194" t="s">
        <v>30</v>
      </c>
      <c r="O21" s="209" t="s">
        <v>296</v>
      </c>
      <c r="P21" s="194" t="s">
        <v>30</v>
      </c>
      <c r="Q21" s="194" t="s">
        <v>30</v>
      </c>
    </row>
    <row r="22" spans="1:17" s="2" customFormat="1" ht="30">
      <c r="A22" s="3" t="s">
        <v>861</v>
      </c>
      <c r="B22" s="3" t="s">
        <v>2583</v>
      </c>
      <c r="C22" s="3" t="s">
        <v>1023</v>
      </c>
      <c r="D22" s="3" t="s">
        <v>1024</v>
      </c>
      <c r="E22" s="3" t="s">
        <v>862</v>
      </c>
      <c r="F22" s="2" t="s">
        <v>70</v>
      </c>
      <c r="G22" s="2" t="str">
        <f>party!$A$50</f>
        <v>Ben Kravitz</v>
      </c>
      <c r="K22" s="3" t="str">
        <f>party!A6</f>
        <v>Charlotte Pascoe</v>
      </c>
      <c r="L22" s="2" t="s">
        <v>30</v>
      </c>
      <c r="M22" s="2" t="s">
        <v>863</v>
      </c>
      <c r="N22" s="2" t="s">
        <v>30</v>
      </c>
      <c r="O22" s="27" t="s">
        <v>864</v>
      </c>
      <c r="P22" s="2" t="s">
        <v>30</v>
      </c>
      <c r="Q22" s="2" t="s">
        <v>30</v>
      </c>
    </row>
    <row r="23" spans="1:17" s="2" customFormat="1" ht="30">
      <c r="A23" s="3" t="s">
        <v>2589</v>
      </c>
      <c r="B23" s="3" t="s">
        <v>2584</v>
      </c>
      <c r="C23" s="3" t="s">
        <v>1055</v>
      </c>
      <c r="D23" s="3" t="s">
        <v>1056</v>
      </c>
      <c r="E23" s="3" t="s">
        <v>2624</v>
      </c>
      <c r="F23" s="2" t="s">
        <v>70</v>
      </c>
      <c r="G23" s="2" t="str">
        <f>party!$A$50</f>
        <v>Ben Kravitz</v>
      </c>
      <c r="K23" s="3" t="str">
        <f>party!A6</f>
        <v>Charlotte Pascoe</v>
      </c>
      <c r="L23" s="2" t="s">
        <v>30</v>
      </c>
      <c r="M23" s="2" t="s">
        <v>1057</v>
      </c>
      <c r="N23" s="2" t="s">
        <v>30</v>
      </c>
      <c r="O23" s="27" t="s">
        <v>864</v>
      </c>
      <c r="P23" s="2" t="s">
        <v>30</v>
      </c>
      <c r="Q23" s="2" t="s">
        <v>30</v>
      </c>
    </row>
    <row r="24" spans="1:17" s="194" customFormat="1" ht="60">
      <c r="A24" s="206" t="s">
        <v>1085</v>
      </c>
      <c r="B24" s="206" t="s">
        <v>293</v>
      </c>
      <c r="C24" s="206" t="s">
        <v>1086</v>
      </c>
      <c r="D24" s="206" t="s">
        <v>1087</v>
      </c>
      <c r="E24" s="206" t="s">
        <v>1088</v>
      </c>
      <c r="F24" s="194" t="s">
        <v>70</v>
      </c>
      <c r="G24" s="194" t="str">
        <f>party!$A$50</f>
        <v>Ben Kravitz</v>
      </c>
      <c r="K24" s="206" t="str">
        <f>party!A6</f>
        <v>Charlotte Pascoe</v>
      </c>
      <c r="L24" s="194" t="s">
        <v>30</v>
      </c>
      <c r="M24" s="194" t="s">
        <v>1076</v>
      </c>
      <c r="N24" s="194" t="s">
        <v>30</v>
      </c>
      <c r="O24" s="209" t="s">
        <v>296</v>
      </c>
      <c r="P24" s="194" t="s">
        <v>30</v>
      </c>
      <c r="Q24" s="194" t="s">
        <v>30</v>
      </c>
    </row>
    <row r="25" spans="1:17" s="124" customFormat="1" ht="60">
      <c r="A25" s="206" t="s">
        <v>1080</v>
      </c>
      <c r="B25" s="206" t="s">
        <v>293</v>
      </c>
      <c r="C25" s="206" t="s">
        <v>1079</v>
      </c>
      <c r="D25" s="206" t="s">
        <v>1078</v>
      </c>
      <c r="E25" s="206" t="s">
        <v>1077</v>
      </c>
      <c r="F25" s="194" t="s">
        <v>70</v>
      </c>
      <c r="G25" s="194" t="str">
        <f>party!$A$50</f>
        <v>Ben Kravitz</v>
      </c>
      <c r="K25" s="206" t="str">
        <f>party!A6</f>
        <v>Charlotte Pascoe</v>
      </c>
      <c r="L25" s="194" t="s">
        <v>30</v>
      </c>
      <c r="M25" s="194" t="s">
        <v>1076</v>
      </c>
      <c r="N25" s="194" t="s">
        <v>30</v>
      </c>
      <c r="O25" s="209" t="s">
        <v>296</v>
      </c>
      <c r="P25" s="194" t="s">
        <v>30</v>
      </c>
      <c r="Q25" s="194" t="s">
        <v>30</v>
      </c>
    </row>
    <row r="26" spans="1:17" s="194" customFormat="1" ht="60">
      <c r="A26" s="206" t="s">
        <v>1090</v>
      </c>
      <c r="B26" s="206" t="s">
        <v>1093</v>
      </c>
      <c r="C26" s="206" t="s">
        <v>1089</v>
      </c>
      <c r="D26" s="206" t="s">
        <v>1091</v>
      </c>
      <c r="E26" s="206" t="s">
        <v>1092</v>
      </c>
      <c r="F26" s="194" t="s">
        <v>70</v>
      </c>
      <c r="G26" s="194" t="str">
        <f>party!$A$50</f>
        <v>Ben Kravitz</v>
      </c>
      <c r="K26" s="206" t="str">
        <f>party!A6</f>
        <v>Charlotte Pascoe</v>
      </c>
      <c r="L26" s="194" t="s">
        <v>30</v>
      </c>
      <c r="M26" s="194" t="s">
        <v>1076</v>
      </c>
      <c r="N26" s="194" t="s">
        <v>30</v>
      </c>
      <c r="O26" s="209" t="s">
        <v>864</v>
      </c>
      <c r="P26" s="194" t="s">
        <v>30</v>
      </c>
      <c r="Q26" s="194" t="s">
        <v>30</v>
      </c>
    </row>
    <row r="27" spans="1:17" s="124" customFormat="1" ht="60">
      <c r="A27" s="206" t="s">
        <v>1097</v>
      </c>
      <c r="B27" s="206" t="s">
        <v>1094</v>
      </c>
      <c r="C27" s="206" t="s">
        <v>1095</v>
      </c>
      <c r="D27" s="206" t="s">
        <v>1096</v>
      </c>
      <c r="E27" s="206" t="s">
        <v>1098</v>
      </c>
      <c r="F27" s="194" t="s">
        <v>70</v>
      </c>
      <c r="G27" s="194" t="str">
        <f>party!$A$50</f>
        <v>Ben Kravitz</v>
      </c>
      <c r="H27" s="194"/>
      <c r="I27" s="194"/>
      <c r="J27" s="194"/>
      <c r="K27" s="206" t="str">
        <f>party!A6</f>
        <v>Charlotte Pascoe</v>
      </c>
      <c r="L27" s="194" t="s">
        <v>30</v>
      </c>
      <c r="M27" s="194" t="s">
        <v>1076</v>
      </c>
      <c r="N27" s="194" t="s">
        <v>30</v>
      </c>
      <c r="O27" s="209" t="s">
        <v>416</v>
      </c>
      <c r="P27" s="194" t="s">
        <v>30</v>
      </c>
      <c r="Q27" s="194" t="s">
        <v>30</v>
      </c>
    </row>
    <row r="28" spans="1:17" s="194" customFormat="1" ht="30">
      <c r="A28" s="206" t="s">
        <v>1194</v>
      </c>
      <c r="B28" s="206" t="s">
        <v>2585</v>
      </c>
      <c r="C28" s="206" t="s">
        <v>1195</v>
      </c>
      <c r="D28" s="206" t="s">
        <v>1196</v>
      </c>
      <c r="E28" s="206" t="s">
        <v>1197</v>
      </c>
      <c r="F28" s="194" t="s">
        <v>70</v>
      </c>
      <c r="G28" s="194" t="str">
        <f>party!$A$51</f>
        <v>Tianjun Zhou</v>
      </c>
      <c r="H28" s="194" t="str">
        <f>party!$A$52</f>
        <v>Andy Turner</v>
      </c>
      <c r="I28" s="194" t="str">
        <f>party!$A$53</f>
        <v>James Kinter</v>
      </c>
      <c r="K28" s="206" t="str">
        <f>party!$A$6</f>
        <v>Charlotte Pascoe</v>
      </c>
      <c r="L28" s="194" t="s">
        <v>30</v>
      </c>
      <c r="M28" s="194" t="s">
        <v>1199</v>
      </c>
      <c r="N28" s="194" t="s">
        <v>30</v>
      </c>
      <c r="O28" s="209" t="s">
        <v>719</v>
      </c>
      <c r="P28" s="194" t="s">
        <v>30</v>
      </c>
      <c r="Q28" s="194" t="s">
        <v>30</v>
      </c>
    </row>
    <row r="29" spans="1:17" s="2" customFormat="1" ht="30">
      <c r="A29" s="3" t="s">
        <v>780</v>
      </c>
      <c r="B29" s="3" t="s">
        <v>2577</v>
      </c>
      <c r="C29" s="3" t="s">
        <v>975</v>
      </c>
      <c r="D29" s="3" t="s">
        <v>36</v>
      </c>
      <c r="E29" s="3" t="s">
        <v>413</v>
      </c>
      <c r="F29" s="2" t="s">
        <v>70</v>
      </c>
      <c r="G29" s="2" t="str">
        <f>party!$A$51</f>
        <v>Tianjun Zhou</v>
      </c>
      <c r="H29" s="2" t="str">
        <f>party!$A$52</f>
        <v>Andy Turner</v>
      </c>
      <c r="I29" s="2" t="str">
        <f>party!$A$53</f>
        <v>James Kinter</v>
      </c>
      <c r="K29" s="3" t="str">
        <f>party!A6</f>
        <v>Charlotte Pascoe</v>
      </c>
      <c r="L29" s="2" t="s">
        <v>30</v>
      </c>
      <c r="M29" s="2" t="s">
        <v>37</v>
      </c>
      <c r="N29" s="2" t="s">
        <v>30</v>
      </c>
      <c r="O29" s="28" t="s">
        <v>336</v>
      </c>
      <c r="P29" s="2" t="s">
        <v>30</v>
      </c>
      <c r="Q29" s="2" t="s">
        <v>30</v>
      </c>
    </row>
    <row r="30" spans="1:17" ht="45">
      <c r="A30" s="3" t="s">
        <v>2590</v>
      </c>
      <c r="B30" s="3" t="s">
        <v>1269</v>
      </c>
      <c r="C30" s="3" t="s">
        <v>2614</v>
      </c>
      <c r="D30" s="3" t="s">
        <v>2609</v>
      </c>
      <c r="E30" s="3" t="s">
        <v>1270</v>
      </c>
      <c r="F30" s="2" t="s">
        <v>70</v>
      </c>
      <c r="G30" s="2" t="str">
        <f>party!$A$55</f>
        <v>Rein Haarsma</v>
      </c>
      <c r="H30" s="2" t="str">
        <f>party!$A$56</f>
        <v>Malcolm Roberts</v>
      </c>
      <c r="J30" s="2"/>
      <c r="K30" s="3" t="str">
        <f>party!A6</f>
        <v>Charlotte Pascoe</v>
      </c>
      <c r="L30" s="2" t="s">
        <v>30</v>
      </c>
      <c r="M30" s="2" t="s">
        <v>1014</v>
      </c>
      <c r="N30" s="2" t="s">
        <v>30</v>
      </c>
      <c r="O30" s="27" t="s">
        <v>490</v>
      </c>
      <c r="P30" s="2" t="s">
        <v>30</v>
      </c>
      <c r="Q30" s="2" t="s">
        <v>30</v>
      </c>
    </row>
    <row r="31" spans="1:17" s="194" customFormat="1" ht="30">
      <c r="A31" s="206" t="s">
        <v>2591</v>
      </c>
      <c r="B31" s="206" t="s">
        <v>1292</v>
      </c>
      <c r="C31" s="206" t="s">
        <v>2612</v>
      </c>
      <c r="D31" s="206" t="s">
        <v>2610</v>
      </c>
      <c r="E31" s="206" t="s">
        <v>501</v>
      </c>
      <c r="F31" s="194" t="s">
        <v>70</v>
      </c>
      <c r="G31" s="194" t="str">
        <f>party!$A$55</f>
        <v>Rein Haarsma</v>
      </c>
      <c r="H31" s="194" t="str">
        <f>party!$A$56</f>
        <v>Malcolm Roberts</v>
      </c>
      <c r="K31" s="206" t="str">
        <f>party!$A$6</f>
        <v>Charlotte Pascoe</v>
      </c>
      <c r="L31" s="194" t="s">
        <v>30</v>
      </c>
      <c r="M31" s="194" t="s">
        <v>37</v>
      </c>
      <c r="N31" s="194" t="s">
        <v>30</v>
      </c>
      <c r="O31" s="208" t="s">
        <v>337</v>
      </c>
      <c r="P31" s="194" t="s">
        <v>30</v>
      </c>
      <c r="Q31" s="194" t="s">
        <v>30</v>
      </c>
    </row>
    <row r="32" spans="1:17" s="124" customFormat="1" ht="30">
      <c r="A32" s="206" t="s">
        <v>2592</v>
      </c>
      <c r="B32" s="206" t="s">
        <v>1391</v>
      </c>
      <c r="C32" s="206" t="s">
        <v>2613</v>
      </c>
      <c r="D32" s="206" t="s">
        <v>2611</v>
      </c>
      <c r="E32" s="206" t="s">
        <v>1392</v>
      </c>
      <c r="F32" s="194" t="s">
        <v>70</v>
      </c>
      <c r="G32" s="194" t="str">
        <f>party!$A$55</f>
        <v>Rein Haarsma</v>
      </c>
      <c r="H32" s="194" t="str">
        <f>party!$A$56</f>
        <v>Malcolm Roberts</v>
      </c>
      <c r="I32" s="194"/>
      <c r="J32" s="194"/>
      <c r="K32" s="206" t="str">
        <f>party!$A$6</f>
        <v>Charlotte Pascoe</v>
      </c>
      <c r="L32" s="194" t="s">
        <v>30</v>
      </c>
      <c r="M32" s="194" t="s">
        <v>1393</v>
      </c>
      <c r="N32" s="194" t="s">
        <v>30</v>
      </c>
      <c r="O32" s="208" t="s">
        <v>1394</v>
      </c>
      <c r="P32" s="194" t="s">
        <v>30</v>
      </c>
      <c r="Q32" s="194" t="s">
        <v>30</v>
      </c>
    </row>
    <row r="33" spans="1:17" s="124" customFormat="1" ht="30">
      <c r="A33" s="206" t="s">
        <v>2593</v>
      </c>
      <c r="B33" s="206" t="s">
        <v>1395</v>
      </c>
      <c r="C33" s="206" t="s">
        <v>2615</v>
      </c>
      <c r="D33" s="206" t="s">
        <v>2616</v>
      </c>
      <c r="E33" s="206" t="s">
        <v>1396</v>
      </c>
      <c r="F33" s="194" t="s">
        <v>70</v>
      </c>
      <c r="G33" s="194" t="str">
        <f>party!$A$55</f>
        <v>Rein Haarsma</v>
      </c>
      <c r="H33" s="194" t="str">
        <f>party!$A$56</f>
        <v>Malcolm Roberts</v>
      </c>
      <c r="I33" s="194"/>
      <c r="J33" s="194"/>
      <c r="K33" s="206" t="str">
        <f>party!$A$6</f>
        <v>Charlotte Pascoe</v>
      </c>
      <c r="L33" s="194" t="s">
        <v>30</v>
      </c>
      <c r="M33" s="194" t="s">
        <v>1397</v>
      </c>
      <c r="N33" s="194" t="s">
        <v>30</v>
      </c>
      <c r="O33" s="208" t="s">
        <v>1394</v>
      </c>
      <c r="P33" s="194" t="s">
        <v>30</v>
      </c>
      <c r="Q33" s="194" t="s">
        <v>30</v>
      </c>
    </row>
    <row r="34" spans="1:17" s="124" customFormat="1" ht="45">
      <c r="A34" s="206" t="s">
        <v>1452</v>
      </c>
      <c r="B34" s="206" t="s">
        <v>2594</v>
      </c>
      <c r="C34" s="206" t="s">
        <v>1453</v>
      </c>
      <c r="D34" s="206" t="s">
        <v>1454</v>
      </c>
      <c r="E34" s="206" t="s">
        <v>1455</v>
      </c>
      <c r="F34" s="194" t="s">
        <v>70</v>
      </c>
      <c r="G34" s="194" t="str">
        <f>party!$A$57</f>
        <v>Eric Larour</v>
      </c>
      <c r="H34" s="194" t="str">
        <f>party!$A$58</f>
        <v>Sophie Nowicki</v>
      </c>
      <c r="I34" s="194" t="str">
        <f>party!$A$59</f>
        <v>Tony Payne</v>
      </c>
      <c r="J34" s="194"/>
      <c r="K34" s="206" t="str">
        <f>party!$A$6</f>
        <v>Charlotte Pascoe</v>
      </c>
      <c r="L34" s="194" t="s">
        <v>30</v>
      </c>
      <c r="M34" s="194" t="s">
        <v>1451</v>
      </c>
      <c r="N34" s="194" t="s">
        <v>30</v>
      </c>
      <c r="O34" s="209" t="s">
        <v>295</v>
      </c>
      <c r="P34" s="194" t="s">
        <v>30</v>
      </c>
      <c r="Q34" s="194" t="s">
        <v>30</v>
      </c>
    </row>
    <row r="35" spans="1:17" s="124" customFormat="1" ht="45">
      <c r="A35" s="206" t="s">
        <v>2595</v>
      </c>
      <c r="B35" s="206" t="s">
        <v>1525</v>
      </c>
      <c r="C35" s="206" t="s">
        <v>2617</v>
      </c>
      <c r="D35" s="206" t="s">
        <v>2618</v>
      </c>
      <c r="E35" s="206" t="s">
        <v>1468</v>
      </c>
      <c r="F35" s="194" t="s">
        <v>70</v>
      </c>
      <c r="G35" s="194" t="str">
        <f>party!$A$57</f>
        <v>Eric Larour</v>
      </c>
      <c r="H35" s="194" t="str">
        <f>party!$A$58</f>
        <v>Sophie Nowicki</v>
      </c>
      <c r="I35" s="194" t="str">
        <f>party!$A$59</f>
        <v>Tony Payne</v>
      </c>
      <c r="J35" s="194"/>
      <c r="K35" s="206" t="str">
        <f>party!$A$6</f>
        <v>Charlotte Pascoe</v>
      </c>
      <c r="L35" s="194" t="s">
        <v>30</v>
      </c>
      <c r="M35" s="194" t="s">
        <v>335</v>
      </c>
      <c r="N35" s="194" t="s">
        <v>30</v>
      </c>
      <c r="O35" s="209" t="s">
        <v>337</v>
      </c>
      <c r="P35" s="194" t="s">
        <v>30</v>
      </c>
      <c r="Q35" s="194" t="s">
        <v>30</v>
      </c>
    </row>
    <row r="36" spans="1:17" ht="30">
      <c r="A36" s="3" t="s">
        <v>1526</v>
      </c>
      <c r="B36" s="3" t="s">
        <v>2596</v>
      </c>
      <c r="C36" s="3" t="s">
        <v>1527</v>
      </c>
      <c r="D36" s="3" t="s">
        <v>1528</v>
      </c>
      <c r="E36" s="3" t="s">
        <v>1396</v>
      </c>
      <c r="F36" s="2" t="s">
        <v>70</v>
      </c>
      <c r="G36" s="2" t="str">
        <f>party!$A$60</f>
        <v>Bart van den Hurk</v>
      </c>
      <c r="H36" s="2" t="str">
        <f>party!$A$61</f>
        <v>Gerhard Krinner</v>
      </c>
      <c r="I36" s="2" t="str">
        <f>party!$A$62</f>
        <v>Sonia Seneviratne</v>
      </c>
      <c r="J36" s="2"/>
      <c r="K36" s="3" t="str">
        <f>party!$A$6</f>
        <v>Charlotte Pascoe</v>
      </c>
      <c r="L36" s="2" t="s">
        <v>30</v>
      </c>
      <c r="M36" s="2" t="s">
        <v>335</v>
      </c>
      <c r="N36" s="2" t="s">
        <v>30</v>
      </c>
      <c r="O36" s="27" t="s">
        <v>1394</v>
      </c>
      <c r="P36" s="2" t="s">
        <v>30</v>
      </c>
      <c r="Q36" s="2" t="s">
        <v>30</v>
      </c>
    </row>
    <row r="37" spans="1:17" ht="30">
      <c r="A37" s="3" t="s">
        <v>1568</v>
      </c>
      <c r="B37" s="3" t="s">
        <v>2597</v>
      </c>
      <c r="C37" s="3" t="s">
        <v>1569</v>
      </c>
      <c r="D37" s="3" t="s">
        <v>1570</v>
      </c>
      <c r="E37" s="3" t="s">
        <v>1571</v>
      </c>
      <c r="F37" s="2" t="s">
        <v>70</v>
      </c>
      <c r="G37" s="2" t="str">
        <f>party!$A$60</f>
        <v>Bart van den Hurk</v>
      </c>
      <c r="H37" s="2" t="str">
        <f>party!$A$61</f>
        <v>Gerhard Krinner</v>
      </c>
      <c r="I37" s="2" t="str">
        <f>party!$A$62</f>
        <v>Sonia Seneviratne</v>
      </c>
      <c r="K37" s="3" t="str">
        <f>party!$A$6</f>
        <v>Charlotte Pascoe</v>
      </c>
      <c r="L37" s="2" t="s">
        <v>30</v>
      </c>
      <c r="M37" s="2" t="s">
        <v>1572</v>
      </c>
      <c r="N37" s="2" t="s">
        <v>30</v>
      </c>
      <c r="O37" s="28" t="s">
        <v>1573</v>
      </c>
      <c r="P37" s="2" t="s">
        <v>30</v>
      </c>
      <c r="Q37" s="2" t="s">
        <v>30</v>
      </c>
    </row>
    <row r="38" spans="1:17" ht="30">
      <c r="A38" s="3" t="s">
        <v>1688</v>
      </c>
      <c r="B38" s="3" t="s">
        <v>2598</v>
      </c>
      <c r="C38" s="3" t="s">
        <v>1689</v>
      </c>
      <c r="D38" s="3" t="s">
        <v>1690</v>
      </c>
      <c r="E38" s="3" t="s">
        <v>1691</v>
      </c>
      <c r="F38" s="2" t="s">
        <v>70</v>
      </c>
      <c r="G38" s="2" t="str">
        <f>party!$A$60</f>
        <v>Bart van den Hurk</v>
      </c>
      <c r="H38" s="2" t="str">
        <f>party!$A$61</f>
        <v>Gerhard Krinner</v>
      </c>
      <c r="I38" s="2" t="str">
        <f>party!$A$62</f>
        <v>Sonia Seneviratne</v>
      </c>
      <c r="K38" s="3" t="str">
        <f>party!$A$6</f>
        <v>Charlotte Pascoe</v>
      </c>
      <c r="L38" s="2" t="s">
        <v>30</v>
      </c>
      <c r="M38" s="2" t="s">
        <v>1393</v>
      </c>
      <c r="N38" s="2" t="s">
        <v>30</v>
      </c>
      <c r="O38" s="28" t="s">
        <v>1573</v>
      </c>
      <c r="P38" s="2" t="s">
        <v>30</v>
      </c>
      <c r="Q38" s="2" t="s">
        <v>30</v>
      </c>
    </row>
    <row r="39" spans="1:17">
      <c r="A39" s="3" t="s">
        <v>7061</v>
      </c>
      <c r="B39" s="3" t="s">
        <v>973</v>
      </c>
      <c r="C39" s="3" t="s">
        <v>7061</v>
      </c>
      <c r="D39" s="3" t="s">
        <v>973</v>
      </c>
      <c r="E39" s="3" t="s">
        <v>7062</v>
      </c>
      <c r="F39" s="2" t="s">
        <v>70</v>
      </c>
      <c r="G39" t="str">
        <f>party!$A$10</f>
        <v>George Hurtt</v>
      </c>
      <c r="H39" t="str">
        <f>party!$A$67</f>
        <v>David Lawrence</v>
      </c>
      <c r="K39" s="3" t="str">
        <f>party!$A$6</f>
        <v>Charlotte Pascoe</v>
      </c>
      <c r="L39" s="2" t="s">
        <v>30</v>
      </c>
      <c r="M39" s="2" t="s">
        <v>973</v>
      </c>
      <c r="N39" s="2" t="s">
        <v>30</v>
      </c>
      <c r="O39" s="28"/>
      <c r="P39" s="2" t="s">
        <v>30</v>
      </c>
      <c r="Q39" s="2" t="s">
        <v>30</v>
      </c>
    </row>
    <row r="40" spans="1:17" s="124" customFormat="1" ht="30">
      <c r="A40" s="206" t="s">
        <v>2599</v>
      </c>
      <c r="B40" s="206" t="s">
        <v>1843</v>
      </c>
      <c r="C40" s="206" t="s">
        <v>1844</v>
      </c>
      <c r="D40" s="206" t="s">
        <v>2605</v>
      </c>
      <c r="E40" s="206" t="s">
        <v>1845</v>
      </c>
      <c r="F40" s="194" t="s">
        <v>70</v>
      </c>
      <c r="G40" s="124" t="str">
        <f>party!$A$10</f>
        <v>George Hurtt</v>
      </c>
      <c r="H40" s="124" t="str">
        <f>party!$A$67</f>
        <v>David Lawrence</v>
      </c>
      <c r="K40" s="206" t="str">
        <f>party!$A$6</f>
        <v>Charlotte Pascoe</v>
      </c>
      <c r="L40" s="194" t="s">
        <v>30</v>
      </c>
      <c r="M40" s="194" t="s">
        <v>32</v>
      </c>
      <c r="N40" s="194" t="s">
        <v>30</v>
      </c>
      <c r="O40" s="208" t="s">
        <v>1573</v>
      </c>
      <c r="P40" s="194" t="s">
        <v>30</v>
      </c>
      <c r="Q40" s="194" t="s">
        <v>30</v>
      </c>
    </row>
    <row r="41" spans="1:17" ht="30">
      <c r="A41" s="3" t="s">
        <v>1867</v>
      </c>
      <c r="B41" s="3" t="s">
        <v>2600</v>
      </c>
      <c r="C41" s="3" t="s">
        <v>1868</v>
      </c>
      <c r="D41" s="3" t="s">
        <v>1869</v>
      </c>
      <c r="E41" s="3" t="s">
        <v>1870</v>
      </c>
      <c r="F41" s="2" t="s">
        <v>70</v>
      </c>
      <c r="G41" t="str">
        <f>party!$A$10</f>
        <v>George Hurtt</v>
      </c>
      <c r="H41" t="str">
        <f>party!$A$67</f>
        <v>David Lawrence</v>
      </c>
      <c r="K41" s="3" t="str">
        <f>party!$A$6</f>
        <v>Charlotte Pascoe</v>
      </c>
      <c r="L41" s="2" t="s">
        <v>30</v>
      </c>
      <c r="M41" s="2" t="s">
        <v>1871</v>
      </c>
      <c r="N41" s="2" t="s">
        <v>30</v>
      </c>
      <c r="O41" s="28" t="s">
        <v>1872</v>
      </c>
      <c r="P41" s="2" t="s">
        <v>30</v>
      </c>
      <c r="Q41" s="2" t="s">
        <v>30</v>
      </c>
    </row>
    <row r="42" spans="1:17" ht="45">
      <c r="A42" s="3" t="s">
        <v>8042</v>
      </c>
      <c r="B42" s="3" t="s">
        <v>8043</v>
      </c>
      <c r="C42" s="3" t="s">
        <v>8044</v>
      </c>
      <c r="D42" s="3" t="s">
        <v>8049</v>
      </c>
      <c r="E42" s="3" t="s">
        <v>8045</v>
      </c>
      <c r="F42" s="3" t="s">
        <v>70</v>
      </c>
      <c r="G42" s="7" t="str">
        <f>party!$A$68</f>
        <v>Gokhan Danabasoglu</v>
      </c>
      <c r="H42" s="7" t="str">
        <f>party!$A$49</f>
        <v>Stephen Griffies</v>
      </c>
      <c r="I42" s="7" t="str">
        <f>party!$A$69</f>
        <v>James Orr</v>
      </c>
      <c r="K42" s="3" t="str">
        <f>party!$A$6</f>
        <v>Charlotte Pascoe</v>
      </c>
      <c r="L42" s="2" t="s">
        <v>30</v>
      </c>
      <c r="M42" s="2" t="s">
        <v>2075</v>
      </c>
      <c r="N42" s="2" t="s">
        <v>30</v>
      </c>
      <c r="O42" s="28" t="s">
        <v>2076</v>
      </c>
      <c r="P42" s="2" t="s">
        <v>30</v>
      </c>
      <c r="Q42" s="2" t="s">
        <v>30</v>
      </c>
    </row>
    <row r="43" spans="1:17" ht="45">
      <c r="A43" s="3" t="s">
        <v>8046</v>
      </c>
      <c r="B43" s="3" t="s">
        <v>8047</v>
      </c>
      <c r="C43" s="3" t="s">
        <v>8048</v>
      </c>
      <c r="D43" s="3" t="s">
        <v>8062</v>
      </c>
      <c r="E43" s="3" t="s">
        <v>8050</v>
      </c>
      <c r="F43" s="3" t="s">
        <v>70</v>
      </c>
      <c r="G43" s="7" t="str">
        <f>party!$A$68</f>
        <v>Gokhan Danabasoglu</v>
      </c>
      <c r="H43" s="7" t="str">
        <f>party!$A$49</f>
        <v>Stephen Griffies</v>
      </c>
      <c r="I43" s="7" t="str">
        <f>party!$A$69</f>
        <v>James Orr</v>
      </c>
      <c r="K43" s="3" t="str">
        <f>party!$A$6</f>
        <v>Charlotte Pascoe</v>
      </c>
      <c r="L43" s="2" t="s">
        <v>30</v>
      </c>
      <c r="M43" s="2" t="s">
        <v>2075</v>
      </c>
      <c r="N43" s="2" t="s">
        <v>30</v>
      </c>
      <c r="O43" s="28" t="s">
        <v>2076</v>
      </c>
      <c r="P43" s="2" t="s">
        <v>30</v>
      </c>
      <c r="Q43" s="2" t="s">
        <v>30</v>
      </c>
    </row>
    <row r="44" spans="1:17" ht="30">
      <c r="A44" s="3" t="s">
        <v>2121</v>
      </c>
      <c r="B44" s="3" t="s">
        <v>1076</v>
      </c>
      <c r="C44" s="3" t="s">
        <v>2121</v>
      </c>
      <c r="D44" s="3" t="s">
        <v>1076</v>
      </c>
      <c r="E44" s="3" t="s">
        <v>2123</v>
      </c>
      <c r="F44" s="7" t="s">
        <v>70</v>
      </c>
      <c r="G44" s="7" t="str">
        <f>party!$A$45</f>
        <v>George Boer</v>
      </c>
      <c r="H44" s="7" t="str">
        <f>party!$A$46</f>
        <v>Doug Smith</v>
      </c>
      <c r="I44" s="7"/>
      <c r="J44" s="7"/>
      <c r="K44" s="3" t="str">
        <f>party!$A$6</f>
        <v>Charlotte Pascoe</v>
      </c>
      <c r="L44" s="2" t="s">
        <v>30</v>
      </c>
      <c r="M44" s="2" t="s">
        <v>1076</v>
      </c>
      <c r="N44" s="2" t="s">
        <v>30</v>
      </c>
      <c r="O44" s="28"/>
      <c r="P44" s="2" t="s">
        <v>30</v>
      </c>
      <c r="Q44" s="2" t="s">
        <v>30</v>
      </c>
    </row>
    <row r="45" spans="1:17" ht="30">
      <c r="A45" s="3" t="s">
        <v>2122</v>
      </c>
      <c r="B45" s="3" t="s">
        <v>687</v>
      </c>
      <c r="C45" s="3" t="s">
        <v>2122</v>
      </c>
      <c r="D45" s="3" t="s">
        <v>2137</v>
      </c>
      <c r="E45" s="3" t="s">
        <v>2136</v>
      </c>
      <c r="F45" s="7" t="s">
        <v>70</v>
      </c>
      <c r="G45" s="7" t="str">
        <f>party!$A$45</f>
        <v>George Boer</v>
      </c>
      <c r="H45" s="7" t="str">
        <f>party!$A$46</f>
        <v>Doug Smith</v>
      </c>
      <c r="I45" s="7"/>
      <c r="J45" s="7"/>
      <c r="K45" s="3" t="str">
        <f>party!$A$6</f>
        <v>Charlotte Pascoe</v>
      </c>
      <c r="L45" s="2" t="s">
        <v>30</v>
      </c>
      <c r="M45" s="2" t="s">
        <v>1076</v>
      </c>
      <c r="N45" s="2" t="s">
        <v>30</v>
      </c>
      <c r="O45" s="28"/>
      <c r="P45" s="2" t="s">
        <v>30</v>
      </c>
      <c r="Q45" s="2" t="s">
        <v>30</v>
      </c>
    </row>
    <row r="46" spans="1:17" ht="30">
      <c r="A46" s="3" t="s">
        <v>2601</v>
      </c>
      <c r="B46" s="3" t="s">
        <v>2140</v>
      </c>
      <c r="C46" s="1" t="s">
        <v>2602</v>
      </c>
      <c r="D46" s="1" t="s">
        <v>2619</v>
      </c>
      <c r="E46" s="1" t="s">
        <v>2141</v>
      </c>
      <c r="F46" s="3" t="s">
        <v>70</v>
      </c>
      <c r="G46" s="7" t="str">
        <f>party!$A$45</f>
        <v>George Boer</v>
      </c>
      <c r="H46" s="7" t="str">
        <f>party!$A$46</f>
        <v>Doug Smith</v>
      </c>
      <c r="K46" s="3" t="str">
        <f>party!$A$6</f>
        <v>Charlotte Pascoe</v>
      </c>
      <c r="L46" s="2" t="s">
        <v>30</v>
      </c>
      <c r="M46" s="2" t="s">
        <v>2142</v>
      </c>
      <c r="N46" s="2" t="s">
        <v>30</v>
      </c>
      <c r="O46" s="28" t="s">
        <v>296</v>
      </c>
      <c r="P46" s="2" t="s">
        <v>30</v>
      </c>
      <c r="Q46" s="2" t="s">
        <v>30</v>
      </c>
    </row>
    <row r="47" spans="1:17" ht="90">
      <c r="A47" s="3" t="s">
        <v>2297</v>
      </c>
      <c r="B47" s="3" t="s">
        <v>2296</v>
      </c>
      <c r="C47" s="3" t="s">
        <v>2310</v>
      </c>
      <c r="D47" s="3" t="s">
        <v>2298</v>
      </c>
      <c r="E47" s="3" t="s">
        <v>2299</v>
      </c>
      <c r="F47" s="3" t="s">
        <v>70</v>
      </c>
      <c r="G47" s="7" t="str">
        <f>party!$A$45</f>
        <v>George Boer</v>
      </c>
      <c r="H47" s="7" t="str">
        <f>party!$A$46</f>
        <v>Doug Smith</v>
      </c>
      <c r="K47" s="3" t="str">
        <f>party!$A$6</f>
        <v>Charlotte Pascoe</v>
      </c>
      <c r="L47" s="2" t="s">
        <v>30</v>
      </c>
      <c r="M47" s="2" t="s">
        <v>1076</v>
      </c>
      <c r="N47" s="2" t="s">
        <v>30</v>
      </c>
      <c r="O47" s="28" t="s">
        <v>2300</v>
      </c>
      <c r="P47" s="2" t="s">
        <v>30</v>
      </c>
      <c r="Q47" s="2" t="s">
        <v>30</v>
      </c>
    </row>
    <row r="48" spans="1:17" ht="90">
      <c r="A48" s="3" t="s">
        <v>2301</v>
      </c>
      <c r="B48" s="3" t="s">
        <v>2302</v>
      </c>
      <c r="C48" s="3" t="s">
        <v>2311</v>
      </c>
      <c r="D48" s="3" t="s">
        <v>2303</v>
      </c>
      <c r="E48" s="3" t="s">
        <v>2304</v>
      </c>
      <c r="F48" s="3" t="s">
        <v>70</v>
      </c>
      <c r="G48" s="7" t="str">
        <f>party!$A$45</f>
        <v>George Boer</v>
      </c>
      <c r="H48" s="7" t="str">
        <f>party!$A$46</f>
        <v>Doug Smith</v>
      </c>
      <c r="K48" s="3" t="str">
        <f>party!$A$6</f>
        <v>Charlotte Pascoe</v>
      </c>
      <c r="L48" s="2" t="s">
        <v>30</v>
      </c>
      <c r="M48" s="2" t="s">
        <v>687</v>
      </c>
      <c r="N48" s="2" t="s">
        <v>30</v>
      </c>
      <c r="O48" s="28" t="s">
        <v>2300</v>
      </c>
      <c r="P48" s="2" t="s">
        <v>30</v>
      </c>
      <c r="Q48" s="2" t="s">
        <v>30</v>
      </c>
    </row>
    <row r="49" spans="1:17" ht="90">
      <c r="A49" s="3" t="s">
        <v>2305</v>
      </c>
      <c r="B49" s="3" t="s">
        <v>2307</v>
      </c>
      <c r="C49" s="3" t="s">
        <v>2309</v>
      </c>
      <c r="D49" s="3" t="s">
        <v>2313</v>
      </c>
      <c r="E49" s="3" t="s">
        <v>2315</v>
      </c>
      <c r="F49" s="3" t="s">
        <v>70</v>
      </c>
      <c r="G49" s="7" t="str">
        <f>party!$A$45</f>
        <v>George Boer</v>
      </c>
      <c r="H49" s="7" t="str">
        <f>party!$A$46</f>
        <v>Doug Smith</v>
      </c>
      <c r="K49" s="3" t="str">
        <f>party!$A$6</f>
        <v>Charlotte Pascoe</v>
      </c>
      <c r="L49" s="2" t="s">
        <v>30</v>
      </c>
      <c r="M49" s="2" t="s">
        <v>1076</v>
      </c>
      <c r="N49" s="2" t="s">
        <v>30</v>
      </c>
      <c r="O49" s="28" t="s">
        <v>2317</v>
      </c>
      <c r="P49" s="2" t="s">
        <v>30</v>
      </c>
      <c r="Q49" s="2" t="s">
        <v>30</v>
      </c>
    </row>
    <row r="50" spans="1:17" ht="90">
      <c r="A50" s="3" t="s">
        <v>2306</v>
      </c>
      <c r="B50" s="3" t="s">
        <v>2308</v>
      </c>
      <c r="C50" s="3" t="s">
        <v>2312</v>
      </c>
      <c r="D50" s="3" t="s">
        <v>2314</v>
      </c>
      <c r="E50" s="3" t="s">
        <v>2316</v>
      </c>
      <c r="F50" s="3" t="s">
        <v>70</v>
      </c>
      <c r="G50" s="7" t="str">
        <f>party!$A$45</f>
        <v>George Boer</v>
      </c>
      <c r="H50" s="7" t="str">
        <f>party!$A$46</f>
        <v>Doug Smith</v>
      </c>
      <c r="K50" s="3" t="str">
        <f>party!$A$6</f>
        <v>Charlotte Pascoe</v>
      </c>
      <c r="L50" s="2" t="s">
        <v>30</v>
      </c>
      <c r="M50" s="2" t="s">
        <v>687</v>
      </c>
      <c r="N50" s="2" t="s">
        <v>30</v>
      </c>
      <c r="O50" s="28" t="s">
        <v>2317</v>
      </c>
      <c r="P50" s="2" t="s">
        <v>30</v>
      </c>
      <c r="Q50" s="2" t="s">
        <v>30</v>
      </c>
    </row>
    <row r="51" spans="1:17" ht="90">
      <c r="A51" s="3" t="s">
        <v>2318</v>
      </c>
      <c r="B51" s="3" t="s">
        <v>2319</v>
      </c>
      <c r="C51" s="3" t="s">
        <v>2320</v>
      </c>
      <c r="D51" s="3" t="s">
        <v>2323</v>
      </c>
      <c r="E51" s="3" t="s">
        <v>2321</v>
      </c>
      <c r="F51" s="3" t="s">
        <v>70</v>
      </c>
      <c r="G51" s="7" t="str">
        <f>party!$A$45</f>
        <v>George Boer</v>
      </c>
      <c r="H51" s="7" t="str">
        <f>party!$A$46</f>
        <v>Doug Smith</v>
      </c>
      <c r="K51" s="3" t="str">
        <f>party!$A$6</f>
        <v>Charlotte Pascoe</v>
      </c>
      <c r="L51" s="2" t="s">
        <v>30</v>
      </c>
      <c r="M51" s="2" t="s">
        <v>1076</v>
      </c>
      <c r="N51" s="2" t="s">
        <v>30</v>
      </c>
      <c r="O51" s="28" t="s">
        <v>2327</v>
      </c>
      <c r="P51" s="2" t="s">
        <v>30</v>
      </c>
      <c r="Q51" s="2" t="s">
        <v>30</v>
      </c>
    </row>
    <row r="52" spans="1:17" ht="90">
      <c r="A52" s="3" t="s">
        <v>2324</v>
      </c>
      <c r="B52" s="3" t="s">
        <v>2325</v>
      </c>
      <c r="C52" s="3" t="s">
        <v>2336</v>
      </c>
      <c r="D52" s="3" t="s">
        <v>2326</v>
      </c>
      <c r="E52" s="3" t="s">
        <v>2322</v>
      </c>
      <c r="F52" s="3" t="s">
        <v>70</v>
      </c>
      <c r="G52" s="7" t="str">
        <f>party!$A$45</f>
        <v>George Boer</v>
      </c>
      <c r="H52" s="7" t="str">
        <f>party!$A$46</f>
        <v>Doug Smith</v>
      </c>
      <c r="K52" s="3" t="str">
        <f>party!$A$6</f>
        <v>Charlotte Pascoe</v>
      </c>
      <c r="L52" s="2" t="s">
        <v>30</v>
      </c>
      <c r="M52" s="2" t="s">
        <v>687</v>
      </c>
      <c r="N52" s="2" t="s">
        <v>30</v>
      </c>
      <c r="O52" s="28" t="s">
        <v>2327</v>
      </c>
      <c r="P52" s="2" t="s">
        <v>30</v>
      </c>
      <c r="Q52" s="2" t="s">
        <v>30</v>
      </c>
    </row>
    <row r="53" spans="1:17" ht="75">
      <c r="A53" s="3" t="s">
        <v>2331</v>
      </c>
      <c r="B53" s="3" t="s">
        <v>2333</v>
      </c>
      <c r="C53" s="3" t="s">
        <v>2337</v>
      </c>
      <c r="D53" s="3" t="s">
        <v>2338</v>
      </c>
      <c r="E53" s="3" t="s">
        <v>2340</v>
      </c>
      <c r="F53" s="3" t="s">
        <v>70</v>
      </c>
      <c r="G53" s="7" t="str">
        <f>party!$A$45</f>
        <v>George Boer</v>
      </c>
      <c r="H53" s="7" t="str">
        <f>party!$A$46</f>
        <v>Doug Smith</v>
      </c>
      <c r="K53" s="3" t="str">
        <f>party!$A$6</f>
        <v>Charlotte Pascoe</v>
      </c>
      <c r="L53" s="2" t="s">
        <v>30</v>
      </c>
      <c r="M53" s="2" t="s">
        <v>1076</v>
      </c>
      <c r="N53" s="2" t="s">
        <v>30</v>
      </c>
      <c r="O53" s="28" t="s">
        <v>2342</v>
      </c>
      <c r="P53" s="2" t="s">
        <v>30</v>
      </c>
      <c r="Q53" s="2" t="s">
        <v>30</v>
      </c>
    </row>
    <row r="54" spans="1:17" ht="75">
      <c r="A54" s="3" t="s">
        <v>2332</v>
      </c>
      <c r="B54" s="3" t="s">
        <v>2334</v>
      </c>
      <c r="C54" s="3" t="s">
        <v>2335</v>
      </c>
      <c r="D54" s="3" t="s">
        <v>2339</v>
      </c>
      <c r="E54" s="3" t="s">
        <v>2341</v>
      </c>
      <c r="F54" s="3" t="s">
        <v>70</v>
      </c>
      <c r="G54" s="7" t="str">
        <f>party!$A$45</f>
        <v>George Boer</v>
      </c>
      <c r="H54" s="7" t="str">
        <f>party!$A$46</f>
        <v>Doug Smith</v>
      </c>
      <c r="K54" s="3" t="str">
        <f>party!$A$6</f>
        <v>Charlotte Pascoe</v>
      </c>
      <c r="L54" s="2" t="s">
        <v>30</v>
      </c>
      <c r="M54" s="2" t="s">
        <v>687</v>
      </c>
      <c r="N54" s="2" t="s">
        <v>30</v>
      </c>
      <c r="O54" s="28" t="s">
        <v>2342</v>
      </c>
      <c r="P54" s="2" t="s">
        <v>30</v>
      </c>
      <c r="Q54" s="2" t="s">
        <v>30</v>
      </c>
    </row>
    <row r="55" spans="1:17" ht="30">
      <c r="A55" s="7" t="s">
        <v>2603</v>
      </c>
      <c r="B55" s="7" t="s">
        <v>2443</v>
      </c>
      <c r="C55" s="7" t="s">
        <v>8260</v>
      </c>
      <c r="D55" s="7" t="s">
        <v>2604</v>
      </c>
      <c r="E55" s="7" t="s">
        <v>6701</v>
      </c>
      <c r="F55" s="8" t="s">
        <v>70</v>
      </c>
      <c r="G55" s="8" t="str">
        <f>party!$A$70</f>
        <v>Pascale Braconnot</v>
      </c>
      <c r="H55" s="8" t="str">
        <f>party!$A$71</f>
        <v>Sandy Harrison</v>
      </c>
      <c r="I55" s="8"/>
      <c r="J55" s="8"/>
      <c r="K55" s="7" t="str">
        <f>party!$A$6</f>
        <v>Charlotte Pascoe</v>
      </c>
      <c r="L55" s="8" t="s">
        <v>30</v>
      </c>
      <c r="M55" s="8" t="s">
        <v>2444</v>
      </c>
      <c r="N55" s="8" t="s">
        <v>30</v>
      </c>
      <c r="O55" s="28" t="s">
        <v>2445</v>
      </c>
      <c r="P55" s="2" t="s">
        <v>30</v>
      </c>
      <c r="Q55" s="2" t="s">
        <v>30</v>
      </c>
    </row>
    <row r="56" spans="1:17" ht="45">
      <c r="A56" s="3" t="s">
        <v>2449</v>
      </c>
      <c r="B56" s="3" t="s">
        <v>2450</v>
      </c>
      <c r="C56" s="3" t="s">
        <v>2449</v>
      </c>
      <c r="D56" s="3" t="s">
        <v>7070</v>
      </c>
      <c r="E56" s="3" t="s">
        <v>2447</v>
      </c>
      <c r="F56" s="8" t="s">
        <v>70</v>
      </c>
      <c r="G56" s="8" t="str">
        <f>party!$A$70</f>
        <v>Pascale Braconnot</v>
      </c>
      <c r="H56" s="8" t="str">
        <f>party!$A$71</f>
        <v>Sandy Harrison</v>
      </c>
      <c r="K56" s="3" t="str">
        <f>party!$A$6</f>
        <v>Charlotte Pascoe</v>
      </c>
      <c r="L56" s="2" t="s">
        <v>30</v>
      </c>
      <c r="M56" s="2" t="s">
        <v>1014</v>
      </c>
      <c r="N56" s="2" t="s">
        <v>30</v>
      </c>
      <c r="O56" s="28"/>
      <c r="P56" s="2" t="s">
        <v>30</v>
      </c>
      <c r="Q56" s="2" t="s">
        <v>30</v>
      </c>
    </row>
    <row r="57" spans="1:17" s="124" customFormat="1">
      <c r="A57" s="206" t="s">
        <v>2553</v>
      </c>
      <c r="B57" s="206" t="s">
        <v>32</v>
      </c>
      <c r="C57" s="206" t="s">
        <v>2553</v>
      </c>
      <c r="D57" s="206" t="s">
        <v>32</v>
      </c>
      <c r="E57" s="206" t="s">
        <v>5140</v>
      </c>
      <c r="F57" s="194" t="s">
        <v>70</v>
      </c>
      <c r="G57" s="194" t="str">
        <f>party!$A$72</f>
        <v xml:space="preserve">Robert Pincus </v>
      </c>
      <c r="H57" s="194" t="str">
        <f>party!$A$73</f>
        <v>Piers Forster</v>
      </c>
      <c r="I57" s="194" t="str">
        <f>party!$A$4</f>
        <v>Bjorn Stevens</v>
      </c>
      <c r="K57" s="206" t="str">
        <f>party!$A$6</f>
        <v>Charlotte Pascoe</v>
      </c>
      <c r="L57" s="194" t="s">
        <v>30</v>
      </c>
      <c r="M57" s="194" t="s">
        <v>32</v>
      </c>
      <c r="N57" s="194" t="s">
        <v>30</v>
      </c>
      <c r="O57" s="300"/>
      <c r="P57" s="194" t="s">
        <v>30</v>
      </c>
      <c r="Q57" s="194" t="s">
        <v>30</v>
      </c>
    </row>
    <row r="58" spans="1:17" s="2" customFormat="1" ht="30">
      <c r="A58" s="3" t="s">
        <v>2621</v>
      </c>
      <c r="B58" s="3" t="s">
        <v>2620</v>
      </c>
      <c r="C58" s="3" t="s">
        <v>2622</v>
      </c>
      <c r="D58" s="3" t="s">
        <v>2623</v>
      </c>
      <c r="E58" s="3" t="s">
        <v>2625</v>
      </c>
      <c r="F58" s="2" t="s">
        <v>70</v>
      </c>
      <c r="G58" s="2" t="str">
        <f>party!$A$72</f>
        <v xml:space="preserve">Robert Pincus </v>
      </c>
      <c r="H58" s="2" t="str">
        <f>party!$A$73</f>
        <v>Piers Forster</v>
      </c>
      <c r="I58" s="2" t="str">
        <f>party!$A$4</f>
        <v>Bjorn Stevens</v>
      </c>
      <c r="J58"/>
      <c r="K58" s="3" t="str">
        <f>party!$A$6</f>
        <v>Charlotte Pascoe</v>
      </c>
      <c r="L58" s="2" t="s">
        <v>30</v>
      </c>
      <c r="M58" s="2" t="s">
        <v>2626</v>
      </c>
      <c r="N58" s="2" t="s">
        <v>30</v>
      </c>
      <c r="O58" s="27" t="s">
        <v>296</v>
      </c>
      <c r="P58" s="2" t="s">
        <v>30</v>
      </c>
      <c r="Q58" s="2" t="s">
        <v>30</v>
      </c>
    </row>
    <row r="59" spans="1:17" s="124" customFormat="1" ht="30">
      <c r="A59" s="206" t="s">
        <v>2660</v>
      </c>
      <c r="B59" s="206" t="s">
        <v>2661</v>
      </c>
      <c r="C59" s="206" t="s">
        <v>2662</v>
      </c>
      <c r="D59" s="210" t="s">
        <v>2663</v>
      </c>
      <c r="E59" s="210" t="s">
        <v>2664</v>
      </c>
      <c r="F59" s="194" t="s">
        <v>70</v>
      </c>
      <c r="G59" s="194" t="str">
        <f>party!$A$72</f>
        <v xml:space="preserve">Robert Pincus </v>
      </c>
      <c r="H59" s="194" t="str">
        <f>party!$A$73</f>
        <v>Piers Forster</v>
      </c>
      <c r="I59" s="194" t="str">
        <f>party!$A$4</f>
        <v>Bjorn Stevens</v>
      </c>
      <c r="K59" s="206" t="str">
        <f>party!$A$6</f>
        <v>Charlotte Pascoe</v>
      </c>
      <c r="L59" s="194" t="s">
        <v>30</v>
      </c>
      <c r="M59" s="194" t="s">
        <v>502</v>
      </c>
      <c r="N59" s="194" t="s">
        <v>30</v>
      </c>
      <c r="O59" s="209" t="s">
        <v>1573</v>
      </c>
      <c r="P59" s="194" t="s">
        <v>30</v>
      </c>
      <c r="Q59" s="194" t="s">
        <v>30</v>
      </c>
    </row>
    <row r="60" spans="1:17" s="2" customFormat="1">
      <c r="A60" s="3" t="s">
        <v>2667</v>
      </c>
      <c r="B60" s="3" t="s">
        <v>777</v>
      </c>
      <c r="C60" s="3" t="s">
        <v>2667</v>
      </c>
      <c r="D60" s="3" t="s">
        <v>777</v>
      </c>
      <c r="E60" s="3" t="s">
        <v>2687</v>
      </c>
      <c r="F60" s="2" t="s">
        <v>70</v>
      </c>
      <c r="G60" s="7" t="str">
        <f>party!$A$74</f>
        <v>Davide Zanchettin</v>
      </c>
      <c r="H60" s="7" t="str">
        <f>party!$A$75</f>
        <v>Claudia Timmreck</v>
      </c>
      <c r="I60" s="7" t="str">
        <f>party!$A$76</f>
        <v>Myriam Khodri</v>
      </c>
      <c r="K60" s="3" t="str">
        <f>party!$A$6</f>
        <v>Charlotte Pascoe</v>
      </c>
      <c r="L60" s="2" t="s">
        <v>30</v>
      </c>
      <c r="M60" s="2" t="s">
        <v>777</v>
      </c>
      <c r="N60" s="2" t="s">
        <v>30</v>
      </c>
      <c r="O60" s="27"/>
      <c r="P60" s="2" t="s">
        <v>30</v>
      </c>
      <c r="Q60" s="2" t="s">
        <v>30</v>
      </c>
    </row>
    <row r="61" spans="1:17" s="124" customFormat="1">
      <c r="A61" s="206" t="s">
        <v>2685</v>
      </c>
      <c r="B61" s="210" t="s">
        <v>804</v>
      </c>
      <c r="C61" s="210" t="s">
        <v>2685</v>
      </c>
      <c r="D61" s="210" t="s">
        <v>804</v>
      </c>
      <c r="E61" s="210" t="s">
        <v>2686</v>
      </c>
      <c r="F61" s="194" t="s">
        <v>70</v>
      </c>
      <c r="G61" s="119" t="str">
        <f>party!$A$55</f>
        <v>Rein Haarsma</v>
      </c>
      <c r="H61" s="119" t="str">
        <f>party!$A$56</f>
        <v>Malcolm Roberts</v>
      </c>
      <c r="I61" s="119"/>
      <c r="K61" s="206" t="str">
        <f>party!$A$6</f>
        <v>Charlotte Pascoe</v>
      </c>
      <c r="L61" s="194" t="s">
        <v>30</v>
      </c>
      <c r="M61" s="194" t="s">
        <v>804</v>
      </c>
      <c r="N61" s="194" t="s">
        <v>30</v>
      </c>
      <c r="O61" s="209"/>
      <c r="P61" s="194" t="s">
        <v>30</v>
      </c>
      <c r="Q61" s="194" t="s">
        <v>30</v>
      </c>
    </row>
    <row r="62" spans="1:17" ht="30">
      <c r="A62" s="3" t="s">
        <v>2689</v>
      </c>
      <c r="B62" s="3" t="s">
        <v>2688</v>
      </c>
      <c r="C62" s="3" t="s">
        <v>2690</v>
      </c>
      <c r="D62" s="1" t="s">
        <v>2691</v>
      </c>
      <c r="E62" s="1" t="s">
        <v>2692</v>
      </c>
      <c r="F62" s="2" t="s">
        <v>70</v>
      </c>
      <c r="G62" s="7" t="str">
        <f>party!$A$74</f>
        <v>Davide Zanchettin</v>
      </c>
      <c r="H62" s="7" t="str">
        <f>party!$A$75</f>
        <v>Claudia Timmreck</v>
      </c>
      <c r="I62" s="7" t="str">
        <f>party!$A$76</f>
        <v>Myriam Khodri</v>
      </c>
      <c r="K62" s="3" t="str">
        <f>party!$A$6</f>
        <v>Charlotte Pascoe</v>
      </c>
      <c r="L62" s="2" t="s">
        <v>30</v>
      </c>
      <c r="M62" s="2" t="s">
        <v>777</v>
      </c>
      <c r="N62" s="2" t="s">
        <v>30</v>
      </c>
      <c r="O62" s="27" t="s">
        <v>296</v>
      </c>
      <c r="P62" s="2" t="s">
        <v>30</v>
      </c>
      <c r="Q62" s="2" t="s">
        <v>30</v>
      </c>
    </row>
    <row r="63" spans="1:17" ht="45">
      <c r="A63" s="3" t="s">
        <v>2697</v>
      </c>
      <c r="B63" s="3" t="s">
        <v>2698</v>
      </c>
      <c r="C63" s="3" t="s">
        <v>2699</v>
      </c>
      <c r="D63" s="3" t="s">
        <v>2702</v>
      </c>
      <c r="E63" s="1" t="s">
        <v>2701</v>
      </c>
      <c r="F63" s="2" t="s">
        <v>70</v>
      </c>
      <c r="G63" s="7" t="str">
        <f>party!$A$74</f>
        <v>Davide Zanchettin</v>
      </c>
      <c r="H63" s="7" t="str">
        <f>party!$A$75</f>
        <v>Claudia Timmreck</v>
      </c>
      <c r="I63" s="7" t="str">
        <f>party!$A$76</f>
        <v>Myriam Khodri</v>
      </c>
      <c r="K63" s="3" t="str">
        <f>party!$A$6</f>
        <v>Charlotte Pascoe</v>
      </c>
      <c r="L63" s="2" t="s">
        <v>30</v>
      </c>
      <c r="M63" s="2" t="s">
        <v>804</v>
      </c>
      <c r="N63" s="2" t="s">
        <v>30</v>
      </c>
      <c r="O63" s="27" t="s">
        <v>2700</v>
      </c>
      <c r="P63" s="2" t="s">
        <v>30</v>
      </c>
      <c r="Q63" s="2" t="s">
        <v>30</v>
      </c>
    </row>
    <row r="64" spans="1:17" s="124" customFormat="1" ht="30">
      <c r="A64" s="206" t="s">
        <v>2723</v>
      </c>
      <c r="B64" s="206" t="s">
        <v>2724</v>
      </c>
      <c r="C64" s="206" t="s">
        <v>2725</v>
      </c>
      <c r="D64" s="206" t="s">
        <v>2726</v>
      </c>
      <c r="E64" s="206" t="s">
        <v>2727</v>
      </c>
      <c r="F64" s="194" t="s">
        <v>70</v>
      </c>
      <c r="G64" s="119" t="str">
        <f>party!$A$74</f>
        <v>Davide Zanchettin</v>
      </c>
      <c r="H64" s="119" t="str">
        <f>party!$A$75</f>
        <v>Claudia Timmreck</v>
      </c>
      <c r="I64" s="119" t="str">
        <f>party!$A$76</f>
        <v>Myriam Khodri</v>
      </c>
      <c r="K64" s="206" t="str">
        <f>party!$A$6</f>
        <v>Charlotte Pascoe</v>
      </c>
      <c r="L64" s="194" t="s">
        <v>30</v>
      </c>
      <c r="M64" s="194" t="s">
        <v>2728</v>
      </c>
      <c r="N64" s="194" t="s">
        <v>30</v>
      </c>
      <c r="O64" s="209" t="s">
        <v>296</v>
      </c>
      <c r="P64" s="194" t="s">
        <v>30</v>
      </c>
      <c r="Q64" s="194" t="s">
        <v>30</v>
      </c>
    </row>
    <row r="65" spans="1:17" ht="30">
      <c r="A65" s="3" t="s">
        <v>7554</v>
      </c>
      <c r="B65" s="3" t="s">
        <v>7555</v>
      </c>
      <c r="C65" s="3" t="s">
        <v>7556</v>
      </c>
      <c r="D65" s="3" t="s">
        <v>7557</v>
      </c>
      <c r="E65" s="3" t="s">
        <v>3197</v>
      </c>
      <c r="F65" s="3" t="s">
        <v>70</v>
      </c>
      <c r="G65" s="7" t="str">
        <f>party!$A$27</f>
        <v>Brian O'Neill</v>
      </c>
      <c r="H65" s="7" t="str">
        <f>party!$A$28</f>
        <v>Claudia Tebaldi</v>
      </c>
      <c r="I65" s="7" t="str">
        <f>party!$A$29</f>
        <v>Detlef van Vuuren</v>
      </c>
      <c r="J65" s="3"/>
      <c r="K65" s="3" t="str">
        <f>party!$A$6</f>
        <v>Charlotte Pascoe</v>
      </c>
      <c r="L65" s="2" t="s">
        <v>30</v>
      </c>
      <c r="M65" s="2" t="s">
        <v>7548</v>
      </c>
      <c r="N65" s="2" t="s">
        <v>30</v>
      </c>
      <c r="O65" s="28" t="s">
        <v>3199</v>
      </c>
      <c r="P65" s="126" t="s">
        <v>30</v>
      </c>
      <c r="Q65" s="2" t="s">
        <v>30</v>
      </c>
    </row>
    <row r="66" spans="1:17" ht="30">
      <c r="A66" s="3" t="s">
        <v>3194</v>
      </c>
      <c r="B66" s="3" t="s">
        <v>3193</v>
      </c>
      <c r="C66" s="3" t="s">
        <v>3195</v>
      </c>
      <c r="D66" s="3" t="s">
        <v>3196</v>
      </c>
      <c r="E66" s="3" t="s">
        <v>3197</v>
      </c>
      <c r="F66" s="3" t="s">
        <v>70</v>
      </c>
      <c r="G66" s="7" t="str">
        <f>party!$A$27</f>
        <v>Brian O'Neill</v>
      </c>
      <c r="H66" s="7" t="str">
        <f>party!$A$28</f>
        <v>Claudia Tebaldi</v>
      </c>
      <c r="I66" s="7" t="str">
        <f>party!$A$29</f>
        <v>Detlef van Vuuren</v>
      </c>
      <c r="J66" s="3"/>
      <c r="K66" s="3" t="str">
        <f>party!$A$6</f>
        <v>Charlotte Pascoe</v>
      </c>
      <c r="L66" s="2" t="s">
        <v>30</v>
      </c>
      <c r="M66" s="2" t="s">
        <v>3198</v>
      </c>
      <c r="N66" s="2" t="s">
        <v>30</v>
      </c>
      <c r="O66" s="28" t="s">
        <v>3199</v>
      </c>
      <c r="P66" s="126" t="s">
        <v>30</v>
      </c>
      <c r="Q66" s="2" t="s">
        <v>30</v>
      </c>
    </row>
    <row r="67" spans="1:17" s="2" customFormat="1" ht="45">
      <c r="A67" s="3" t="s">
        <v>8106</v>
      </c>
      <c r="B67" s="3" t="s">
        <v>8107</v>
      </c>
      <c r="C67" s="3" t="s">
        <v>8108</v>
      </c>
      <c r="D67" s="3" t="s">
        <v>8109</v>
      </c>
      <c r="E67" s="3" t="s">
        <v>8110</v>
      </c>
      <c r="F67" s="2" t="s">
        <v>70</v>
      </c>
      <c r="G67" s="2" t="str">
        <f>party!$A$13</f>
        <v>Karl Taylor</v>
      </c>
      <c r="K67" s="3" t="str">
        <f>party!$A$6</f>
        <v>Charlotte Pascoe</v>
      </c>
      <c r="L67" s="2" t="s">
        <v>30</v>
      </c>
      <c r="M67" s="2" t="s">
        <v>3336</v>
      </c>
      <c r="N67" s="2" t="s">
        <v>30</v>
      </c>
      <c r="O67" s="27" t="s">
        <v>1394</v>
      </c>
      <c r="P67" s="2" t="s">
        <v>30</v>
      </c>
      <c r="Q67" s="2" t="s">
        <v>30</v>
      </c>
    </row>
    <row r="68" spans="1:17" ht="30">
      <c r="A68" s="3" t="s">
        <v>3429</v>
      </c>
      <c r="B68" s="3" t="s">
        <v>3414</v>
      </c>
      <c r="C68" s="3" t="s">
        <v>3415</v>
      </c>
      <c r="D68" s="3" t="s">
        <v>3430</v>
      </c>
      <c r="E68" s="1" t="s">
        <v>3416</v>
      </c>
      <c r="F68" s="2" t="s">
        <v>162</v>
      </c>
      <c r="G68" s="2" t="str">
        <f>party!$A$35</f>
        <v>Mark Webb</v>
      </c>
      <c r="H68" s="2" t="str">
        <f>party!$A$36</f>
        <v>Chris Bretherton</v>
      </c>
      <c r="K68" s="3" t="str">
        <f>party!A$6</f>
        <v>Charlotte Pascoe</v>
      </c>
      <c r="L68" s="2" t="s">
        <v>30</v>
      </c>
      <c r="M68" s="2" t="s">
        <v>1076</v>
      </c>
      <c r="N68" s="2" t="s">
        <v>30</v>
      </c>
      <c r="O68" s="28" t="s">
        <v>336</v>
      </c>
      <c r="P68" s="2" t="s">
        <v>30</v>
      </c>
      <c r="Q68" s="2" t="s">
        <v>30</v>
      </c>
    </row>
    <row r="69" spans="1:17" s="2" customFormat="1" ht="45">
      <c r="A69" s="3" t="s">
        <v>6975</v>
      </c>
      <c r="B69" s="3" t="s">
        <v>3431</v>
      </c>
      <c r="C69" s="3" t="s">
        <v>6975</v>
      </c>
      <c r="D69" s="3" t="s">
        <v>6981</v>
      </c>
      <c r="E69" s="3" t="s">
        <v>7056</v>
      </c>
      <c r="F69" s="2" t="s">
        <v>162</v>
      </c>
      <c r="G69" s="2" t="str">
        <f>party!$A$25</f>
        <v>Veronika Eyring</v>
      </c>
      <c r="J69" s="3" t="str">
        <f>references!$D$42</f>
        <v>Eyring, V., S. Bony, G. A. Meehl, C. Senior, B. Stevens, R. J. Stouffer, K. E. Taylor (2016), Overview of the Coupled Model Intercomparison Project Phase 6 (CMIP6) experimental design and organization, Geosci. Model Dev., 9, 1937-1958</v>
      </c>
      <c r="K69" s="3" t="str">
        <f>party!$A$6</f>
        <v>Charlotte Pascoe</v>
      </c>
      <c r="L69" s="2" t="s">
        <v>30</v>
      </c>
      <c r="M69" s="2" t="s">
        <v>3431</v>
      </c>
      <c r="N69" s="2" t="s">
        <v>30</v>
      </c>
      <c r="O69" s="27"/>
      <c r="P69" s="2" t="s">
        <v>30</v>
      </c>
      <c r="Q69" s="2" t="s">
        <v>30</v>
      </c>
    </row>
    <row r="70" spans="1:17" ht="45">
      <c r="A70" s="3" t="s">
        <v>3437</v>
      </c>
      <c r="B70" s="3" t="s">
        <v>3438</v>
      </c>
      <c r="C70" s="3" t="s">
        <v>3439</v>
      </c>
      <c r="D70" s="3" t="s">
        <v>3440</v>
      </c>
      <c r="E70" s="1" t="s">
        <v>3442</v>
      </c>
      <c r="F70" s="2" t="s">
        <v>70</v>
      </c>
      <c r="G70" s="2" t="str">
        <f>party!$A$35</f>
        <v>Mark Webb</v>
      </c>
      <c r="H70" s="2" t="str">
        <f>party!$A$36</f>
        <v>Chris Bretherton</v>
      </c>
      <c r="K70" s="3" t="str">
        <f>party!$A$6</f>
        <v>Charlotte Pascoe</v>
      </c>
      <c r="L70" s="2" t="s">
        <v>30</v>
      </c>
      <c r="M70" s="2" t="s">
        <v>32</v>
      </c>
      <c r="N70" s="2" t="s">
        <v>30</v>
      </c>
      <c r="O70" s="27" t="s">
        <v>3441</v>
      </c>
      <c r="P70" s="2" t="s">
        <v>30</v>
      </c>
      <c r="Q70" s="2" t="s">
        <v>30</v>
      </c>
    </row>
    <row r="71" spans="1:17" s="2" customFormat="1" ht="30">
      <c r="A71" s="3" t="s">
        <v>3505</v>
      </c>
      <c r="B71" s="3" t="s">
        <v>3506</v>
      </c>
      <c r="C71" s="3" t="s">
        <v>3507</v>
      </c>
      <c r="D71" s="3" t="s">
        <v>3508</v>
      </c>
      <c r="E71" s="3" t="s">
        <v>3509</v>
      </c>
      <c r="K71" s="3" t="str">
        <f>party!$A$6</f>
        <v>Charlotte Pascoe</v>
      </c>
      <c r="L71" s="2" t="s">
        <v>30</v>
      </c>
      <c r="M71" s="2" t="s">
        <v>415</v>
      </c>
      <c r="N71" s="2" t="s">
        <v>30</v>
      </c>
      <c r="O71" s="27" t="s">
        <v>3510</v>
      </c>
      <c r="P71" s="2" t="s">
        <v>30</v>
      </c>
      <c r="Q71" s="2" t="s">
        <v>30</v>
      </c>
    </row>
    <row r="72" spans="1:17" s="7" customFormat="1">
      <c r="A72" s="7" t="s">
        <v>2685</v>
      </c>
      <c r="B72" s="7" t="s">
        <v>804</v>
      </c>
      <c r="C72" s="7" t="s">
        <v>2685</v>
      </c>
      <c r="D72" s="7" t="s">
        <v>804</v>
      </c>
      <c r="E72" s="7" t="s">
        <v>2686</v>
      </c>
      <c r="F72" s="7" t="s">
        <v>162</v>
      </c>
      <c r="G72" s="2" t="str">
        <f>party!$A$50</f>
        <v>Ben Kravitz</v>
      </c>
      <c r="K72" s="3" t="str">
        <f>party!$A$6</f>
        <v>Charlotte Pascoe</v>
      </c>
      <c r="L72" s="2" t="s">
        <v>30</v>
      </c>
      <c r="M72" s="2" t="s">
        <v>804</v>
      </c>
      <c r="N72" s="2" t="s">
        <v>30</v>
      </c>
      <c r="O72" s="103"/>
      <c r="P72" s="7" t="s">
        <v>30</v>
      </c>
      <c r="Q72" s="7" t="s">
        <v>30</v>
      </c>
    </row>
    <row r="73" spans="1:17" s="7" customFormat="1">
      <c r="A73" s="7" t="s">
        <v>7064</v>
      </c>
      <c r="B73" s="7" t="s">
        <v>1014</v>
      </c>
      <c r="C73" s="7" t="s">
        <v>7064</v>
      </c>
      <c r="D73" s="7" t="s">
        <v>1014</v>
      </c>
      <c r="E73" s="7" t="s">
        <v>7065</v>
      </c>
      <c r="F73" s="7" t="s">
        <v>162</v>
      </c>
      <c r="G73" s="2" t="str">
        <f>party!$A$50</f>
        <v>Ben Kravitz</v>
      </c>
      <c r="H73" s="2"/>
      <c r="K73" s="3" t="str">
        <f>party!$A$6</f>
        <v>Charlotte Pascoe</v>
      </c>
      <c r="L73" s="2" t="s">
        <v>30</v>
      </c>
      <c r="M73" s="2" t="s">
        <v>1014</v>
      </c>
      <c r="N73" s="2" t="s">
        <v>30</v>
      </c>
      <c r="O73" s="103"/>
      <c r="P73" s="7" t="s">
        <v>30</v>
      </c>
      <c r="Q73" s="7" t="s">
        <v>30</v>
      </c>
    </row>
    <row r="74" spans="1:17" s="3" customFormat="1" ht="30">
      <c r="A74" s="3" t="s">
        <v>4064</v>
      </c>
      <c r="B74" s="3" t="s">
        <v>4065</v>
      </c>
      <c r="C74" s="3" t="s">
        <v>4066</v>
      </c>
      <c r="D74" s="3" t="s">
        <v>4067</v>
      </c>
      <c r="E74" s="3" t="s">
        <v>4098</v>
      </c>
      <c r="F74" s="7" t="s">
        <v>162</v>
      </c>
      <c r="G74" s="2" t="str">
        <f>party!$A$50</f>
        <v>Ben Kravitz</v>
      </c>
      <c r="H74" s="7"/>
      <c r="I74" s="7"/>
      <c r="J74" s="7"/>
      <c r="K74" s="3" t="str">
        <f>party!$A$6</f>
        <v>Charlotte Pascoe</v>
      </c>
      <c r="L74" s="2" t="s">
        <v>30</v>
      </c>
      <c r="M74" s="2" t="s">
        <v>1076</v>
      </c>
      <c r="N74" s="2" t="s">
        <v>30</v>
      </c>
      <c r="O74" s="103" t="s">
        <v>296</v>
      </c>
      <c r="P74" s="7" t="s">
        <v>30</v>
      </c>
      <c r="Q74" s="7" t="s">
        <v>30</v>
      </c>
    </row>
    <row r="75" spans="1:17" s="3" customFormat="1" ht="30">
      <c r="A75" s="3" t="s">
        <v>4068</v>
      </c>
      <c r="B75" s="3" t="s">
        <v>4069</v>
      </c>
      <c r="C75" s="3" t="s">
        <v>4070</v>
      </c>
      <c r="D75" s="3" t="s">
        <v>4071</v>
      </c>
      <c r="E75" s="3" t="s">
        <v>4097</v>
      </c>
      <c r="F75" s="7" t="s">
        <v>162</v>
      </c>
      <c r="G75" s="2" t="str">
        <f>party!$A$50</f>
        <v>Ben Kravitz</v>
      </c>
      <c r="H75" s="7"/>
      <c r="I75" s="7"/>
      <c r="J75" s="7"/>
      <c r="K75" s="3" t="str">
        <f>party!$A$6</f>
        <v>Charlotte Pascoe</v>
      </c>
      <c r="L75" s="2" t="s">
        <v>30</v>
      </c>
      <c r="M75" s="2" t="s">
        <v>1076</v>
      </c>
      <c r="N75" s="2" t="s">
        <v>30</v>
      </c>
      <c r="O75" s="103" t="s">
        <v>490</v>
      </c>
      <c r="P75" s="7" t="s">
        <v>30</v>
      </c>
      <c r="Q75" s="7" t="s">
        <v>30</v>
      </c>
    </row>
    <row r="76" spans="1:17" s="3" customFormat="1" ht="30">
      <c r="A76" s="3" t="s">
        <v>4085</v>
      </c>
      <c r="B76" s="3" t="s">
        <v>4086</v>
      </c>
      <c r="C76" s="3" t="s">
        <v>4087</v>
      </c>
      <c r="D76" s="3" t="s">
        <v>4088</v>
      </c>
      <c r="E76" s="3" t="s">
        <v>4096</v>
      </c>
      <c r="F76" s="7" t="s">
        <v>162</v>
      </c>
      <c r="G76" s="2" t="str">
        <f>party!$A$50</f>
        <v>Ben Kravitz</v>
      </c>
      <c r="H76" s="7"/>
      <c r="I76" s="7"/>
      <c r="J76" s="7"/>
      <c r="K76" s="3" t="str">
        <f>party!$A$6</f>
        <v>Charlotte Pascoe</v>
      </c>
      <c r="L76" s="2" t="s">
        <v>30</v>
      </c>
      <c r="M76" s="2" t="s">
        <v>1076</v>
      </c>
      <c r="N76" s="2" t="s">
        <v>30</v>
      </c>
      <c r="O76" s="103" t="s">
        <v>864</v>
      </c>
      <c r="P76" s="7" t="s">
        <v>30</v>
      </c>
      <c r="Q76" s="7" t="s">
        <v>30</v>
      </c>
    </row>
    <row r="77" spans="1:17" s="3" customFormat="1" ht="30">
      <c r="A77" s="3" t="s">
        <v>4091</v>
      </c>
      <c r="B77" s="3" t="s">
        <v>4092</v>
      </c>
      <c r="C77" s="3" t="s">
        <v>4093</v>
      </c>
      <c r="D77" s="3" t="s">
        <v>4094</v>
      </c>
      <c r="E77" s="3" t="s">
        <v>4095</v>
      </c>
      <c r="F77" s="7" t="s">
        <v>162</v>
      </c>
      <c r="G77" s="2" t="str">
        <f>party!$A$50</f>
        <v>Ben Kravitz</v>
      </c>
      <c r="H77" s="7"/>
      <c r="I77" s="7"/>
      <c r="J77" s="7"/>
      <c r="K77" s="3" t="str">
        <f>party!$A$6</f>
        <v>Charlotte Pascoe</v>
      </c>
      <c r="L77" s="2" t="s">
        <v>30</v>
      </c>
      <c r="M77" s="2" t="s">
        <v>1076</v>
      </c>
      <c r="N77" s="2" t="s">
        <v>30</v>
      </c>
      <c r="O77" s="103" t="s">
        <v>416</v>
      </c>
      <c r="P77" s="7" t="s">
        <v>30</v>
      </c>
      <c r="Q77" s="7" t="s">
        <v>30</v>
      </c>
    </row>
    <row r="78" spans="1:17" s="3" customFormat="1" ht="30">
      <c r="A78" s="3" t="s">
        <v>4261</v>
      </c>
      <c r="B78" s="3" t="s">
        <v>4262</v>
      </c>
      <c r="C78" s="3" t="s">
        <v>4263</v>
      </c>
      <c r="D78" s="3" t="s">
        <v>4264</v>
      </c>
      <c r="E78" s="3" t="s">
        <v>4265</v>
      </c>
      <c r="F78" s="3" t="s">
        <v>162</v>
      </c>
      <c r="G78" s="3" t="str">
        <f>party!$A$55</f>
        <v>Rein Haarsma</v>
      </c>
      <c r="H78" s="3" t="str">
        <f>party!$A$56</f>
        <v>Malcolm Roberts</v>
      </c>
      <c r="K78" s="3" t="str">
        <f>party!$A$6</f>
        <v>Charlotte Pascoe</v>
      </c>
      <c r="L78" s="2" t="s">
        <v>30</v>
      </c>
      <c r="M78" s="3" t="s">
        <v>37</v>
      </c>
      <c r="N78" s="3" t="s">
        <v>30</v>
      </c>
      <c r="O78" s="180" t="s">
        <v>1394</v>
      </c>
      <c r="P78" s="3" t="s">
        <v>30</v>
      </c>
      <c r="Q78" s="3" t="s">
        <v>30</v>
      </c>
    </row>
    <row r="79" spans="1:17" s="3" customFormat="1">
      <c r="A79" s="3" t="s">
        <v>4323</v>
      </c>
      <c r="B79" s="3" t="s">
        <v>31</v>
      </c>
      <c r="C79" s="3" t="s">
        <v>4323</v>
      </c>
      <c r="D79" s="3" t="s">
        <v>31</v>
      </c>
      <c r="E79" s="3" t="s">
        <v>4324</v>
      </c>
      <c r="F79" s="3" t="s">
        <v>162</v>
      </c>
      <c r="G79" s="3" t="str">
        <f>party!$A$57</f>
        <v>Eric Larour</v>
      </c>
      <c r="H79" s="3" t="str">
        <f>party!$A$58</f>
        <v>Sophie Nowicki</v>
      </c>
      <c r="I79" s="3" t="str">
        <f>party!$A$59</f>
        <v>Tony Payne</v>
      </c>
      <c r="K79" s="3" t="str">
        <f>party!$A$6</f>
        <v>Charlotte Pascoe</v>
      </c>
      <c r="L79" s="2" t="s">
        <v>30</v>
      </c>
      <c r="M79" s="3" t="s">
        <v>31</v>
      </c>
      <c r="N79" s="3" t="s">
        <v>30</v>
      </c>
      <c r="O79" s="180"/>
      <c r="P79" s="3" t="s">
        <v>30</v>
      </c>
      <c r="Q79" s="3" t="s">
        <v>30</v>
      </c>
    </row>
    <row r="80" spans="1:17" s="7" customFormat="1" ht="30">
      <c r="A80" s="7" t="s">
        <v>4501</v>
      </c>
      <c r="B80" s="7" t="s">
        <v>4502</v>
      </c>
      <c r="C80" s="7" t="s">
        <v>4503</v>
      </c>
      <c r="D80" s="7" t="s">
        <v>4504</v>
      </c>
      <c r="E80" s="7" t="s">
        <v>8055</v>
      </c>
      <c r="F80" s="7" t="s">
        <v>70</v>
      </c>
      <c r="G80" s="7" t="str">
        <f>party!$A$61</f>
        <v>Gerhard Krinner</v>
      </c>
      <c r="H80" s="7" t="str">
        <f>party!$A$62</f>
        <v>Sonia Seneviratne</v>
      </c>
      <c r="I80" s="7" t="str">
        <f>party!$A$65</f>
        <v>Hyungjun Kim</v>
      </c>
      <c r="K80" s="7" t="str">
        <f>party!$A$6</f>
        <v>Charlotte Pascoe</v>
      </c>
      <c r="L80" s="8" t="s">
        <v>30</v>
      </c>
      <c r="M80" s="7" t="s">
        <v>4505</v>
      </c>
      <c r="N80" s="7" t="s">
        <v>30</v>
      </c>
      <c r="O80" s="103" t="s">
        <v>4506</v>
      </c>
      <c r="P80" s="7" t="s">
        <v>30</v>
      </c>
      <c r="Q80" s="7" t="s">
        <v>30</v>
      </c>
    </row>
    <row r="81" spans="1:17" s="7" customFormat="1" ht="30">
      <c r="A81" s="7" t="s">
        <v>4684</v>
      </c>
      <c r="B81" s="7" t="s">
        <v>4685</v>
      </c>
      <c r="C81" s="7" t="s">
        <v>4686</v>
      </c>
      <c r="D81" s="7" t="s">
        <v>4687</v>
      </c>
      <c r="E81" s="7" t="s">
        <v>4688</v>
      </c>
      <c r="F81" s="7" t="s">
        <v>70</v>
      </c>
      <c r="G81" s="7" t="str">
        <f>party!$A$10</f>
        <v>George Hurtt</v>
      </c>
      <c r="H81" s="7" t="str">
        <f>party!$A$67</f>
        <v>David Lawrence</v>
      </c>
      <c r="K81" s="7" t="str">
        <f>party!$A$6</f>
        <v>Charlotte Pascoe</v>
      </c>
      <c r="L81" s="8" t="s">
        <v>30</v>
      </c>
      <c r="M81" s="7" t="s">
        <v>888</v>
      </c>
      <c r="N81" s="7" t="s">
        <v>30</v>
      </c>
      <c r="O81" s="103" t="s">
        <v>296</v>
      </c>
      <c r="P81" s="7" t="s">
        <v>30</v>
      </c>
      <c r="Q81" s="7" t="s">
        <v>30</v>
      </c>
    </row>
    <row r="82" spans="1:17" ht="45">
      <c r="A82" s="3" t="s">
        <v>8051</v>
      </c>
      <c r="B82" s="3" t="s">
        <v>8052</v>
      </c>
      <c r="C82" s="3" t="s">
        <v>8058</v>
      </c>
      <c r="D82" s="3" t="s">
        <v>8053</v>
      </c>
      <c r="E82" s="1" t="s">
        <v>8054</v>
      </c>
      <c r="F82" s="3" t="s">
        <v>70</v>
      </c>
      <c r="G82" s="7" t="str">
        <f>party!$A$68</f>
        <v>Gokhan Danabasoglu</v>
      </c>
      <c r="H82" s="7" t="str">
        <f>party!$A$49</f>
        <v>Stephen Griffies</v>
      </c>
      <c r="I82" s="7" t="str">
        <f>party!$A$69</f>
        <v>James Orr</v>
      </c>
      <c r="K82" s="3" t="str">
        <f>party!$A$6</f>
        <v>Charlotte Pascoe</v>
      </c>
      <c r="L82" s="2" t="s">
        <v>30</v>
      </c>
      <c r="M82" s="2" t="s">
        <v>4793</v>
      </c>
      <c r="N82" s="2" t="s">
        <v>30</v>
      </c>
      <c r="O82" s="28" t="s">
        <v>4794</v>
      </c>
      <c r="P82" s="2" t="s">
        <v>30</v>
      </c>
      <c r="Q82" s="2" t="s">
        <v>30</v>
      </c>
    </row>
    <row r="83" spans="1:17" ht="45">
      <c r="A83" s="3" t="s">
        <v>8056</v>
      </c>
      <c r="B83" s="3" t="s">
        <v>8057</v>
      </c>
      <c r="C83" s="3" t="s">
        <v>8059</v>
      </c>
      <c r="D83" s="3" t="s">
        <v>8060</v>
      </c>
      <c r="E83" s="1" t="s">
        <v>8061</v>
      </c>
      <c r="F83" s="3" t="s">
        <v>70</v>
      </c>
      <c r="G83" s="7" t="str">
        <f>party!$A$68</f>
        <v>Gokhan Danabasoglu</v>
      </c>
      <c r="H83" s="7" t="str">
        <f>party!$A$49</f>
        <v>Stephen Griffies</v>
      </c>
      <c r="I83" s="7" t="str">
        <f>party!$A$69</f>
        <v>James Orr</v>
      </c>
      <c r="K83" s="3" t="str">
        <f>party!$A$6</f>
        <v>Charlotte Pascoe</v>
      </c>
      <c r="L83" s="2" t="s">
        <v>30</v>
      </c>
      <c r="M83" s="2" t="s">
        <v>4793</v>
      </c>
      <c r="N83" s="2" t="s">
        <v>30</v>
      </c>
      <c r="O83" s="28" t="s">
        <v>4794</v>
      </c>
      <c r="P83" s="2" t="s">
        <v>30</v>
      </c>
      <c r="Q83" s="2" t="s">
        <v>30</v>
      </c>
    </row>
    <row r="84" spans="1:17" s="8" customFormat="1" ht="90">
      <c r="A84" s="7" t="s">
        <v>5925</v>
      </c>
      <c r="B84" s="7" t="s">
        <v>5160</v>
      </c>
      <c r="C84" s="3" t="s">
        <v>5161</v>
      </c>
      <c r="D84" s="7" t="s">
        <v>5162</v>
      </c>
      <c r="E84" s="7" t="s">
        <v>5163</v>
      </c>
      <c r="F84" s="8" t="s">
        <v>70</v>
      </c>
      <c r="G84" s="3" t="str">
        <f>party!$A$74</f>
        <v>Davide Zanchettin</v>
      </c>
      <c r="H84" s="3" t="str">
        <f>party!$A$75</f>
        <v>Claudia Timmreck</v>
      </c>
      <c r="I84" s="3" t="str">
        <f>party!$A$76</f>
        <v>Myriam Khodri</v>
      </c>
      <c r="J8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4" s="3" t="str">
        <f>party!$A$6</f>
        <v>Charlotte Pascoe</v>
      </c>
      <c r="L84" s="8" t="s">
        <v>30</v>
      </c>
      <c r="M84" s="8" t="s">
        <v>5164</v>
      </c>
      <c r="N84" s="8" t="s">
        <v>30</v>
      </c>
      <c r="O84" s="28" t="s">
        <v>5165</v>
      </c>
      <c r="P84" s="8" t="s">
        <v>30</v>
      </c>
      <c r="Q84" s="8" t="s">
        <v>30</v>
      </c>
    </row>
    <row r="85" spans="1:17" s="8" customFormat="1" ht="90">
      <c r="A85" s="7" t="s">
        <v>5199</v>
      </c>
      <c r="B85" s="7" t="s">
        <v>5200</v>
      </c>
      <c r="C85" s="7" t="s">
        <v>5199</v>
      </c>
      <c r="D85" s="7" t="s">
        <v>2728</v>
      </c>
      <c r="E85" s="7" t="s">
        <v>5201</v>
      </c>
      <c r="F85" s="8" t="s">
        <v>70</v>
      </c>
      <c r="G85" s="3" t="str">
        <f>party!$A$74</f>
        <v>Davide Zanchettin</v>
      </c>
      <c r="H85" s="3" t="str">
        <f>party!$A$75</f>
        <v>Claudia Timmreck</v>
      </c>
      <c r="I85" s="3" t="str">
        <f>party!$A$76</f>
        <v>Myriam Khodri</v>
      </c>
      <c r="J8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5" s="3" t="str">
        <f>party!$A$6</f>
        <v>Charlotte Pascoe</v>
      </c>
      <c r="L85" s="8" t="s">
        <v>30</v>
      </c>
      <c r="M85" s="8" t="s">
        <v>2728</v>
      </c>
      <c r="N85" s="8" t="s">
        <v>30</v>
      </c>
      <c r="O85" s="28"/>
      <c r="P85" s="8" t="s">
        <v>30</v>
      </c>
      <c r="Q85" s="8" t="s">
        <v>30</v>
      </c>
    </row>
    <row r="86" spans="1:17" ht="90">
      <c r="A86" s="3" t="s">
        <v>5206</v>
      </c>
      <c r="B86" s="3" t="s">
        <v>5211</v>
      </c>
      <c r="C86" s="3" t="s">
        <v>5207</v>
      </c>
      <c r="D86" s="3" t="s">
        <v>5208</v>
      </c>
      <c r="E86" s="3" t="s">
        <v>5210</v>
      </c>
      <c r="F86" s="3" t="s">
        <v>70</v>
      </c>
      <c r="G86" s="3" t="str">
        <f>party!$A$74</f>
        <v>Davide Zanchettin</v>
      </c>
      <c r="H86" s="3" t="str">
        <f>party!$A$75</f>
        <v>Claudia Timmreck</v>
      </c>
      <c r="I86" s="3" t="str">
        <f>party!$A$76</f>
        <v>Myriam Khodri</v>
      </c>
      <c r="J8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6" s="3" t="str">
        <f>party!$A$6</f>
        <v>Charlotte Pascoe</v>
      </c>
      <c r="L86" s="2" t="s">
        <v>30</v>
      </c>
      <c r="M86" s="2" t="s">
        <v>687</v>
      </c>
      <c r="N86" s="2" t="s">
        <v>30</v>
      </c>
      <c r="O86" s="28" t="s">
        <v>5209</v>
      </c>
      <c r="P86" s="2" t="s">
        <v>30</v>
      </c>
      <c r="Q86" s="2" t="s">
        <v>30</v>
      </c>
    </row>
    <row r="87" spans="1:17" s="8" customFormat="1">
      <c r="A87" s="7" t="s">
        <v>5926</v>
      </c>
      <c r="B87" s="7" t="s">
        <v>5927</v>
      </c>
      <c r="C87" s="7" t="s">
        <v>5926</v>
      </c>
      <c r="D87" s="7" t="s">
        <v>5927</v>
      </c>
      <c r="E87" s="7" t="s">
        <v>5928</v>
      </c>
      <c r="F87" s="8" t="s">
        <v>70</v>
      </c>
      <c r="G87" s="3" t="str">
        <f>party!$A$57</f>
        <v>Eric Larour</v>
      </c>
      <c r="H87" s="3" t="str">
        <f>party!$A$58</f>
        <v>Sophie Nowicki</v>
      </c>
      <c r="I87" s="3" t="str">
        <f>party!$A$59</f>
        <v>Tony Payne</v>
      </c>
      <c r="K87" s="3" t="str">
        <f>party!$A$6</f>
        <v>Charlotte Pascoe</v>
      </c>
      <c r="L87" s="2" t="s">
        <v>30</v>
      </c>
      <c r="M87" s="3" t="s">
        <v>5927</v>
      </c>
      <c r="N87" s="3" t="s">
        <v>30</v>
      </c>
      <c r="O87" s="28"/>
      <c r="P87" s="8" t="s">
        <v>30</v>
      </c>
      <c r="Q87" s="8" t="s">
        <v>30</v>
      </c>
    </row>
    <row r="88" spans="1:17">
      <c r="A88" s="1" t="s">
        <v>6254</v>
      </c>
      <c r="B88" s="1" t="s">
        <v>6255</v>
      </c>
      <c r="C88" s="1" t="s">
        <v>6254</v>
      </c>
      <c r="D88" s="1" t="s">
        <v>6255</v>
      </c>
      <c r="E88" s="1" t="s">
        <v>6256</v>
      </c>
      <c r="F88" s="8" t="s">
        <v>70</v>
      </c>
      <c r="G88" s="3" t="str">
        <f>party!$A$55</f>
        <v>Rein Haarsma</v>
      </c>
      <c r="H88" s="3" t="str">
        <f>party!$A$56</f>
        <v>Malcolm Roberts</v>
      </c>
      <c r="K88" s="3" t="str">
        <f>party!$A$6</f>
        <v>Charlotte Pascoe</v>
      </c>
      <c r="L88" s="2" t="s">
        <v>30</v>
      </c>
      <c r="M88" t="s">
        <v>32</v>
      </c>
      <c r="N88" t="s">
        <v>30</v>
      </c>
      <c r="P88" s="8" t="s">
        <v>2746</v>
      </c>
      <c r="Q88" s="8" t="s">
        <v>30</v>
      </c>
    </row>
    <row r="89" spans="1:17" ht="60">
      <c r="A89" s="3" t="s">
        <v>6423</v>
      </c>
      <c r="B89" s="3" t="s">
        <v>6424</v>
      </c>
      <c r="C89" s="3" t="s">
        <v>6425</v>
      </c>
      <c r="D89" s="3" t="s">
        <v>6426</v>
      </c>
      <c r="E89" s="3" t="s">
        <v>6427</v>
      </c>
      <c r="F89" s="7" t="s">
        <v>70</v>
      </c>
      <c r="G89" s="7" t="str">
        <f>party!$A$45</f>
        <v>George Boer</v>
      </c>
      <c r="H89" s="7" t="str">
        <f>party!$A$46</f>
        <v>Doug Smith</v>
      </c>
      <c r="J89" s="22"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K89" s="3" t="str">
        <f>party!$A$6</f>
        <v>Charlotte Pascoe</v>
      </c>
      <c r="L89" s="2" t="s">
        <v>30</v>
      </c>
      <c r="M89" t="s">
        <v>6428</v>
      </c>
      <c r="N89" t="s">
        <v>30</v>
      </c>
      <c r="O89" s="29" t="s">
        <v>6429</v>
      </c>
      <c r="P89" s="8" t="s">
        <v>30</v>
      </c>
      <c r="Q89" s="7" t="s">
        <v>6430</v>
      </c>
    </row>
    <row r="90" spans="1:17" ht="90">
      <c r="A90" s="3" t="s">
        <v>6484</v>
      </c>
      <c r="B90" s="3" t="s">
        <v>6487</v>
      </c>
      <c r="C90" s="3" t="s">
        <v>6485</v>
      </c>
      <c r="D90" s="3" t="s">
        <v>6486</v>
      </c>
      <c r="E90" s="3" t="s">
        <v>6489</v>
      </c>
      <c r="F90" s="8" t="s">
        <v>70</v>
      </c>
      <c r="G90" s="7" t="str">
        <f>party!$A$77</f>
        <v>ISMIP6 email</v>
      </c>
      <c r="H90" s="7" t="str">
        <f>party!$A$78</f>
        <v>ISMIP6 leads</v>
      </c>
      <c r="J90" s="22" t="str">
        <f>references!$D$124</f>
        <v>InitMIP web page</v>
      </c>
      <c r="K90" s="3" t="str">
        <f>party!$A$6</f>
        <v>Charlotte Pascoe</v>
      </c>
      <c r="L90" s="2" t="s">
        <v>30</v>
      </c>
      <c r="M90" s="2" t="s">
        <v>1014</v>
      </c>
      <c r="N90" s="2" t="s">
        <v>30</v>
      </c>
      <c r="O90" s="27" t="s">
        <v>337</v>
      </c>
      <c r="P90" s="8" t="s">
        <v>30</v>
      </c>
      <c r="Q90" s="7" t="s">
        <v>6488</v>
      </c>
    </row>
    <row r="91" spans="1:17" ht="75">
      <c r="A91" s="3" t="s">
        <v>6843</v>
      </c>
      <c r="B91" s="3" t="s">
        <v>6840</v>
      </c>
      <c r="C91" s="3" t="s">
        <v>6844</v>
      </c>
      <c r="D91" s="3" t="s">
        <v>6824</v>
      </c>
      <c r="E91" s="3" t="s">
        <v>6845</v>
      </c>
      <c r="F91" s="8" t="s">
        <v>70</v>
      </c>
      <c r="G91" s="2" t="str">
        <f>party!$A$46</f>
        <v>Doug Smith</v>
      </c>
      <c r="H91" s="2" t="str">
        <f>party!$A$82</f>
        <v>James Screen</v>
      </c>
      <c r="I91" s="2" t="str">
        <f>party!$A$83</f>
        <v>Clara Deser</v>
      </c>
      <c r="J91"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91" s="3" t="str">
        <f>party!$A$6</f>
        <v>Charlotte Pascoe</v>
      </c>
      <c r="L91" s="2" t="s">
        <v>30</v>
      </c>
      <c r="M91" s="2" t="s">
        <v>6841</v>
      </c>
      <c r="N91" s="2" t="s">
        <v>30</v>
      </c>
      <c r="O91" s="27" t="s">
        <v>6842</v>
      </c>
      <c r="P91" s="8" t="s">
        <v>30</v>
      </c>
      <c r="Q91" s="2" t="s">
        <v>30</v>
      </c>
    </row>
    <row r="92" spans="1:17" s="2" customFormat="1" ht="60">
      <c r="A92" s="3" t="s">
        <v>6976</v>
      </c>
      <c r="B92" s="3" t="s">
        <v>6977</v>
      </c>
      <c r="C92" s="3" t="s">
        <v>6978</v>
      </c>
      <c r="D92" s="3" t="s">
        <v>6980</v>
      </c>
      <c r="E92" s="3" t="s">
        <v>6979</v>
      </c>
      <c r="F92" s="8" t="s">
        <v>162</v>
      </c>
      <c r="G92" s="2" t="str">
        <f>party!$A$84</f>
        <v>David P Keller</v>
      </c>
      <c r="J92" s="3" t="str">
        <f>references!$D$128</f>
        <v>Keller, D. P., A. Lenton, V. Scott, N. E. Vaughan, N. Bauer, D. Ji, C. D. Jones, B. Kravitz, H. Muri, K. Zickfeld (2018), The Carbon Dioxide Removal Model Intercomparison Project (CDR-MIP): Rationale and experimental protocol for CMIP6, Geosci. Model Dev., 11, 1133-1160</v>
      </c>
      <c r="K92" s="3" t="str">
        <f>party!$A$6</f>
        <v>Charlotte Pascoe</v>
      </c>
      <c r="L92" s="2" t="s">
        <v>30</v>
      </c>
      <c r="M92" s="2" t="s">
        <v>415</v>
      </c>
      <c r="N92" s="2" t="s">
        <v>2746</v>
      </c>
      <c r="O92" s="27"/>
      <c r="P92" s="8" t="s">
        <v>30</v>
      </c>
      <c r="Q92" s="2" t="s">
        <v>30</v>
      </c>
    </row>
    <row r="93" spans="1:17" s="2" customFormat="1" ht="60">
      <c r="A93" s="3" t="s">
        <v>6982</v>
      </c>
      <c r="B93" s="3" t="s">
        <v>6983</v>
      </c>
      <c r="C93" s="3" t="s">
        <v>6984</v>
      </c>
      <c r="D93" s="3" t="s">
        <v>6985</v>
      </c>
      <c r="E93" s="3" t="s">
        <v>6986</v>
      </c>
      <c r="F93" s="8" t="s">
        <v>162</v>
      </c>
      <c r="G93" s="2" t="str">
        <f>party!$A$84</f>
        <v>David P Keller</v>
      </c>
      <c r="J93" s="3" t="str">
        <f>references!$D$128</f>
        <v>Keller, D. P., A. Lenton, V. Scott, N. E. Vaughan, N. Bauer, D. Ji, C. D. Jones, B. Kravitz, H. Muri, K. Zickfeld (2018), The Carbon Dioxide Removal Model Intercomparison Project (CDR-MIP): Rationale and experimental protocol for CMIP6, Geosci. Model Dev., 11, 1133-1160</v>
      </c>
      <c r="K93" s="3" t="str">
        <f>party!$A$6</f>
        <v>Charlotte Pascoe</v>
      </c>
      <c r="L93" s="2" t="s">
        <v>30</v>
      </c>
      <c r="M93" s="2" t="s">
        <v>415</v>
      </c>
      <c r="N93" s="2" t="s">
        <v>2746</v>
      </c>
      <c r="O93" s="27"/>
      <c r="P93" s="8" t="s">
        <v>30</v>
      </c>
      <c r="Q93" s="2" t="s">
        <v>30</v>
      </c>
    </row>
    <row r="94" spans="1:17" s="8" customFormat="1" ht="60">
      <c r="A94" s="7" t="s">
        <v>7000</v>
      </c>
      <c r="B94" s="7" t="s">
        <v>6999</v>
      </c>
      <c r="C94" s="7" t="s">
        <v>6998</v>
      </c>
      <c r="D94" s="7" t="s">
        <v>6999</v>
      </c>
      <c r="E94" s="7" t="s">
        <v>7001</v>
      </c>
      <c r="F94" s="8" t="s">
        <v>162</v>
      </c>
      <c r="G94" s="8" t="str">
        <f>party!$A$25</f>
        <v>Veronika Eyring</v>
      </c>
      <c r="J94" s="7" t="str">
        <f>references!$D$42</f>
        <v>Eyring, V., S. Bony, G. A. Meehl, C. Senior, B. Stevens, R. J. Stouffer, K. E. Taylor (2016), Overview of the Coupled Model Intercomparison Project Phase 6 (CMIP6) experimental design and organization, Geosci. Model Dev., 9, 1937-1958</v>
      </c>
      <c r="K94" s="7" t="str">
        <f>party!$A$6</f>
        <v>Charlotte Pascoe</v>
      </c>
      <c r="L94" s="8" t="b">
        <v>1</v>
      </c>
      <c r="N94" s="8" t="s">
        <v>30</v>
      </c>
      <c r="O94" s="28"/>
    </row>
    <row r="95" spans="1:17" s="2" customFormat="1" ht="60">
      <c r="A95" s="3" t="s">
        <v>7067</v>
      </c>
      <c r="B95" s="3" t="s">
        <v>7068</v>
      </c>
      <c r="C95" s="3" t="s">
        <v>7069</v>
      </c>
      <c r="D95" s="3" t="s">
        <v>2446</v>
      </c>
      <c r="E95" s="3" t="s">
        <v>7074</v>
      </c>
      <c r="F95" s="8" t="s">
        <v>162</v>
      </c>
      <c r="G95" s="2" t="str">
        <f>party!$A$84</f>
        <v>David P Keller</v>
      </c>
      <c r="J95" s="3" t="str">
        <f>references!$D$128</f>
        <v>Keller, D. P., A. Lenton, V. Scott, N. E. Vaughan, N. Bauer, D. Ji, C. D. Jones, B. Kravitz, H. Muri, K. Zickfeld (2018), The Carbon Dioxide Removal Model Intercomparison Project (CDR-MIP): Rationale and experimental protocol for CMIP6, Geosci. Model Dev., 11, 1133-1160</v>
      </c>
      <c r="K95" s="3" t="str">
        <f>party!$A$6</f>
        <v>Charlotte Pascoe</v>
      </c>
      <c r="L95" s="2" t="s">
        <v>30</v>
      </c>
      <c r="M95" s="2" t="s">
        <v>1014</v>
      </c>
      <c r="N95" s="2" t="s">
        <v>30</v>
      </c>
      <c r="O95" s="27"/>
      <c r="P95" s="8" t="s">
        <v>30</v>
      </c>
      <c r="Q95" s="2" t="s">
        <v>30</v>
      </c>
    </row>
    <row r="96" spans="1:17" s="271" customFormat="1" ht="60">
      <c r="A96" s="301" t="s">
        <v>7110</v>
      </c>
      <c r="B96" s="301" t="s">
        <v>7111</v>
      </c>
      <c r="C96" s="301" t="s">
        <v>7112</v>
      </c>
      <c r="D96" s="301" t="s">
        <v>7113</v>
      </c>
      <c r="E96" s="301" t="s">
        <v>7094</v>
      </c>
      <c r="F96" s="302" t="s">
        <v>70</v>
      </c>
      <c r="G96" s="302" t="str">
        <f>party!$A$84</f>
        <v>David P Keller</v>
      </c>
      <c r="H96" s="302"/>
      <c r="I96" s="302"/>
      <c r="J96" s="301" t="str">
        <f>references!$D$128</f>
        <v>Keller, D. P., A. Lenton, V. Scott, N. E. Vaughan, N. Bauer, D. Ji, C. D. Jones, B. Kravitz, H. Muri, K. Zickfeld (2018), The Carbon Dioxide Removal Model Intercomparison Project (CDR-MIP): Rationale and experimental protocol for CMIP6, Geosci. Model Dev., 11, 1133-1160</v>
      </c>
      <c r="K96" s="301" t="str">
        <f>party!$A$6</f>
        <v>Charlotte Pascoe</v>
      </c>
      <c r="L96" s="302" t="s">
        <v>30</v>
      </c>
      <c r="M96" s="302" t="s">
        <v>335</v>
      </c>
      <c r="N96" s="302" t="s">
        <v>30</v>
      </c>
      <c r="O96" s="303" t="s">
        <v>1394</v>
      </c>
      <c r="P96" s="302" t="s">
        <v>30</v>
      </c>
      <c r="Q96" s="302" t="s">
        <v>30</v>
      </c>
    </row>
    <row r="97" spans="1:17" s="2" customFormat="1" ht="60">
      <c r="A97" s="3" t="s">
        <v>7071</v>
      </c>
      <c r="B97" s="301" t="s">
        <v>7127</v>
      </c>
      <c r="C97" s="3" t="s">
        <v>7077</v>
      </c>
      <c r="D97" s="301" t="s">
        <v>7089</v>
      </c>
      <c r="E97" s="3" t="s">
        <v>7095</v>
      </c>
      <c r="F97" s="302" t="s">
        <v>70</v>
      </c>
      <c r="G97" s="302" t="str">
        <f>party!$A$84</f>
        <v>David P Keller</v>
      </c>
      <c r="H97" s="302"/>
      <c r="I97" s="302"/>
      <c r="J97" s="301" t="str">
        <f>references!$D$128</f>
        <v>Keller, D. P., A. Lenton, V. Scott, N. E. Vaughan, N. Bauer, D. Ji, C. D. Jones, B. Kravitz, H. Muri, K. Zickfeld (2018), The Carbon Dioxide Removal Model Intercomparison Project (CDR-MIP): Rationale and experimental protocol for CMIP6, Geosci. Model Dev., 11, 1133-1160</v>
      </c>
      <c r="K97" s="301" t="str">
        <f>party!$A$6</f>
        <v>Charlotte Pascoe</v>
      </c>
      <c r="L97" s="302" t="s">
        <v>30</v>
      </c>
      <c r="M97" s="302" t="s">
        <v>335</v>
      </c>
      <c r="N97" s="302" t="s">
        <v>30</v>
      </c>
      <c r="O97" s="303" t="s">
        <v>1394</v>
      </c>
      <c r="P97" s="302" t="s">
        <v>30</v>
      </c>
      <c r="Q97" s="302" t="s">
        <v>30</v>
      </c>
    </row>
    <row r="98" spans="1:17" s="2" customFormat="1" ht="60">
      <c r="A98" s="3" t="s">
        <v>7072</v>
      </c>
      <c r="B98" s="3" t="s">
        <v>7128</v>
      </c>
      <c r="C98" s="3" t="s">
        <v>7073</v>
      </c>
      <c r="D98" s="301" t="s">
        <v>7088</v>
      </c>
      <c r="E98" s="3" t="s">
        <v>7096</v>
      </c>
      <c r="F98" s="302" t="s">
        <v>70</v>
      </c>
      <c r="G98" s="302" t="str">
        <f>party!$A$84</f>
        <v>David P Keller</v>
      </c>
      <c r="H98" s="302"/>
      <c r="I98" s="302"/>
      <c r="J98" s="301" t="str">
        <f>references!$D$128</f>
        <v>Keller, D. P., A. Lenton, V. Scott, N. E. Vaughan, N. Bauer, D. Ji, C. D. Jones, B. Kravitz, H. Muri, K. Zickfeld (2018), The Carbon Dioxide Removal Model Intercomparison Project (CDR-MIP): Rationale and experimental protocol for CMIP6, Geosci. Model Dev., 11, 1133-1160</v>
      </c>
      <c r="K98" s="301" t="str">
        <f>party!$A$6</f>
        <v>Charlotte Pascoe</v>
      </c>
      <c r="L98" s="302" t="s">
        <v>30</v>
      </c>
      <c r="M98" s="302" t="s">
        <v>863</v>
      </c>
      <c r="N98" s="302" t="s">
        <v>30</v>
      </c>
      <c r="O98" s="303" t="s">
        <v>864</v>
      </c>
      <c r="P98" s="302" t="s">
        <v>30</v>
      </c>
      <c r="Q98" s="302" t="s">
        <v>30</v>
      </c>
    </row>
    <row r="99" spans="1:17" s="2" customFormat="1" ht="60">
      <c r="A99" s="3" t="s">
        <v>7075</v>
      </c>
      <c r="B99" s="301" t="s">
        <v>7126</v>
      </c>
      <c r="C99" s="3" t="s">
        <v>7076</v>
      </c>
      <c r="D99" s="301" t="s">
        <v>7087</v>
      </c>
      <c r="E99" s="3" t="s">
        <v>7097</v>
      </c>
      <c r="F99" s="302" t="s">
        <v>70</v>
      </c>
      <c r="G99" s="302" t="str">
        <f>party!$A$84</f>
        <v>David P Keller</v>
      </c>
      <c r="H99" s="302"/>
      <c r="I99" s="302"/>
      <c r="J99" s="301" t="str">
        <f>references!$D$128</f>
        <v>Keller, D. P., A. Lenton, V. Scott, N. E. Vaughan, N. Bauer, D. Ji, C. D. Jones, B. Kravitz, H. Muri, K. Zickfeld (2018), The Carbon Dioxide Removal Model Intercomparison Project (CDR-MIP): Rationale and experimental protocol for CMIP6, Geosci. Model Dev., 11, 1133-1160</v>
      </c>
      <c r="K99" s="301" t="str">
        <f>party!$A$6</f>
        <v>Charlotte Pascoe</v>
      </c>
      <c r="L99" s="302" t="s">
        <v>30</v>
      </c>
      <c r="M99" s="302" t="s">
        <v>863</v>
      </c>
      <c r="N99" s="302" t="s">
        <v>30</v>
      </c>
      <c r="O99" s="303" t="s">
        <v>1394</v>
      </c>
      <c r="P99" s="302" t="s">
        <v>30</v>
      </c>
      <c r="Q99" s="302" t="s">
        <v>30</v>
      </c>
    </row>
    <row r="100" spans="1:17" s="2" customFormat="1" ht="60">
      <c r="A100" s="3" t="s">
        <v>7078</v>
      </c>
      <c r="B100" s="301" t="s">
        <v>7125</v>
      </c>
      <c r="C100" s="3" t="s">
        <v>7079</v>
      </c>
      <c r="D100" s="301" t="s">
        <v>7086</v>
      </c>
      <c r="E100" s="3" t="s">
        <v>7098</v>
      </c>
      <c r="F100" s="302" t="s">
        <v>70</v>
      </c>
      <c r="G100" s="302" t="str">
        <f>party!$A$84</f>
        <v>David P Keller</v>
      </c>
      <c r="H100" s="302"/>
      <c r="I100" s="302"/>
      <c r="J100" s="301" t="str">
        <f>references!$D$128</f>
        <v>Keller, D. P., A. Lenton, V. Scott, N. E. Vaughan, N. Bauer, D. Ji, C. D. Jones, B. Kravitz, H. Muri, K. Zickfeld (2018), The Carbon Dioxide Removal Model Intercomparison Project (CDR-MIP): Rationale and experimental protocol for CMIP6, Geosci. Model Dev., 11, 1133-1160</v>
      </c>
      <c r="K100" s="301" t="str">
        <f>party!$A$6</f>
        <v>Charlotte Pascoe</v>
      </c>
      <c r="L100" s="302" t="s">
        <v>30</v>
      </c>
      <c r="M100" s="302" t="s">
        <v>7080</v>
      </c>
      <c r="N100" s="302" t="s">
        <v>30</v>
      </c>
      <c r="O100" s="303" t="s">
        <v>7081</v>
      </c>
      <c r="P100" s="302" t="s">
        <v>30</v>
      </c>
      <c r="Q100" s="302" t="s">
        <v>30</v>
      </c>
    </row>
    <row r="101" spans="1:17" s="2" customFormat="1" ht="60">
      <c r="A101" s="3" t="s">
        <v>7130</v>
      </c>
      <c r="B101" s="301" t="s">
        <v>7124</v>
      </c>
      <c r="C101" s="3" t="s">
        <v>7082</v>
      </c>
      <c r="D101" s="301" t="s">
        <v>7085</v>
      </c>
      <c r="E101" s="3" t="s">
        <v>7099</v>
      </c>
      <c r="F101" s="302" t="s">
        <v>70</v>
      </c>
      <c r="G101" s="302" t="str">
        <f>party!$A$84</f>
        <v>David P Keller</v>
      </c>
      <c r="H101" s="302"/>
      <c r="I101" s="302"/>
      <c r="J101" s="301" t="str">
        <f>references!$D$128</f>
        <v>Keller, D. P., A. Lenton, V. Scott, N. E. Vaughan, N. Bauer, D. Ji, C. D. Jones, B. Kravitz, H. Muri, K. Zickfeld (2018), The Carbon Dioxide Removal Model Intercomparison Project (CDR-MIP): Rationale and experimental protocol for CMIP6, Geosci. Model Dev., 11, 1133-1160</v>
      </c>
      <c r="K101" s="301" t="str">
        <f>party!$A$6</f>
        <v>Charlotte Pascoe</v>
      </c>
      <c r="L101" s="302" t="s">
        <v>30</v>
      </c>
      <c r="M101" s="302" t="s">
        <v>7080</v>
      </c>
      <c r="N101" s="302" t="s">
        <v>30</v>
      </c>
      <c r="O101" s="303" t="s">
        <v>1394</v>
      </c>
      <c r="P101" s="302" t="s">
        <v>30</v>
      </c>
      <c r="Q101" s="302" t="s">
        <v>30</v>
      </c>
    </row>
    <row r="102" spans="1:17" s="2" customFormat="1" ht="60">
      <c r="A102" s="3" t="s">
        <v>7134</v>
      </c>
      <c r="B102" s="26" t="s">
        <v>7136</v>
      </c>
      <c r="C102" s="3" t="s">
        <v>3507</v>
      </c>
      <c r="D102" s="3" t="s">
        <v>7114</v>
      </c>
      <c r="E102" s="3" t="s">
        <v>7135</v>
      </c>
      <c r="F102" s="302" t="s">
        <v>70</v>
      </c>
      <c r="G102" s="302" t="str">
        <f>party!$A$84</f>
        <v>David P Keller</v>
      </c>
      <c r="H102" s="302"/>
      <c r="I102" s="302"/>
      <c r="J102" s="301" t="str">
        <f>references!$D$128</f>
        <v>Keller, D. P., A. Lenton, V. Scott, N. E. Vaughan, N. Bauer, D. Ji, C. D. Jones, B. Kravitz, H. Muri, K. Zickfeld (2018), The Carbon Dioxide Removal Model Intercomparison Project (CDR-MIP): Rationale and experimental protocol for CMIP6, Geosci. Model Dev., 11, 1133-1160</v>
      </c>
      <c r="K102" s="301" t="str">
        <f>party!$A$6</f>
        <v>Charlotte Pascoe</v>
      </c>
      <c r="L102" s="2" t="s">
        <v>30</v>
      </c>
      <c r="M102" s="2" t="s">
        <v>415</v>
      </c>
      <c r="N102" s="2" t="s">
        <v>30</v>
      </c>
      <c r="O102" s="27" t="s">
        <v>3510</v>
      </c>
      <c r="P102" s="2" t="s">
        <v>30</v>
      </c>
      <c r="Q102" s="2" t="s">
        <v>30</v>
      </c>
    </row>
    <row r="103" spans="1:17" s="2" customFormat="1" ht="60">
      <c r="A103" s="3" t="s">
        <v>7083</v>
      </c>
      <c r="B103" s="26" t="s">
        <v>7123</v>
      </c>
      <c r="C103" s="3" t="s">
        <v>7084</v>
      </c>
      <c r="D103" s="3" t="s">
        <v>7092</v>
      </c>
      <c r="E103" s="3" t="s">
        <v>7101</v>
      </c>
      <c r="F103" s="302" t="s">
        <v>70</v>
      </c>
      <c r="G103" s="302" t="str">
        <f>party!$A$84</f>
        <v>David P Keller</v>
      </c>
      <c r="H103" s="302"/>
      <c r="I103" s="302"/>
      <c r="J103" s="301" t="str">
        <f>references!$D$128</f>
        <v>Keller, D. P., A. Lenton, V. Scott, N. E. Vaughan, N. Bauer, D. Ji, C. D. Jones, B. Kravitz, H. Muri, K. Zickfeld (2018), The Carbon Dioxide Removal Model Intercomparison Project (CDR-MIP): Rationale and experimental protocol for CMIP6, Geosci. Model Dev., 11, 1133-1160</v>
      </c>
      <c r="K103" s="301" t="str">
        <f>party!$A$6</f>
        <v>Charlotte Pascoe</v>
      </c>
      <c r="L103" s="2" t="s">
        <v>30</v>
      </c>
      <c r="M103" s="2" t="s">
        <v>7115</v>
      </c>
      <c r="N103" s="2" t="s">
        <v>30</v>
      </c>
      <c r="O103" s="27" t="s">
        <v>416</v>
      </c>
      <c r="P103" s="2" t="s">
        <v>30</v>
      </c>
      <c r="Q103" s="2" t="s">
        <v>30</v>
      </c>
    </row>
    <row r="104" spans="1:17" s="2" customFormat="1" ht="60">
      <c r="A104" s="3" t="s">
        <v>7592</v>
      </c>
      <c r="B104" s="3" t="s">
        <v>7593</v>
      </c>
      <c r="C104" s="3" t="s">
        <v>7594</v>
      </c>
      <c r="D104" s="3" t="s">
        <v>7595</v>
      </c>
      <c r="E104" s="3" t="s">
        <v>7596</v>
      </c>
      <c r="F104" s="302" t="s">
        <v>162</v>
      </c>
      <c r="G104" s="302" t="str">
        <f>party!$A$84</f>
        <v>David P Keller</v>
      </c>
      <c r="H104" s="302"/>
      <c r="I104" s="302"/>
      <c r="J104" s="301" t="str">
        <f>references!$D$128</f>
        <v>Keller, D. P., A. Lenton, V. Scott, N. E. Vaughan, N. Bauer, D. Ji, C. D. Jones, B. Kravitz, H. Muri, K. Zickfeld (2018), The Carbon Dioxide Removal Model Intercomparison Project (CDR-MIP): Rationale and experimental protocol for CMIP6, Geosci. Model Dev., 11, 1133-1160</v>
      </c>
      <c r="K104" s="301" t="str">
        <f>party!$A$6</f>
        <v>Charlotte Pascoe</v>
      </c>
      <c r="L104" s="2" t="s">
        <v>30</v>
      </c>
      <c r="M104" s="2" t="s">
        <v>7116</v>
      </c>
      <c r="N104" s="2" t="s">
        <v>30</v>
      </c>
      <c r="O104" s="27" t="s">
        <v>7604</v>
      </c>
      <c r="P104" s="2" t="s">
        <v>30</v>
      </c>
      <c r="Q104" s="2" t="s">
        <v>30</v>
      </c>
    </row>
    <row r="105" spans="1:17" s="2" customFormat="1" ht="60">
      <c r="A105" s="3" t="s">
        <v>7090</v>
      </c>
      <c r="B105" s="3" t="s">
        <v>7122</v>
      </c>
      <c r="C105" s="3" t="s">
        <v>7091</v>
      </c>
      <c r="D105" s="3" t="s">
        <v>7093</v>
      </c>
      <c r="E105" s="3" t="s">
        <v>7100</v>
      </c>
      <c r="F105" s="302" t="s">
        <v>162</v>
      </c>
      <c r="G105" s="302" t="str">
        <f>party!$A$84</f>
        <v>David P Keller</v>
      </c>
      <c r="H105" s="302"/>
      <c r="I105" s="302"/>
      <c r="J105" s="301" t="str">
        <f>references!$D$128</f>
        <v>Keller, D. P., A. Lenton, V. Scott, N. E. Vaughan, N. Bauer, D. Ji, C. D. Jones, B. Kravitz, H. Muri, K. Zickfeld (2018), The Carbon Dioxide Removal Model Intercomparison Project (CDR-MIP): Rationale and experimental protocol for CMIP6, Geosci. Model Dev., 11, 1133-1160</v>
      </c>
      <c r="K105" s="301" t="str">
        <f>party!$A$6</f>
        <v>Charlotte Pascoe</v>
      </c>
      <c r="L105" s="2" t="s">
        <v>30</v>
      </c>
      <c r="M105" s="2" t="s">
        <v>7116</v>
      </c>
      <c r="N105" s="2" t="s">
        <v>30</v>
      </c>
      <c r="O105" s="27" t="s">
        <v>7604</v>
      </c>
      <c r="P105" s="2" t="s">
        <v>30</v>
      </c>
      <c r="Q105" s="2" t="s">
        <v>30</v>
      </c>
    </row>
    <row r="106" spans="1:17" s="2" customFormat="1" ht="60">
      <c r="A106" s="3" t="s">
        <v>7117</v>
      </c>
      <c r="B106" s="3" t="s">
        <v>7118</v>
      </c>
      <c r="C106" s="3" t="s">
        <v>7119</v>
      </c>
      <c r="D106" s="3" t="s">
        <v>7102</v>
      </c>
      <c r="E106" s="3" t="s">
        <v>7107</v>
      </c>
      <c r="F106" s="302" t="s">
        <v>162</v>
      </c>
      <c r="G106" s="302" t="str">
        <f>party!$A$84</f>
        <v>David P Keller</v>
      </c>
      <c r="H106" s="302"/>
      <c r="I106" s="302"/>
      <c r="J106" s="301" t="str">
        <f>references!$D$128</f>
        <v>Keller, D. P., A. Lenton, V. Scott, N. E. Vaughan, N. Bauer, D. Ji, C. D. Jones, B. Kravitz, H. Muri, K. Zickfeld (2018), The Carbon Dioxide Removal Model Intercomparison Project (CDR-MIP): Rationale and experimental protocol for CMIP6, Geosci. Model Dev., 11, 1133-1160</v>
      </c>
      <c r="K106" s="301" t="str">
        <f>party!$A$6</f>
        <v>Charlotte Pascoe</v>
      </c>
      <c r="L106" s="2" t="s">
        <v>30</v>
      </c>
      <c r="M106" s="2" t="s">
        <v>7120</v>
      </c>
      <c r="N106" s="2" t="s">
        <v>30</v>
      </c>
      <c r="O106" s="27" t="s">
        <v>296</v>
      </c>
      <c r="P106" s="2" t="s">
        <v>30</v>
      </c>
      <c r="Q106" s="2" t="s">
        <v>30</v>
      </c>
    </row>
    <row r="107" spans="1:17" s="2" customFormat="1" ht="60">
      <c r="A107" s="3" t="s">
        <v>7103</v>
      </c>
      <c r="B107" s="3" t="s">
        <v>7121</v>
      </c>
      <c r="C107" s="3" t="s">
        <v>7104</v>
      </c>
      <c r="D107" s="3" t="s">
        <v>7105</v>
      </c>
      <c r="E107" s="3" t="s">
        <v>7106</v>
      </c>
      <c r="F107" s="302" t="s">
        <v>162</v>
      </c>
      <c r="G107" s="302" t="str">
        <f>party!$A$84</f>
        <v>David P Keller</v>
      </c>
      <c r="H107" s="302"/>
      <c r="I107" s="302"/>
      <c r="J107" s="301" t="str">
        <f>references!$D$128</f>
        <v>Keller, D. P., A. Lenton, V. Scott, N. E. Vaughan, N. Bauer, D. Ji, C. D. Jones, B. Kravitz, H. Muri, K. Zickfeld (2018), The Carbon Dioxide Removal Model Intercomparison Project (CDR-MIP): Rationale and experimental protocol for CMIP6, Geosci. Model Dev., 11, 1133-1160</v>
      </c>
      <c r="K107" s="301" t="str">
        <f>party!$A$6</f>
        <v>Charlotte Pascoe</v>
      </c>
      <c r="L107" s="2" t="s">
        <v>30</v>
      </c>
      <c r="M107" s="2" t="s">
        <v>7120</v>
      </c>
      <c r="N107" s="2" t="s">
        <v>30</v>
      </c>
      <c r="O107" s="27" t="s">
        <v>296</v>
      </c>
      <c r="P107" s="2" t="s">
        <v>30</v>
      </c>
      <c r="Q107" s="2" t="s">
        <v>30</v>
      </c>
    </row>
    <row r="108" spans="1:17" ht="60">
      <c r="A108" s="3" t="s">
        <v>7549</v>
      </c>
      <c r="B108" s="3" t="s">
        <v>7550</v>
      </c>
      <c r="C108" s="3" t="s">
        <v>7551</v>
      </c>
      <c r="D108" s="3" t="s">
        <v>7552</v>
      </c>
      <c r="E108" s="3" t="s">
        <v>7553</v>
      </c>
      <c r="F108" s="3" t="s">
        <v>70</v>
      </c>
      <c r="G108" s="302" t="str">
        <f>party!$A$84</f>
        <v>David P Keller</v>
      </c>
      <c r="H108" s="7"/>
      <c r="I108" s="7"/>
      <c r="J108" s="301" t="str">
        <f>references!$D$128</f>
        <v>Keller, D. P., A. Lenton, V. Scott, N. E. Vaughan, N. Bauer, D. Ji, C. D. Jones, B. Kravitz, H. Muri, K. Zickfeld (2018), The Carbon Dioxide Removal Model Intercomparison Project (CDR-MIP): Rationale and experimental protocol for CMIP6, Geosci. Model Dev., 11, 1133-1160</v>
      </c>
      <c r="K108" s="301" t="str">
        <f>party!$A$6</f>
        <v>Charlotte Pascoe</v>
      </c>
      <c r="L108" s="2" t="s">
        <v>30</v>
      </c>
      <c r="M108" s="2" t="s">
        <v>7548</v>
      </c>
      <c r="N108" s="2" t="s">
        <v>30</v>
      </c>
      <c r="O108" s="28" t="s">
        <v>3199</v>
      </c>
      <c r="P108" s="126" t="s">
        <v>30</v>
      </c>
      <c r="Q108" s="2" t="s">
        <v>30</v>
      </c>
    </row>
    <row r="109" spans="1:17" s="2" customFormat="1" ht="60">
      <c r="A109" s="3" t="s">
        <v>7598</v>
      </c>
      <c r="B109" s="3" t="s">
        <v>7599</v>
      </c>
      <c r="C109" s="3" t="s">
        <v>7600</v>
      </c>
      <c r="D109" s="3" t="s">
        <v>7601</v>
      </c>
      <c r="E109" s="3" t="s">
        <v>7602</v>
      </c>
      <c r="F109" s="302" t="s">
        <v>162</v>
      </c>
      <c r="G109" s="302" t="str">
        <f>party!$A$84</f>
        <v>David P Keller</v>
      </c>
      <c r="H109" s="302"/>
      <c r="I109" s="302"/>
      <c r="J109" s="301" t="str">
        <f>references!$D$128</f>
        <v>Keller, D. P., A. Lenton, V. Scott, N. E. Vaughan, N. Bauer, D. Ji, C. D. Jones, B. Kravitz, H. Muri, K. Zickfeld (2018), The Carbon Dioxide Removal Model Intercomparison Project (CDR-MIP): Rationale and experimental protocol for CMIP6, Geosci. Model Dev., 11, 1133-1160</v>
      </c>
      <c r="K109" s="301" t="str">
        <f>party!$A$6</f>
        <v>Charlotte Pascoe</v>
      </c>
      <c r="L109" s="2" t="s">
        <v>30</v>
      </c>
      <c r="M109" s="2" t="s">
        <v>7603</v>
      </c>
      <c r="N109" s="2" t="s">
        <v>30</v>
      </c>
      <c r="O109" s="27" t="s">
        <v>1394</v>
      </c>
      <c r="P109" s="2" t="s">
        <v>30</v>
      </c>
      <c r="Q109" s="2" t="s">
        <v>30</v>
      </c>
    </row>
    <row r="110" spans="1:17" s="2" customFormat="1" ht="30">
      <c r="A110" s="3" t="s">
        <v>7852</v>
      </c>
      <c r="B110" s="3" t="s">
        <v>7853</v>
      </c>
      <c r="C110" s="3" t="s">
        <v>7852</v>
      </c>
      <c r="D110" s="3" t="s">
        <v>7853</v>
      </c>
      <c r="E110" s="3" t="s">
        <v>7854</v>
      </c>
      <c r="F110" s="2" t="s">
        <v>70</v>
      </c>
      <c r="G110" s="302" t="str">
        <f>party!$A$34</f>
        <v>Chris Jones</v>
      </c>
      <c r="J110" s="301" t="str">
        <f>references!$D$134</f>
        <v>Jones, C., T. Frölicher, C. Koven, A. MacDougall, D. Matthews, K. Zickfeld, J. Rogelj, K. Tokarska (2019), ZEC-MIP: Quantifying the Zero Emissions Commitment</v>
      </c>
      <c r="K110" s="3" t="str">
        <f>party!$A$6</f>
        <v>Charlotte Pascoe</v>
      </c>
      <c r="L110" s="2" t="s">
        <v>30</v>
      </c>
      <c r="M110" s="2" t="s">
        <v>7853</v>
      </c>
      <c r="N110" s="2" t="s">
        <v>30</v>
      </c>
      <c r="O110" s="28"/>
      <c r="P110" s="2" t="s">
        <v>30</v>
      </c>
      <c r="Q110" s="2" t="s">
        <v>30</v>
      </c>
    </row>
    <row r="111" spans="1:17" ht="30">
      <c r="A111" s="1" t="s">
        <v>8363</v>
      </c>
      <c r="B111" s="1" t="s">
        <v>8300</v>
      </c>
      <c r="C111" s="1" t="s">
        <v>8299</v>
      </c>
      <c r="D111" s="1" t="s">
        <v>8295</v>
      </c>
      <c r="E111" s="1" t="s">
        <v>8296</v>
      </c>
      <c r="F111" s="8" t="s">
        <v>70</v>
      </c>
      <c r="G111" s="302" t="str">
        <f>party!$A$89</f>
        <v>Jean-Yves Peterschmitt</v>
      </c>
      <c r="K111" s="3" t="str">
        <f>party!$A$6</f>
        <v>Charlotte Pascoe</v>
      </c>
      <c r="L111" s="2" t="s">
        <v>30</v>
      </c>
      <c r="M111" s="2" t="s">
        <v>8297</v>
      </c>
      <c r="N111" s="2" t="s">
        <v>30</v>
      </c>
      <c r="O111" s="29" t="s">
        <v>8298</v>
      </c>
      <c r="P111" s="2" t="s">
        <v>30</v>
      </c>
      <c r="Q111" s="2" t="s">
        <v>30</v>
      </c>
    </row>
    <row r="112" spans="1:17" ht="30">
      <c r="A112" s="1" t="s">
        <v>8395</v>
      </c>
      <c r="B112" s="1" t="s">
        <v>8396</v>
      </c>
      <c r="C112" s="1" t="s">
        <v>8397</v>
      </c>
      <c r="D112" s="7" t="s">
        <v>8398</v>
      </c>
      <c r="E112" s="7" t="s">
        <v>8416</v>
      </c>
      <c r="F112" s="8" t="s">
        <v>70</v>
      </c>
      <c r="G112" s="302" t="str">
        <f>party!$A$34</f>
        <v>Chris Jones</v>
      </c>
      <c r="H112" s="8"/>
      <c r="K112" s="3" t="str">
        <f>party!$A$6</f>
        <v>Charlotte Pascoe</v>
      </c>
      <c r="L112" s="2" t="s">
        <v>30</v>
      </c>
      <c r="M112" s="2" t="s">
        <v>687</v>
      </c>
      <c r="N112" s="2" t="s">
        <v>30</v>
      </c>
      <c r="O112" s="29" t="s">
        <v>864</v>
      </c>
      <c r="P112" s="2" t="s">
        <v>30</v>
      </c>
      <c r="Q112" s="2" t="s">
        <v>30</v>
      </c>
    </row>
    <row r="113" spans="1:17" ht="30">
      <c r="A113" s="1" t="s">
        <v>8412</v>
      </c>
      <c r="B113" s="1" t="s">
        <v>8413</v>
      </c>
      <c r="C113" s="1" t="s">
        <v>8414</v>
      </c>
      <c r="D113" s="7" t="s">
        <v>8415</v>
      </c>
      <c r="E113" s="7" t="s">
        <v>8417</v>
      </c>
      <c r="F113" s="8" t="s">
        <v>70</v>
      </c>
      <c r="G113" s="302" t="str">
        <f>party!$A$34</f>
        <v>Chris Jones</v>
      </c>
      <c r="H113" s="8"/>
      <c r="K113" s="3" t="str">
        <f>party!$A$6</f>
        <v>Charlotte Pascoe</v>
      </c>
      <c r="L113" s="2" t="s">
        <v>30</v>
      </c>
      <c r="M113" s="2" t="s">
        <v>7080</v>
      </c>
      <c r="N113" s="2" t="s">
        <v>30</v>
      </c>
      <c r="O113" s="29" t="s">
        <v>864</v>
      </c>
      <c r="P113" s="2" t="s">
        <v>30</v>
      </c>
      <c r="Q113" s="2" t="s">
        <v>30</v>
      </c>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5"/>
  <sheetViews>
    <sheetView workbookViewId="0">
      <pane xSplit="5" ySplit="2" topLeftCell="F90" activePane="bottomRight" state="frozen"/>
      <selection pane="topRight" activeCell="F1" sqref="F1"/>
      <selection pane="bottomLeft" activeCell="A3" sqref="A3"/>
      <selection pane="bottomRight" activeCell="G95" sqref="G95"/>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362" t="s">
        <v>38</v>
      </c>
      <c r="B1" s="362" t="s">
        <v>17</v>
      </c>
      <c r="C1" s="362" t="s">
        <v>18</v>
      </c>
      <c r="D1" s="362" t="s">
        <v>19</v>
      </c>
      <c r="E1" s="362" t="s">
        <v>20</v>
      </c>
      <c r="F1" s="362" t="s">
        <v>21</v>
      </c>
      <c r="G1" s="362"/>
      <c r="H1" s="362"/>
      <c r="I1" s="362"/>
      <c r="J1" s="362" t="s">
        <v>22</v>
      </c>
      <c r="K1" s="362" t="s">
        <v>290</v>
      </c>
      <c r="L1" s="362" t="s">
        <v>23</v>
      </c>
      <c r="M1" s="362" t="s">
        <v>63</v>
      </c>
      <c r="N1" s="362" t="s">
        <v>64</v>
      </c>
      <c r="O1" s="362" t="s">
        <v>65</v>
      </c>
      <c r="P1" s="362"/>
      <c r="Q1" s="362"/>
      <c r="R1" s="362"/>
      <c r="S1" s="362"/>
      <c r="T1" s="362"/>
      <c r="U1" s="362"/>
      <c r="V1" s="362"/>
      <c r="W1" s="362"/>
      <c r="X1" s="362"/>
      <c r="Y1" s="362"/>
      <c r="Z1" s="362"/>
      <c r="AA1" s="362"/>
      <c r="AB1" s="362"/>
      <c r="AC1" s="362"/>
      <c r="AD1" s="362"/>
      <c r="AE1" s="362"/>
      <c r="AF1" s="362"/>
      <c r="AG1" s="362" t="s">
        <v>297</v>
      </c>
    </row>
    <row r="2" spans="1:33" s="4" customFormat="1">
      <c r="A2" s="362"/>
      <c r="B2" s="362"/>
      <c r="C2" s="362"/>
      <c r="D2" s="362"/>
      <c r="E2" s="362"/>
      <c r="F2" s="6" t="s">
        <v>71</v>
      </c>
      <c r="G2" s="362" t="s">
        <v>72</v>
      </c>
      <c r="H2" s="362"/>
      <c r="I2" s="362"/>
      <c r="J2" s="362"/>
      <c r="K2" s="362"/>
      <c r="L2" s="362"/>
      <c r="M2" s="362"/>
      <c r="N2" s="362"/>
      <c r="O2" s="362"/>
      <c r="P2" s="362"/>
      <c r="Q2" s="362"/>
      <c r="R2" s="362"/>
      <c r="S2" s="362"/>
      <c r="T2" s="362"/>
      <c r="U2" s="362"/>
      <c r="V2" s="362"/>
      <c r="W2" s="362"/>
      <c r="X2" s="362"/>
      <c r="Y2" s="362"/>
      <c r="Z2" s="362"/>
      <c r="AA2" s="362"/>
      <c r="AB2" s="362"/>
      <c r="AC2" s="362"/>
      <c r="AD2" s="362"/>
      <c r="AE2" s="362"/>
      <c r="AF2" s="362"/>
      <c r="AG2" s="362"/>
    </row>
    <row r="3" spans="1:33" ht="30">
      <c r="A3" s="3" t="s">
        <v>66</v>
      </c>
      <c r="B3" s="3" t="s">
        <v>67</v>
      </c>
      <c r="C3" s="3" t="s">
        <v>68</v>
      </c>
      <c r="D3" s="3" t="s">
        <v>69</v>
      </c>
      <c r="E3" s="3" t="s">
        <v>377</v>
      </c>
      <c r="K3" s="3" t="str">
        <f>party!A6</f>
        <v>Charlotte Pascoe</v>
      </c>
      <c r="L3" s="3" t="s">
        <v>30</v>
      </c>
      <c r="M3" s="3" t="s">
        <v>6992</v>
      </c>
      <c r="N3" s="7">
        <v>5</v>
      </c>
    </row>
    <row r="4" spans="1:33" ht="30">
      <c r="A4" s="3" t="s">
        <v>177</v>
      </c>
      <c r="B4" s="3" t="s">
        <v>178</v>
      </c>
      <c r="C4" s="3" t="s">
        <v>179</v>
      </c>
      <c r="D4" s="3" t="s">
        <v>180</v>
      </c>
      <c r="E4" s="3" t="s">
        <v>181</v>
      </c>
      <c r="K4" s="3" t="str">
        <f>party!A6</f>
        <v>Charlotte Pascoe</v>
      </c>
      <c r="L4" s="3" t="s">
        <v>30</v>
      </c>
      <c r="M4" s="3" t="s">
        <v>6992</v>
      </c>
      <c r="N4" s="7">
        <v>1</v>
      </c>
    </row>
    <row r="5" spans="1:33" ht="45">
      <c r="A5" s="3" t="s">
        <v>339</v>
      </c>
      <c r="B5" s="3" t="s">
        <v>340</v>
      </c>
      <c r="C5" s="3" t="s">
        <v>339</v>
      </c>
      <c r="D5" s="3" t="s">
        <v>341</v>
      </c>
      <c r="E5" s="3" t="s">
        <v>2037</v>
      </c>
      <c r="F5" s="3" t="s">
        <v>70</v>
      </c>
      <c r="G5" s="3" t="str">
        <f>party!A27</f>
        <v>Brian O'Neill</v>
      </c>
      <c r="H5" s="3" t="str">
        <f>party!A28</f>
        <v>Claudia Tebaldi</v>
      </c>
      <c r="I5" s="3" t="str">
        <f>party!A29</f>
        <v>Detlef van Vuuren</v>
      </c>
      <c r="K5" s="3" t="str">
        <f>party!A6</f>
        <v>Charlotte Pascoe</v>
      </c>
      <c r="L5" s="3" t="b">
        <v>1</v>
      </c>
      <c r="M5" s="3" t="s">
        <v>342</v>
      </c>
      <c r="N5" s="7">
        <v>1</v>
      </c>
    </row>
    <row r="6" spans="1:33" ht="45">
      <c r="A6" s="3" t="s">
        <v>3341</v>
      </c>
      <c r="B6" s="3" t="s">
        <v>3342</v>
      </c>
      <c r="C6" s="3" t="s">
        <v>3341</v>
      </c>
      <c r="D6" s="3" t="s">
        <v>341</v>
      </c>
      <c r="E6" s="3" t="s">
        <v>3343</v>
      </c>
      <c r="F6" s="3" t="s">
        <v>162</v>
      </c>
      <c r="G6" s="3" t="str">
        <f>party!$A$13</f>
        <v>Karl Taylor</v>
      </c>
      <c r="K6" s="3" t="str">
        <f>party!A6</f>
        <v>Charlotte Pascoe</v>
      </c>
      <c r="L6" s="3" t="b">
        <v>1</v>
      </c>
      <c r="M6" s="3" t="s">
        <v>342</v>
      </c>
      <c r="N6" s="7">
        <v>1</v>
      </c>
    </row>
    <row r="7" spans="1:33" ht="30">
      <c r="A7" s="3" t="s">
        <v>373</v>
      </c>
      <c r="B7" s="3" t="s">
        <v>374</v>
      </c>
      <c r="C7" s="3" t="s">
        <v>375</v>
      </c>
      <c r="D7" s="3" t="s">
        <v>376</v>
      </c>
      <c r="E7" s="3" t="s">
        <v>378</v>
      </c>
      <c r="F7" s="3" t="s">
        <v>70</v>
      </c>
      <c r="G7" s="3" t="str">
        <f>party!A27</f>
        <v>Brian O'Neill</v>
      </c>
      <c r="H7" s="3" t="str">
        <f>party!A28</f>
        <v>Claudia Tebaldi</v>
      </c>
      <c r="I7" s="3" t="str">
        <f>party!A29</f>
        <v>Detlef van Vuuren</v>
      </c>
      <c r="K7" s="3" t="str">
        <f>party!A6</f>
        <v>Charlotte Pascoe</v>
      </c>
      <c r="L7" s="3" t="s">
        <v>30</v>
      </c>
      <c r="M7" s="3" t="s">
        <v>6992</v>
      </c>
      <c r="N7" s="7">
        <v>9</v>
      </c>
    </row>
    <row r="8" spans="1:33" ht="45">
      <c r="A8" s="3" t="s">
        <v>402</v>
      </c>
      <c r="B8" s="3" t="s">
        <v>404</v>
      </c>
      <c r="C8" s="3" t="s">
        <v>406</v>
      </c>
      <c r="D8" s="3" t="s">
        <v>408</v>
      </c>
      <c r="E8" s="3" t="s">
        <v>2038</v>
      </c>
      <c r="F8" s="3" t="s">
        <v>70</v>
      </c>
      <c r="G8" s="3" t="str">
        <f>party!A27</f>
        <v>Brian O'Neill</v>
      </c>
      <c r="H8" s="3" t="str">
        <f>party!A28</f>
        <v>Claudia Tebaldi</v>
      </c>
      <c r="I8" s="3" t="str">
        <f>party!A29</f>
        <v>Detlef van Vuuren</v>
      </c>
      <c r="K8" s="3" t="str">
        <f>party!A6</f>
        <v>Charlotte Pascoe</v>
      </c>
      <c r="L8" s="3" t="b">
        <v>1</v>
      </c>
      <c r="M8" s="3" t="s">
        <v>342</v>
      </c>
      <c r="N8" s="7">
        <v>1</v>
      </c>
    </row>
    <row r="9" spans="1:33" ht="60">
      <c r="A9" s="3" t="s">
        <v>3188</v>
      </c>
      <c r="B9" s="3" t="s">
        <v>3190</v>
      </c>
      <c r="C9" s="3" t="s">
        <v>3189</v>
      </c>
      <c r="D9" s="3" t="s">
        <v>3191</v>
      </c>
      <c r="E9" s="3" t="s">
        <v>3192</v>
      </c>
      <c r="F9" s="3" t="s">
        <v>70</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342</v>
      </c>
      <c r="N9" s="7">
        <v>1</v>
      </c>
    </row>
    <row r="10" spans="1:33" ht="75">
      <c r="A10" s="3" t="s">
        <v>5594</v>
      </c>
      <c r="B10" s="3" t="s">
        <v>5595</v>
      </c>
      <c r="C10" s="3" t="s">
        <v>5596</v>
      </c>
      <c r="D10" s="3" t="s">
        <v>5597</v>
      </c>
      <c r="E10" s="3" t="s">
        <v>5598</v>
      </c>
      <c r="F10" s="3" t="s">
        <v>70</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342</v>
      </c>
      <c r="N10" s="7">
        <v>1</v>
      </c>
    </row>
    <row r="11" spans="1:33" ht="75">
      <c r="A11" s="3" t="s">
        <v>5884</v>
      </c>
      <c r="B11" s="3" t="s">
        <v>5885</v>
      </c>
      <c r="C11" s="3" t="s">
        <v>5881</v>
      </c>
      <c r="D11" s="3" t="s">
        <v>5882</v>
      </c>
      <c r="E11" s="3" t="s">
        <v>5883</v>
      </c>
      <c r="F11" s="3" t="s">
        <v>70</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342</v>
      </c>
      <c r="N11" s="7">
        <v>1</v>
      </c>
    </row>
    <row r="12" spans="1:33" ht="75">
      <c r="A12" s="3" t="s">
        <v>5887</v>
      </c>
      <c r="B12" s="3" t="s">
        <v>5888</v>
      </c>
      <c r="C12" s="3" t="s">
        <v>5889</v>
      </c>
      <c r="D12" s="3" t="s">
        <v>5890</v>
      </c>
      <c r="E12" s="3" t="s">
        <v>5886</v>
      </c>
      <c r="F12" s="3" t="s">
        <v>70</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342</v>
      </c>
      <c r="N12" s="7">
        <v>1</v>
      </c>
    </row>
    <row r="13" spans="1:33" ht="45">
      <c r="A13" s="3" t="s">
        <v>403</v>
      </c>
      <c r="B13" s="3" t="s">
        <v>405</v>
      </c>
      <c r="C13" s="3" t="s">
        <v>407</v>
      </c>
      <c r="D13" s="3" t="s">
        <v>409</v>
      </c>
      <c r="E13" s="3" t="s">
        <v>2039</v>
      </c>
      <c r="F13" s="3" t="s">
        <v>70</v>
      </c>
      <c r="G13" s="3" t="str">
        <f>party!A27</f>
        <v>Brian O'Neill</v>
      </c>
      <c r="H13" s="3" t="str">
        <f>party!A28</f>
        <v>Claudia Tebaldi</v>
      </c>
      <c r="I13" s="3" t="str">
        <f>party!A29</f>
        <v>Detlef van Vuuren</v>
      </c>
      <c r="K13" s="3" t="str">
        <f>party!A6</f>
        <v>Charlotte Pascoe</v>
      </c>
      <c r="L13" s="3" t="b">
        <v>1</v>
      </c>
      <c r="M13" s="3" t="s">
        <v>342</v>
      </c>
      <c r="N13" s="7">
        <v>1</v>
      </c>
    </row>
    <row r="14" spans="1:33" ht="60">
      <c r="A14" s="3" t="s">
        <v>3222</v>
      </c>
      <c r="B14" s="3" t="s">
        <v>3223</v>
      </c>
      <c r="C14" s="3" t="s">
        <v>3224</v>
      </c>
      <c r="D14" s="3" t="s">
        <v>3225</v>
      </c>
      <c r="E14" s="3" t="s">
        <v>3226</v>
      </c>
      <c r="F14" s="3" t="s">
        <v>70</v>
      </c>
      <c r="G14" s="3" t="str">
        <f>party!A27</f>
        <v>Brian O'Neill</v>
      </c>
      <c r="H14" s="3" t="str">
        <f>party!A28</f>
        <v>Claudia Tebaldi</v>
      </c>
      <c r="I14" s="3" t="str">
        <f>party!A29</f>
        <v>Detlef van Vuuren</v>
      </c>
      <c r="K14" s="3" t="str">
        <f>party!A6</f>
        <v>Charlotte Pascoe</v>
      </c>
      <c r="L14" s="3" t="b">
        <v>1</v>
      </c>
      <c r="M14" s="3" t="s">
        <v>342</v>
      </c>
      <c r="N14" s="7">
        <v>1</v>
      </c>
    </row>
    <row r="15" spans="1:33" ht="45">
      <c r="A15" s="3" t="s">
        <v>474</v>
      </c>
      <c r="B15" s="3" t="s">
        <v>475</v>
      </c>
      <c r="C15" s="3" t="s">
        <v>471</v>
      </c>
      <c r="D15" s="3" t="s">
        <v>472</v>
      </c>
      <c r="E15" s="3" t="s">
        <v>473</v>
      </c>
      <c r="K15" s="3" t="str">
        <f>party!A6</f>
        <v>Charlotte Pascoe</v>
      </c>
      <c r="L15" s="3" t="s">
        <v>30</v>
      </c>
      <c r="M15" s="3" t="s">
        <v>6992</v>
      </c>
      <c r="N15" s="7">
        <v>3</v>
      </c>
    </row>
    <row r="16" spans="1:33" ht="45">
      <c r="A16" s="3" t="s">
        <v>476</v>
      </c>
      <c r="B16" s="3" t="s">
        <v>478</v>
      </c>
      <c r="C16" s="3" t="s">
        <v>477</v>
      </c>
      <c r="D16" s="3" t="s">
        <v>6702</v>
      </c>
      <c r="E16" s="3" t="s">
        <v>6703</v>
      </c>
      <c r="K16" s="3" t="str">
        <f>party!A6</f>
        <v>Charlotte Pascoe</v>
      </c>
      <c r="L16" s="3" t="s">
        <v>30</v>
      </c>
      <c r="M16" s="3" t="s">
        <v>6992</v>
      </c>
      <c r="N16" s="7">
        <v>1</v>
      </c>
    </row>
    <row r="17" spans="1:14" ht="45">
      <c r="A17" s="3" t="s">
        <v>483</v>
      </c>
      <c r="B17" s="3" t="s">
        <v>479</v>
      </c>
      <c r="C17" s="3" t="s">
        <v>480</v>
      </c>
      <c r="D17" s="3" t="s">
        <v>481</v>
      </c>
      <c r="E17" s="3" t="s">
        <v>482</v>
      </c>
      <c r="K17" s="3" t="str">
        <f>party!A6</f>
        <v>Charlotte Pascoe</v>
      </c>
      <c r="L17" s="3" t="s">
        <v>30</v>
      </c>
      <c r="M17" s="3" t="s">
        <v>6992</v>
      </c>
      <c r="N17" s="7">
        <v>1</v>
      </c>
    </row>
    <row r="18" spans="1:14" ht="45">
      <c r="A18" s="3" t="s">
        <v>491</v>
      </c>
      <c r="B18" s="3" t="s">
        <v>492</v>
      </c>
      <c r="C18" s="3" t="s">
        <v>491</v>
      </c>
      <c r="D18" s="3" t="s">
        <v>493</v>
      </c>
      <c r="E18" s="3" t="s">
        <v>2036</v>
      </c>
      <c r="F18" s="3" t="s">
        <v>70</v>
      </c>
      <c r="G18" s="3" t="str">
        <f>party!A30</f>
        <v>William Collins</v>
      </c>
      <c r="H18" s="3" t="str">
        <f>party!A31</f>
        <v>Jean-François Lamarque</v>
      </c>
      <c r="I18" s="3" t="str">
        <f>party!A19</f>
        <v>Michael Schulz</v>
      </c>
      <c r="K18" s="3" t="str">
        <f>party!A6</f>
        <v>Charlotte Pascoe</v>
      </c>
      <c r="L18" s="3" t="b">
        <v>1</v>
      </c>
      <c r="M18" s="3" t="s">
        <v>494</v>
      </c>
      <c r="N18" s="7">
        <v>1</v>
      </c>
    </row>
    <row r="19" spans="1:14" ht="45">
      <c r="A19" s="3" t="s">
        <v>770</v>
      </c>
      <c r="B19" s="3" t="s">
        <v>771</v>
      </c>
      <c r="C19" s="3" t="s">
        <v>770</v>
      </c>
      <c r="D19" s="3" t="s">
        <v>5970</v>
      </c>
      <c r="E19" s="3" t="s">
        <v>7066</v>
      </c>
      <c r="J19" s="3" t="str">
        <f>references!$D$16</f>
        <v>Karl E. Taylor, Ronald J. Stouffer, Gerald A. Meehl (2009) A Summary of the CMIP5 Experiment Design</v>
      </c>
      <c r="K19" s="3" t="str">
        <f>party!A6</f>
        <v>Charlotte Pascoe</v>
      </c>
      <c r="L19" s="3" t="b">
        <v>1</v>
      </c>
      <c r="M19" s="3" t="s">
        <v>494</v>
      </c>
      <c r="N19" s="7">
        <v>1</v>
      </c>
    </row>
    <row r="20" spans="1:14" ht="45">
      <c r="A20" s="3" t="s">
        <v>836</v>
      </c>
      <c r="B20" s="3" t="s">
        <v>837</v>
      </c>
      <c r="C20" s="3" t="s">
        <v>838</v>
      </c>
      <c r="D20" s="3" t="s">
        <v>839</v>
      </c>
      <c r="E20" s="3" t="s">
        <v>840</v>
      </c>
      <c r="F20" s="3" t="s">
        <v>70</v>
      </c>
      <c r="G20" s="3" t="str">
        <f>party!$A$25</f>
        <v>Veronika Eyring</v>
      </c>
      <c r="H20" s="3" t="str">
        <f>party!$A$43</f>
        <v>Nathan Gillet</v>
      </c>
      <c r="I20" s="3" t="str">
        <f>party!$A$44</f>
        <v>Hideo Shiogama</v>
      </c>
      <c r="J20" s="3" t="str">
        <f>references!$D$14</f>
        <v>Overview CMIP6-Endorsed MIPs</v>
      </c>
      <c r="K20" s="3" t="str">
        <f>party!A6</f>
        <v>Charlotte Pascoe</v>
      </c>
      <c r="L20" s="3" t="s">
        <v>30</v>
      </c>
      <c r="M20" s="3" t="s">
        <v>6992</v>
      </c>
      <c r="N20" s="7">
        <v>3</v>
      </c>
    </row>
    <row r="21" spans="1:14" ht="45">
      <c r="A21" s="3" t="s">
        <v>841</v>
      </c>
      <c r="B21" s="3" t="s">
        <v>842</v>
      </c>
      <c r="C21" s="3" t="s">
        <v>843</v>
      </c>
      <c r="D21" s="3" t="s">
        <v>844</v>
      </c>
      <c r="E21" s="3" t="s">
        <v>845</v>
      </c>
      <c r="F21" s="3" t="s">
        <v>70</v>
      </c>
      <c r="G21" s="3" t="str">
        <f>party!$A$43</f>
        <v>Nathan Gillet</v>
      </c>
      <c r="H21" s="3" t="str">
        <f>party!$A$44</f>
        <v>Hideo Shiogama</v>
      </c>
      <c r="J21" s="3" t="str">
        <f>references!$D$14</f>
        <v>Overview CMIP6-Endorsed MIPs</v>
      </c>
      <c r="K21" s="3" t="str">
        <f>party!A6</f>
        <v>Charlotte Pascoe</v>
      </c>
      <c r="L21" s="3" t="s">
        <v>30</v>
      </c>
      <c r="M21" s="3" t="s">
        <v>6992</v>
      </c>
      <c r="N21" s="7">
        <v>2</v>
      </c>
    </row>
    <row r="22" spans="1:14" ht="45">
      <c r="A22" s="3" t="s">
        <v>899</v>
      </c>
      <c r="B22" s="3" t="s">
        <v>900</v>
      </c>
      <c r="C22" s="3" t="s">
        <v>901</v>
      </c>
      <c r="D22" s="3" t="s">
        <v>902</v>
      </c>
      <c r="E22" s="3" t="s">
        <v>903</v>
      </c>
      <c r="F22" s="3" t="s">
        <v>70</v>
      </c>
      <c r="G22" s="3" t="str">
        <f>party!$A$43</f>
        <v>Nathan Gillet</v>
      </c>
      <c r="H22" s="3" t="str">
        <f>party!$A$44</f>
        <v>Hideo Shiogama</v>
      </c>
      <c r="J22" s="3" t="str">
        <f>references!$D$14</f>
        <v>Overview CMIP6-Endorsed MIPs</v>
      </c>
      <c r="K22" s="3" t="str">
        <f>party!A6</f>
        <v>Charlotte Pascoe</v>
      </c>
      <c r="L22" s="3" t="s">
        <v>30</v>
      </c>
      <c r="M22" s="3" t="s">
        <v>6992</v>
      </c>
      <c r="N22" s="7">
        <v>1</v>
      </c>
    </row>
    <row r="23" spans="1:14" ht="60">
      <c r="A23" s="3" t="s">
        <v>1115</v>
      </c>
      <c r="B23" s="3" t="s">
        <v>1116</v>
      </c>
      <c r="C23" s="3" t="s">
        <v>1117</v>
      </c>
      <c r="D23" s="3" t="s">
        <v>1118</v>
      </c>
      <c r="E23" s="3" t="s">
        <v>2027</v>
      </c>
      <c r="F23" s="3" t="s">
        <v>70</v>
      </c>
      <c r="G23" s="3" t="str">
        <f>party!$A$43</f>
        <v>Nathan Gillet</v>
      </c>
      <c r="H23" s="3" t="str">
        <f>party!$A$44</f>
        <v>Hideo Shiogama</v>
      </c>
      <c r="J23" s="3" t="str">
        <f>references!$D$14</f>
        <v>Overview CMIP6-Endorsed MIPs</v>
      </c>
      <c r="K23" s="3" t="str">
        <f>party!A$6</f>
        <v>Charlotte Pascoe</v>
      </c>
      <c r="L23" s="3" t="b">
        <v>1</v>
      </c>
      <c r="M23" s="3" t="s">
        <v>342</v>
      </c>
      <c r="N23" s="7">
        <v>1</v>
      </c>
    </row>
    <row r="24" spans="1:14" ht="60">
      <c r="A24" s="3" t="s">
        <v>1119</v>
      </c>
      <c r="B24" s="3" t="s">
        <v>1120</v>
      </c>
      <c r="C24" s="3" t="s">
        <v>1121</v>
      </c>
      <c r="D24" s="3" t="s">
        <v>1122</v>
      </c>
      <c r="E24" s="3" t="s">
        <v>2028</v>
      </c>
      <c r="F24" s="3" t="s">
        <v>70</v>
      </c>
      <c r="G24" s="3" t="str">
        <f>party!$A$43</f>
        <v>Nathan Gillet</v>
      </c>
      <c r="H24" s="3" t="str">
        <f>party!$A$44</f>
        <v>Hideo Shiogama</v>
      </c>
      <c r="J24" s="3" t="str">
        <f>references!$D$14</f>
        <v>Overview CMIP6-Endorsed MIPs</v>
      </c>
      <c r="K24" s="3" t="str">
        <f>party!A$6</f>
        <v>Charlotte Pascoe</v>
      </c>
      <c r="L24" s="3" t="b">
        <v>1</v>
      </c>
      <c r="M24" s="3" t="s">
        <v>342</v>
      </c>
      <c r="N24" s="7">
        <v>1</v>
      </c>
    </row>
    <row r="25" spans="1:14" ht="45">
      <c r="A25" s="3" t="s">
        <v>5650</v>
      </c>
      <c r="B25" s="3" t="s">
        <v>5652</v>
      </c>
      <c r="C25" s="3" t="s">
        <v>5661</v>
      </c>
      <c r="D25" s="3" t="s">
        <v>5653</v>
      </c>
      <c r="E25" s="3" t="s">
        <v>5651</v>
      </c>
      <c r="F25" s="3" t="s">
        <v>70</v>
      </c>
      <c r="G25" s="3" t="str">
        <f>party!$A$43</f>
        <v>Nathan Gillet</v>
      </c>
      <c r="H25" s="3" t="str">
        <f>party!$A$44</f>
        <v>Hideo Shiogama</v>
      </c>
      <c r="K25" s="3" t="str">
        <f>party!A$6</f>
        <v>Charlotte Pascoe</v>
      </c>
      <c r="L25" s="3" t="b">
        <v>1</v>
      </c>
      <c r="M25" s="3" t="s">
        <v>342</v>
      </c>
      <c r="N25" s="7">
        <v>1</v>
      </c>
    </row>
    <row r="26" spans="1:14" ht="45">
      <c r="A26" s="3" t="s">
        <v>5654</v>
      </c>
      <c r="B26" s="3" t="s">
        <v>5655</v>
      </c>
      <c r="C26" s="3" t="s">
        <v>5662</v>
      </c>
      <c r="D26" s="3" t="s">
        <v>5656</v>
      </c>
      <c r="E26" s="3" t="s">
        <v>5657</v>
      </c>
      <c r="F26" s="3" t="s">
        <v>70</v>
      </c>
      <c r="G26" s="3" t="str">
        <f>party!$A$43</f>
        <v>Nathan Gillet</v>
      </c>
      <c r="H26" s="3" t="str">
        <f>party!$A$44</f>
        <v>Hideo Shiogama</v>
      </c>
      <c r="K26" s="3" t="str">
        <f>party!A$6</f>
        <v>Charlotte Pascoe</v>
      </c>
      <c r="L26" s="3" t="b">
        <v>1</v>
      </c>
      <c r="M26" s="3" t="s">
        <v>342</v>
      </c>
      <c r="N26" s="7">
        <v>1</v>
      </c>
    </row>
    <row r="27" spans="1:14" ht="45">
      <c r="A27" s="3" t="s">
        <v>5658</v>
      </c>
      <c r="B27" s="3" t="s">
        <v>5659</v>
      </c>
      <c r="C27" s="3" t="s">
        <v>5660</v>
      </c>
      <c r="D27" s="3" t="s">
        <v>5663</v>
      </c>
      <c r="E27" s="3" t="s">
        <v>5664</v>
      </c>
      <c r="F27" s="3" t="s">
        <v>70</v>
      </c>
      <c r="G27" s="3" t="str">
        <f>party!$A$43</f>
        <v>Nathan Gillet</v>
      </c>
      <c r="H27" s="3" t="str">
        <f>party!$A$44</f>
        <v>Hideo Shiogama</v>
      </c>
      <c r="K27" s="3" t="str">
        <f>party!A$6</f>
        <v>Charlotte Pascoe</v>
      </c>
      <c r="L27" s="3" t="b">
        <v>1</v>
      </c>
      <c r="M27" s="3" t="s">
        <v>342</v>
      </c>
      <c r="N27" s="7">
        <v>1</v>
      </c>
    </row>
    <row r="28" spans="1:14" ht="45">
      <c r="A28" s="3" t="s">
        <v>5665</v>
      </c>
      <c r="B28" s="3" t="s">
        <v>5666</v>
      </c>
      <c r="C28" s="3" t="s">
        <v>5667</v>
      </c>
      <c r="D28" s="3" t="s">
        <v>5668</v>
      </c>
      <c r="E28" s="3" t="s">
        <v>5669</v>
      </c>
      <c r="F28" s="3" t="s">
        <v>70</v>
      </c>
      <c r="G28" s="3" t="str">
        <f>party!$A$43</f>
        <v>Nathan Gillet</v>
      </c>
      <c r="H28" s="3" t="str">
        <f>party!$A$44</f>
        <v>Hideo Shiogama</v>
      </c>
      <c r="K28" s="3" t="str">
        <f>party!A$6</f>
        <v>Charlotte Pascoe</v>
      </c>
      <c r="L28" s="3" t="b">
        <v>1</v>
      </c>
      <c r="M28" s="3" t="s">
        <v>342</v>
      </c>
      <c r="N28" s="7">
        <v>1</v>
      </c>
    </row>
    <row r="29" spans="1:14" ht="30">
      <c r="A29" s="3" t="s">
        <v>1081</v>
      </c>
      <c r="B29" s="3" t="s">
        <v>1082</v>
      </c>
      <c r="C29" s="3" t="s">
        <v>1083</v>
      </c>
      <c r="D29" s="3" t="s">
        <v>1084</v>
      </c>
      <c r="E29" s="3" t="s">
        <v>4063</v>
      </c>
      <c r="F29" s="3" t="s">
        <v>70</v>
      </c>
      <c r="G29" s="3" t="str">
        <f>party!$A$50</f>
        <v>Ben Kravitz</v>
      </c>
      <c r="J29" s="3" t="str">
        <f>references!$D$14</f>
        <v>Overview CMIP6-Endorsed MIPs</v>
      </c>
      <c r="K29" s="3" t="str">
        <f>party!A6</f>
        <v>Charlotte Pascoe</v>
      </c>
      <c r="L29" s="3" t="b">
        <v>1</v>
      </c>
      <c r="M29" s="3" t="s">
        <v>342</v>
      </c>
      <c r="N29" s="7">
        <v>1</v>
      </c>
    </row>
    <row r="30" spans="1:14" ht="45">
      <c r="A30" s="3" t="s">
        <v>1099</v>
      </c>
      <c r="B30" s="3" t="s">
        <v>1100</v>
      </c>
      <c r="C30" s="3" t="s">
        <v>1101</v>
      </c>
      <c r="D30" s="3" t="s">
        <v>1102</v>
      </c>
      <c r="E30" s="3" t="s">
        <v>2029</v>
      </c>
      <c r="F30" s="3" t="s">
        <v>70</v>
      </c>
      <c r="G30" s="3" t="str">
        <f>party!$A$50</f>
        <v>Ben Kravitz</v>
      </c>
      <c r="J30" s="3" t="str">
        <f>references!$D$14</f>
        <v>Overview CMIP6-Endorsed MIPs</v>
      </c>
      <c r="K30" s="3" t="str">
        <f>party!A$6</f>
        <v>Charlotte Pascoe</v>
      </c>
      <c r="L30" s="3" t="b">
        <v>1</v>
      </c>
      <c r="M30" s="3" t="s">
        <v>342</v>
      </c>
      <c r="N30" s="7">
        <v>1</v>
      </c>
    </row>
    <row r="31" spans="1:14" ht="45">
      <c r="A31" s="3" t="s">
        <v>1103</v>
      </c>
      <c r="B31" s="3" t="s">
        <v>1104</v>
      </c>
      <c r="C31" s="3" t="s">
        <v>1105</v>
      </c>
      <c r="D31" s="3" t="s">
        <v>1106</v>
      </c>
      <c r="E31" s="3" t="s">
        <v>2030</v>
      </c>
      <c r="F31" s="3" t="s">
        <v>70</v>
      </c>
      <c r="G31" s="3" t="str">
        <f>party!$A$50</f>
        <v>Ben Kravitz</v>
      </c>
      <c r="J31" s="3" t="str">
        <f>references!$D$14</f>
        <v>Overview CMIP6-Endorsed MIPs</v>
      </c>
      <c r="K31" s="3" t="str">
        <f>party!A$6</f>
        <v>Charlotte Pascoe</v>
      </c>
      <c r="L31" s="3" t="b">
        <v>1</v>
      </c>
      <c r="M31" s="3" t="s">
        <v>342</v>
      </c>
      <c r="N31" s="7">
        <v>1</v>
      </c>
    </row>
    <row r="32" spans="1:14" ht="45">
      <c r="A32" s="3" t="s">
        <v>1107</v>
      </c>
      <c r="B32" s="3" t="s">
        <v>1108</v>
      </c>
      <c r="C32" s="3" t="s">
        <v>1109</v>
      </c>
      <c r="D32" s="3" t="s">
        <v>1110</v>
      </c>
      <c r="E32" s="3" t="s">
        <v>2031</v>
      </c>
      <c r="F32" s="3" t="s">
        <v>70</v>
      </c>
      <c r="G32" s="3" t="str">
        <f>party!$A$50</f>
        <v>Ben Kravitz</v>
      </c>
      <c r="J32" s="3" t="str">
        <f>references!$D$14</f>
        <v>Overview CMIP6-Endorsed MIPs</v>
      </c>
      <c r="K32" s="3" t="str">
        <f>party!A$6</f>
        <v>Charlotte Pascoe</v>
      </c>
      <c r="L32" s="3" t="b">
        <v>1</v>
      </c>
      <c r="M32" s="3" t="s">
        <v>342</v>
      </c>
      <c r="N32" s="7">
        <v>1</v>
      </c>
    </row>
    <row r="33" spans="1:17" ht="60">
      <c r="A33" s="3" t="s">
        <v>1111</v>
      </c>
      <c r="B33" s="3" t="s">
        <v>1112</v>
      </c>
      <c r="C33" s="3" t="s">
        <v>1113</v>
      </c>
      <c r="D33" s="3" t="s">
        <v>1114</v>
      </c>
      <c r="E33" s="3" t="s">
        <v>2032</v>
      </c>
      <c r="F33" s="3" t="s">
        <v>70</v>
      </c>
      <c r="G33" s="3" t="str">
        <f>party!$A$50</f>
        <v>Ben Kravitz</v>
      </c>
      <c r="J33" s="3" t="str">
        <f>references!$D$14</f>
        <v>Overview CMIP6-Endorsed MIPs</v>
      </c>
      <c r="K33" s="3" t="str">
        <f>party!A$6</f>
        <v>Charlotte Pascoe</v>
      </c>
      <c r="L33" s="3" t="b">
        <v>1</v>
      </c>
      <c r="M33" s="3" t="s">
        <v>342</v>
      </c>
      <c r="N33" s="7">
        <v>1</v>
      </c>
    </row>
    <row r="34" spans="1:17" ht="60">
      <c r="A34" s="3" t="s">
        <v>1123</v>
      </c>
      <c r="B34" s="3" t="s">
        <v>1124</v>
      </c>
      <c r="C34" s="3" t="s">
        <v>1125</v>
      </c>
      <c r="D34" s="3" t="s">
        <v>1126</v>
      </c>
      <c r="E34" s="3" t="s">
        <v>2033</v>
      </c>
      <c r="F34" s="3" t="s">
        <v>70</v>
      </c>
      <c r="G34" s="3" t="str">
        <f>party!$A$50</f>
        <v>Ben Kravitz</v>
      </c>
      <c r="J34" s="3" t="str">
        <f>references!$D$14</f>
        <v>Overview CMIP6-Endorsed MIPs</v>
      </c>
      <c r="K34" s="3" t="str">
        <f>party!A$6</f>
        <v>Charlotte Pascoe</v>
      </c>
      <c r="L34" s="3" t="b">
        <v>1</v>
      </c>
      <c r="M34" s="3" t="s">
        <v>342</v>
      </c>
      <c r="N34" s="7">
        <v>1</v>
      </c>
    </row>
    <row r="35" spans="1:17" ht="75">
      <c r="A35" s="3" t="s">
        <v>1258</v>
      </c>
      <c r="B35" s="3" t="s">
        <v>1255</v>
      </c>
      <c r="C35" s="3" t="s">
        <v>1259</v>
      </c>
      <c r="D35" s="3" t="s">
        <v>1256</v>
      </c>
      <c r="E35" s="3" t="s">
        <v>2034</v>
      </c>
      <c r="F35" s="3" t="s">
        <v>70</v>
      </c>
      <c r="G35" s="3" t="str">
        <f>party!$A$55</f>
        <v>Rein Haarsma</v>
      </c>
      <c r="H35" s="3" t="str">
        <f>party!$A$56</f>
        <v>Malcolm Roberts</v>
      </c>
      <c r="J35" s="3" t="str">
        <f>references!$D$14</f>
        <v>Overview CMIP6-Endorsed MIPs</v>
      </c>
      <c r="K35" s="3" t="str">
        <f>party!A$6</f>
        <v>Charlotte Pascoe</v>
      </c>
      <c r="L35" s="3" t="s">
        <v>1257</v>
      </c>
      <c r="M35" s="3" t="s">
        <v>6993</v>
      </c>
      <c r="N35" s="7">
        <v>2</v>
      </c>
    </row>
    <row r="36" spans="1:17" ht="45">
      <c r="A36" s="3" t="s">
        <v>1456</v>
      </c>
      <c r="B36" s="3" t="s">
        <v>1457</v>
      </c>
      <c r="C36" s="3" t="s">
        <v>1458</v>
      </c>
      <c r="D36" s="3" t="s">
        <v>1459</v>
      </c>
      <c r="E36" s="3" t="s">
        <v>2035</v>
      </c>
      <c r="F36" s="3" t="s">
        <v>70</v>
      </c>
      <c r="G36" s="3" t="str">
        <f>[1]party!$A$57</f>
        <v>Eric Larour</v>
      </c>
      <c r="H36" s="3" t="str">
        <f>[1]party!$A$58</f>
        <v>Sophie Nowicki</v>
      </c>
      <c r="I36" s="3" t="str">
        <f>[1]party!$A$59</f>
        <v>Tony Payne</v>
      </c>
      <c r="J36" s="3" t="str">
        <f>references!$D$14</f>
        <v>Overview CMIP6-Endorsed MIPs</v>
      </c>
      <c r="K36" s="3" t="str">
        <f>party!A$6</f>
        <v>Charlotte Pascoe</v>
      </c>
      <c r="L36" s="3" t="s">
        <v>1257</v>
      </c>
      <c r="M36" s="3" t="s">
        <v>342</v>
      </c>
      <c r="N36" s="7">
        <v>1</v>
      </c>
    </row>
    <row r="37" spans="1:17" ht="75">
      <c r="A37" s="3" t="s">
        <v>1460</v>
      </c>
      <c r="B37" s="3" t="s">
        <v>1461</v>
      </c>
      <c r="C37" s="3" t="s">
        <v>1462</v>
      </c>
      <c r="D37" s="3" t="s">
        <v>1463</v>
      </c>
      <c r="E37" s="3" t="s">
        <v>2026</v>
      </c>
      <c r="F37" s="3" t="s">
        <v>70</v>
      </c>
      <c r="G37" s="3" t="str">
        <f>[1]party!$A$57</f>
        <v>Eric Larour</v>
      </c>
      <c r="H37" s="3" t="str">
        <f>[1]party!$A$58</f>
        <v>Sophie Nowicki</v>
      </c>
      <c r="I37" s="3" t="str">
        <f>[1]party!$A$59</f>
        <v>Tony Payne</v>
      </c>
      <c r="J37" s="3" t="str">
        <f>references!$D$14</f>
        <v>Overview CMIP6-Endorsed MIPs</v>
      </c>
      <c r="K37" s="3" t="str">
        <f>party!A$6</f>
        <v>Charlotte Pascoe</v>
      </c>
      <c r="L37" s="3" t="s">
        <v>1257</v>
      </c>
      <c r="M37" s="3" t="s">
        <v>342</v>
      </c>
      <c r="N37" s="7">
        <v>1</v>
      </c>
    </row>
    <row r="38" spans="1:17" ht="75">
      <c r="A38" s="3" t="s">
        <v>1464</v>
      </c>
      <c r="B38" s="3" t="s">
        <v>1465</v>
      </c>
      <c r="C38" s="3" t="s">
        <v>1466</v>
      </c>
      <c r="D38" s="3" t="s">
        <v>1467</v>
      </c>
      <c r="E38" s="3" t="s">
        <v>2025</v>
      </c>
      <c r="F38" s="3" t="s">
        <v>70</v>
      </c>
      <c r="G38" s="3" t="str">
        <f>[1]party!$A$57</f>
        <v>Eric Larour</v>
      </c>
      <c r="H38" s="3" t="str">
        <f>[1]party!$A$58</f>
        <v>Sophie Nowicki</v>
      </c>
      <c r="I38" s="3" t="str">
        <f>[1]party!$A$59</f>
        <v>Tony Payne</v>
      </c>
      <c r="J38" s="3" t="str">
        <f>references!$D$14</f>
        <v>Overview CMIP6-Endorsed MIPs</v>
      </c>
      <c r="K38" s="3" t="str">
        <f>party!A$6</f>
        <v>Charlotte Pascoe</v>
      </c>
      <c r="L38" s="3" t="s">
        <v>1257</v>
      </c>
      <c r="M38" s="3" t="s">
        <v>342</v>
      </c>
      <c r="N38" s="7">
        <v>1</v>
      </c>
    </row>
    <row r="39" spans="1:17" ht="30">
      <c r="A39" s="3" t="s">
        <v>1515</v>
      </c>
      <c r="B39" s="3" t="s">
        <v>1516</v>
      </c>
      <c r="C39" s="3" t="s">
        <v>1517</v>
      </c>
      <c r="D39" s="3" t="s">
        <v>1518</v>
      </c>
      <c r="E39" s="3" t="s">
        <v>1519</v>
      </c>
      <c r="F39" s="7" t="s">
        <v>70</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6992</v>
      </c>
      <c r="N39" s="7">
        <v>2</v>
      </c>
    </row>
    <row r="40" spans="1:17" ht="105">
      <c r="A40" s="3" t="s">
        <v>4419</v>
      </c>
      <c r="B40" s="3" t="s">
        <v>4420</v>
      </c>
      <c r="C40" s="3" t="s">
        <v>4421</v>
      </c>
      <c r="D40" s="3" t="s">
        <v>4422</v>
      </c>
      <c r="E40" s="3" t="s">
        <v>4423</v>
      </c>
      <c r="F40" s="7" t="s">
        <v>70</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1536</v>
      </c>
      <c r="N40" s="7">
        <v>2</v>
      </c>
      <c r="O40" s="3" t="str">
        <f>ForcingConstraint!$A$240</f>
        <v>LMIPSSP5-85Forcing</v>
      </c>
      <c r="P40" s="3" t="str">
        <f>ForcingConstraint!$A$241</f>
        <v>LMIP SSP4-34 Forcing</v>
      </c>
    </row>
    <row r="41" spans="1:17" ht="45">
      <c r="A41" s="3" t="s">
        <v>1529</v>
      </c>
      <c r="B41" s="3" t="s">
        <v>1530</v>
      </c>
      <c r="C41" s="3" t="s">
        <v>1531</v>
      </c>
      <c r="D41" s="3" t="s">
        <v>1532</v>
      </c>
      <c r="E41" s="3" t="s">
        <v>1533</v>
      </c>
      <c r="F41" s="3" t="s">
        <v>70</v>
      </c>
      <c r="G41" s="3" t="str">
        <f>party!$A$55</f>
        <v>Rein Haarsma</v>
      </c>
      <c r="H41" s="3" t="str">
        <f>party!$A$56</f>
        <v>Malcolm Roberts</v>
      </c>
      <c r="J41" s="3" t="str">
        <f>references!$D$14</f>
        <v>Overview CMIP6-Endorsed MIPs</v>
      </c>
      <c r="K41" s="3" t="str">
        <f>party!A$6</f>
        <v>Charlotte Pascoe</v>
      </c>
      <c r="L41" s="3" t="b">
        <v>1</v>
      </c>
      <c r="M41" s="3" t="s">
        <v>1536</v>
      </c>
      <c r="N41" s="7">
        <v>3</v>
      </c>
    </row>
    <row r="42" spans="1:17" ht="75">
      <c r="A42" s="3" t="s">
        <v>1692</v>
      </c>
      <c r="B42" s="3" t="s">
        <v>1693</v>
      </c>
      <c r="C42" s="3" t="s">
        <v>1694</v>
      </c>
      <c r="D42" s="3" t="s">
        <v>1695</v>
      </c>
      <c r="E42" s="3" t="s">
        <v>1696</v>
      </c>
      <c r="F42" s="3" t="s">
        <v>70</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342</v>
      </c>
      <c r="N42" s="7">
        <v>10</v>
      </c>
    </row>
    <row r="43" spans="1:17" ht="60">
      <c r="A43" s="3" t="s">
        <v>1861</v>
      </c>
      <c r="B43" s="3" t="s">
        <v>1858</v>
      </c>
      <c r="C43" s="3" t="s">
        <v>1860</v>
      </c>
      <c r="D43" s="3" t="s">
        <v>1859</v>
      </c>
      <c r="E43" s="3" t="s">
        <v>4247</v>
      </c>
      <c r="F43" s="3" t="s">
        <v>70</v>
      </c>
      <c r="G43" s="3" t="s">
        <v>218</v>
      </c>
      <c r="H43" s="3" t="s">
        <v>1826</v>
      </c>
      <c r="J43" s="3" t="str">
        <f>references!$D$14</f>
        <v>Overview CMIP6-Endorsed MIPs</v>
      </c>
      <c r="K43" s="3" t="str">
        <f>party!A$6</f>
        <v>Charlotte Pascoe</v>
      </c>
      <c r="L43" s="3" t="b">
        <v>1</v>
      </c>
      <c r="M43" s="3" t="s">
        <v>1536</v>
      </c>
      <c r="N43" s="7">
        <v>3</v>
      </c>
      <c r="O43" s="3" t="str">
        <f>ForcingConstraint!$A$247</f>
        <v>Boreal Deforestation</v>
      </c>
      <c r="P43" s="3" t="str">
        <f>ForcingConstraint!$A$248</f>
        <v>Temperate Deforestation</v>
      </c>
      <c r="Q43" s="3" t="str">
        <f>ForcingConstraint!$A$249</f>
        <v>Tropical Deforestation</v>
      </c>
    </row>
    <row r="44" spans="1:17" ht="45">
      <c r="A44" s="3" t="s">
        <v>2022</v>
      </c>
      <c r="B44" s="3" t="s">
        <v>2023</v>
      </c>
      <c r="C44" s="3" t="s">
        <v>2022</v>
      </c>
      <c r="D44" s="3" t="s">
        <v>2024</v>
      </c>
      <c r="E44" s="3" t="s">
        <v>6704</v>
      </c>
      <c r="F44" s="3" t="s">
        <v>70</v>
      </c>
      <c r="G44" s="3" t="str">
        <f>party!$A$68</f>
        <v>Gokhan Danabasoglu</v>
      </c>
      <c r="H44" s="3" t="str">
        <f>party!$A$49</f>
        <v>Stephen Griffies</v>
      </c>
      <c r="I44" s="3" t="str">
        <f>party!$A$69</f>
        <v>James Orr</v>
      </c>
      <c r="J44" s="7" t="str">
        <f>references!$D$50</f>
        <v>World Ocean Atlas 2013</v>
      </c>
      <c r="K44" s="3" t="str">
        <f>party!A$6</f>
        <v>Charlotte Pascoe</v>
      </c>
      <c r="L44" s="3" t="b">
        <v>1</v>
      </c>
      <c r="M44" s="3" t="s">
        <v>342</v>
      </c>
      <c r="N44" s="7">
        <v>1</v>
      </c>
    </row>
    <row r="45" spans="1:17" ht="60">
      <c r="A45" s="3" t="s">
        <v>2050</v>
      </c>
      <c r="B45" s="3" t="s">
        <v>2051</v>
      </c>
      <c r="C45" s="3" t="s">
        <v>2050</v>
      </c>
      <c r="D45" s="3" t="s">
        <v>2052</v>
      </c>
      <c r="E45" s="3" t="s">
        <v>6705</v>
      </c>
      <c r="F45" s="3" t="s">
        <v>70</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342</v>
      </c>
      <c r="N45" s="7">
        <v>1</v>
      </c>
    </row>
    <row r="46" spans="1:17" ht="45">
      <c r="A46" s="3" t="s">
        <v>2077</v>
      </c>
      <c r="B46" s="3" t="s">
        <v>2078</v>
      </c>
      <c r="C46" s="3" t="s">
        <v>2077</v>
      </c>
      <c r="D46" s="3" t="s">
        <v>2053</v>
      </c>
      <c r="E46" s="3" t="s">
        <v>2054</v>
      </c>
      <c r="F46" s="3" t="s">
        <v>70</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342</v>
      </c>
      <c r="N46" s="7">
        <v>1</v>
      </c>
    </row>
    <row r="47" spans="1:17" ht="60">
      <c r="A47" s="3" t="s">
        <v>2087</v>
      </c>
      <c r="B47" s="3" t="s">
        <v>2086</v>
      </c>
      <c r="C47" s="3" t="s">
        <v>2087</v>
      </c>
      <c r="D47" s="3" t="s">
        <v>4795</v>
      </c>
      <c r="E47" s="3" t="s">
        <v>4796</v>
      </c>
      <c r="F47" s="3" t="s">
        <v>70</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342</v>
      </c>
      <c r="N47" s="7">
        <v>1</v>
      </c>
    </row>
    <row r="48" spans="1:17" ht="30">
      <c r="A48" s="3" t="s">
        <v>2291</v>
      </c>
      <c r="B48" s="3" t="s">
        <v>2124</v>
      </c>
      <c r="C48" s="3" t="s">
        <v>2125</v>
      </c>
      <c r="D48" s="3" t="s">
        <v>2126</v>
      </c>
      <c r="E48" s="3" t="s">
        <v>2127</v>
      </c>
      <c r="F48" s="7" t="s">
        <v>70</v>
      </c>
      <c r="G48" s="7" t="str">
        <f>party!$A$45</f>
        <v>George Boer</v>
      </c>
      <c r="H48" s="7" t="str">
        <f>party!$A$46</f>
        <v>Doug Smith</v>
      </c>
      <c r="J48" s="3" t="str">
        <f>references!$D$14</f>
        <v>Overview CMIP6-Endorsed MIPs</v>
      </c>
      <c r="K48" s="3" t="str">
        <f>party!A$6</f>
        <v>Charlotte Pascoe</v>
      </c>
      <c r="L48" s="3" t="s">
        <v>30</v>
      </c>
      <c r="M48" s="3" t="s">
        <v>6992</v>
      </c>
      <c r="N48" s="7">
        <v>10</v>
      </c>
    </row>
    <row r="49" spans="1:17" ht="30">
      <c r="A49" s="3" t="s">
        <v>2171</v>
      </c>
      <c r="B49" s="3" t="s">
        <v>2172</v>
      </c>
      <c r="C49" s="3" t="s">
        <v>2173</v>
      </c>
      <c r="D49" s="3" t="s">
        <v>2174</v>
      </c>
      <c r="E49" s="3" t="s">
        <v>2159</v>
      </c>
      <c r="F49" s="7" t="s">
        <v>70</v>
      </c>
      <c r="G49" s="7" t="str">
        <f>party!$A$45</f>
        <v>George Boer</v>
      </c>
      <c r="H49" s="7" t="str">
        <f>party!$A$46</f>
        <v>Doug Smith</v>
      </c>
      <c r="J49" s="3" t="str">
        <f>references!$D$14</f>
        <v>Overview CMIP6-Endorsed MIPs</v>
      </c>
      <c r="K49" s="3" t="str">
        <f>party!A$6</f>
        <v>Charlotte Pascoe</v>
      </c>
      <c r="L49" s="3" t="b">
        <v>1</v>
      </c>
      <c r="M49" s="3" t="s">
        <v>342</v>
      </c>
      <c r="N49" s="7">
        <v>1</v>
      </c>
    </row>
    <row r="50" spans="1:17" ht="60">
      <c r="A50" s="3" t="s">
        <v>3060</v>
      </c>
      <c r="B50" s="3" t="s">
        <v>3061</v>
      </c>
      <c r="C50" s="3" t="s">
        <v>3062</v>
      </c>
      <c r="D50" s="3" t="s">
        <v>3063</v>
      </c>
      <c r="E50" s="3" t="s">
        <v>3064</v>
      </c>
      <c r="F50" s="7" t="s">
        <v>70</v>
      </c>
      <c r="G50" s="7" t="str">
        <f>party!$A$45</f>
        <v>George Boer</v>
      </c>
      <c r="H50" s="7" t="str">
        <f>party!$A$46</f>
        <v>Doug Smith</v>
      </c>
      <c r="J50" s="3" t="str">
        <f>references!$D$14</f>
        <v>Overview CMIP6-Endorsed MIPs</v>
      </c>
      <c r="K50" s="3" t="str">
        <f>party!A$6</f>
        <v>Charlotte Pascoe</v>
      </c>
      <c r="L50" s="3" t="b">
        <v>1</v>
      </c>
      <c r="M50" s="3" t="s">
        <v>342</v>
      </c>
      <c r="N50" s="7">
        <v>1</v>
      </c>
    </row>
    <row r="51" spans="1:17" ht="45">
      <c r="A51" s="3" t="s">
        <v>2179</v>
      </c>
      <c r="B51" s="3" t="s">
        <v>2180</v>
      </c>
      <c r="C51" s="3" t="s">
        <v>2181</v>
      </c>
      <c r="D51" s="3" t="s">
        <v>2182</v>
      </c>
      <c r="E51" s="3" t="s">
        <v>2183</v>
      </c>
      <c r="F51" s="7" t="s">
        <v>70</v>
      </c>
      <c r="G51" s="7" t="str">
        <f>party!$A$45</f>
        <v>George Boer</v>
      </c>
      <c r="H51" s="7" t="str">
        <f>party!$A$46</f>
        <v>Doug Smith</v>
      </c>
      <c r="J51" s="3" t="str">
        <f>references!$D$14</f>
        <v>Overview CMIP6-Endorsed MIPs</v>
      </c>
      <c r="K51" s="3" t="str">
        <f>party!A$6</f>
        <v>Charlotte Pascoe</v>
      </c>
      <c r="L51" s="3" t="b">
        <v>1</v>
      </c>
      <c r="M51" s="3" t="s">
        <v>342</v>
      </c>
      <c r="N51" s="7">
        <v>10</v>
      </c>
    </row>
    <row r="52" spans="1:17" ht="75">
      <c r="A52" s="3" t="s">
        <v>2189</v>
      </c>
      <c r="B52" s="3" t="s">
        <v>2190</v>
      </c>
      <c r="C52" s="3" t="s">
        <v>2191</v>
      </c>
      <c r="D52" s="3" t="s">
        <v>2192</v>
      </c>
      <c r="E52" s="3" t="s">
        <v>2188</v>
      </c>
      <c r="F52" s="7" t="s">
        <v>70</v>
      </c>
      <c r="G52" s="7" t="str">
        <f>party!$A$45</f>
        <v>George Boer</v>
      </c>
      <c r="H52" s="7" t="str">
        <f>party!$A$46</f>
        <v>Doug Smith</v>
      </c>
      <c r="J52" s="3" t="str">
        <f>references!$D$14</f>
        <v>Overview CMIP6-Endorsed MIPs</v>
      </c>
      <c r="K52" s="3" t="str">
        <f>party!A$6</f>
        <v>Charlotte Pascoe</v>
      </c>
      <c r="L52" s="3" t="b">
        <v>1</v>
      </c>
      <c r="M52" s="3" t="s">
        <v>342</v>
      </c>
      <c r="N52" s="7">
        <v>10</v>
      </c>
    </row>
    <row r="53" spans="1:17" ht="30">
      <c r="A53" s="3" t="s">
        <v>2210</v>
      </c>
      <c r="B53" s="3" t="s">
        <v>2211</v>
      </c>
      <c r="C53" s="3" t="s">
        <v>2212</v>
      </c>
      <c r="D53" s="3" t="s">
        <v>2213</v>
      </c>
      <c r="E53" s="3" t="s">
        <v>2214</v>
      </c>
      <c r="F53" s="7" t="s">
        <v>70</v>
      </c>
      <c r="G53" s="7" t="str">
        <f>party!$A$45</f>
        <v>George Boer</v>
      </c>
      <c r="H53" s="7" t="str">
        <f>party!$A$46</f>
        <v>Doug Smith</v>
      </c>
      <c r="J53" s="3" t="str">
        <f>references!$D$14</f>
        <v>Overview CMIP6-Endorsed MIPs</v>
      </c>
      <c r="K53" s="3" t="str">
        <f>party!A$6</f>
        <v>Charlotte Pascoe</v>
      </c>
      <c r="L53" s="3" t="b">
        <v>1</v>
      </c>
      <c r="M53" s="3" t="s">
        <v>6992</v>
      </c>
      <c r="N53" s="7">
        <v>25</v>
      </c>
    </row>
    <row r="54" spans="1:17" ht="75">
      <c r="A54" s="3" t="s">
        <v>2266</v>
      </c>
      <c r="B54" s="3" t="s">
        <v>2267</v>
      </c>
      <c r="C54" s="3" t="s">
        <v>2266</v>
      </c>
      <c r="D54" s="3" t="s">
        <v>2268</v>
      </c>
      <c r="E54" s="3" t="s">
        <v>6706</v>
      </c>
      <c r="F54" s="7" t="s">
        <v>70</v>
      </c>
      <c r="G54" s="7" t="str">
        <f>party!$A$45</f>
        <v>George Boer</v>
      </c>
      <c r="H54" s="7" t="str">
        <f>party!$A$46</f>
        <v>Doug Smith</v>
      </c>
      <c r="J54" s="3" t="str">
        <f>references!$D$14</f>
        <v>Overview CMIP6-Endorsed MIPs</v>
      </c>
      <c r="K54" s="3" t="str">
        <f>party!A$6</f>
        <v>Charlotte Pascoe</v>
      </c>
      <c r="L54" s="3" t="b">
        <v>1</v>
      </c>
      <c r="M54" s="3" t="s">
        <v>342</v>
      </c>
      <c r="N54" s="7">
        <v>1</v>
      </c>
    </row>
    <row r="55" spans="1:17" ht="30">
      <c r="A55" s="3" t="s">
        <v>2641</v>
      </c>
      <c r="B55" s="3" t="s">
        <v>2642</v>
      </c>
      <c r="C55" s="3" t="s">
        <v>2643</v>
      </c>
      <c r="D55" s="3" t="s">
        <v>2644</v>
      </c>
      <c r="E55" s="3" t="s">
        <v>2645</v>
      </c>
      <c r="F55" s="3" t="s">
        <v>70</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6992</v>
      </c>
      <c r="N55" s="7">
        <v>4</v>
      </c>
    </row>
    <row r="56" spans="1:17" ht="150">
      <c r="A56" s="3" t="s">
        <v>5195</v>
      </c>
      <c r="B56" s="3" t="s">
        <v>5688</v>
      </c>
      <c r="C56" s="3" t="s">
        <v>5197</v>
      </c>
      <c r="D56" s="3" t="s">
        <v>5689</v>
      </c>
      <c r="E56" s="3" t="s">
        <v>6707</v>
      </c>
      <c r="F56" s="3" t="s">
        <v>70</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342</v>
      </c>
      <c r="N56" s="7">
        <v>9</v>
      </c>
    </row>
    <row r="57" spans="1:17" ht="90">
      <c r="A57" s="3" t="s">
        <v>5690</v>
      </c>
      <c r="B57" s="3" t="s">
        <v>6717</v>
      </c>
      <c r="C57" s="3" t="s">
        <v>5691</v>
      </c>
      <c r="D57" s="3" t="s">
        <v>5692</v>
      </c>
      <c r="E57" s="3" t="s">
        <v>6708</v>
      </c>
      <c r="F57" s="3" t="s">
        <v>70</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342</v>
      </c>
      <c r="N57" s="7">
        <v>3</v>
      </c>
    </row>
    <row r="58" spans="1:17" ht="180">
      <c r="A58" s="3" t="s">
        <v>5196</v>
      </c>
      <c r="B58" s="3" t="s">
        <v>5693</v>
      </c>
      <c r="C58" s="3" t="s">
        <v>5198</v>
      </c>
      <c r="D58" s="3" t="s">
        <v>5694</v>
      </c>
      <c r="E58" s="3" t="s">
        <v>6709</v>
      </c>
      <c r="F58" s="3" t="s">
        <v>70</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342</v>
      </c>
      <c r="N58" s="7">
        <v>25</v>
      </c>
    </row>
    <row r="59" spans="1:17" ht="105">
      <c r="A59" s="3" t="s">
        <v>5203</v>
      </c>
      <c r="B59" s="3" t="s">
        <v>5205</v>
      </c>
      <c r="C59" s="3" t="s">
        <v>2291</v>
      </c>
      <c r="D59" s="3" t="s">
        <v>6711</v>
      </c>
      <c r="E59" s="3" t="s">
        <v>5204</v>
      </c>
      <c r="F59" s="3" t="s">
        <v>70</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2746</v>
      </c>
      <c r="M59" s="3" t="s">
        <v>6992</v>
      </c>
      <c r="N59" s="7">
        <v>10</v>
      </c>
    </row>
    <row r="60" spans="1:17" ht="90">
      <c r="A60" s="3" t="s">
        <v>5157</v>
      </c>
      <c r="B60" s="3" t="s">
        <v>4152</v>
      </c>
      <c r="C60" s="3" t="s">
        <v>4155</v>
      </c>
      <c r="D60" s="3" t="s">
        <v>4153</v>
      </c>
      <c r="E60" s="3" t="s">
        <v>4154</v>
      </c>
      <c r="F60" s="3" t="s">
        <v>70</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494</v>
      </c>
      <c r="N60" s="7">
        <v>1</v>
      </c>
    </row>
    <row r="61" spans="1:17" ht="60">
      <c r="A61" s="3" t="s">
        <v>5158</v>
      </c>
      <c r="B61" s="3" t="s">
        <v>4245</v>
      </c>
      <c r="C61" s="3" t="s">
        <v>4244</v>
      </c>
      <c r="D61" s="3" t="s">
        <v>4246</v>
      </c>
      <c r="E61" s="3" t="s">
        <v>4243</v>
      </c>
      <c r="F61" s="3" t="s">
        <v>70</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494</v>
      </c>
      <c r="N61" s="7">
        <v>1</v>
      </c>
    </row>
    <row r="62" spans="1:17" ht="90">
      <c r="A62" s="3" t="s">
        <v>5159</v>
      </c>
      <c r="B62" s="3" t="s">
        <v>4249</v>
      </c>
      <c r="C62" s="3" t="s">
        <v>4248</v>
      </c>
      <c r="D62" s="3" t="s">
        <v>4250</v>
      </c>
      <c r="E62" s="3" t="s">
        <v>4251</v>
      </c>
      <c r="F62" s="3" t="s">
        <v>70</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1536</v>
      </c>
      <c r="N62" s="7">
        <v>3</v>
      </c>
      <c r="O62" s="3" t="str">
        <f>requirement!$A$31</f>
        <v>RCP85 Forcing</v>
      </c>
      <c r="P62" s="3" t="str">
        <f>requirement!$A$32</f>
        <v>RCP70 Forcing</v>
      </c>
      <c r="Q62" s="3" t="str">
        <f>requirement!$A$33</f>
        <v>RCP45 Forcing</v>
      </c>
    </row>
    <row r="63" spans="1:17" ht="90">
      <c r="A63" s="3" t="s">
        <v>5156</v>
      </c>
      <c r="B63" s="3" t="s">
        <v>4259</v>
      </c>
      <c r="C63" s="3" t="s">
        <v>4258</v>
      </c>
      <c r="D63" s="3" t="s">
        <v>4260</v>
      </c>
      <c r="E63" s="3" t="s">
        <v>4257</v>
      </c>
      <c r="F63" s="3" t="s">
        <v>70</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494</v>
      </c>
      <c r="N63" s="7">
        <v>1</v>
      </c>
    </row>
    <row r="64" spans="1:17" ht="75">
      <c r="A64" s="3" t="s">
        <v>5155</v>
      </c>
      <c r="B64" s="3" t="s">
        <v>4326</v>
      </c>
      <c r="C64" s="3" t="s">
        <v>4325</v>
      </c>
      <c r="D64" s="3" t="s">
        <v>4327</v>
      </c>
      <c r="E64" s="3" t="s">
        <v>4328</v>
      </c>
      <c r="F64" s="3" t="s">
        <v>70</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1257</v>
      </c>
      <c r="M64" s="3" t="s">
        <v>342</v>
      </c>
      <c r="N64" s="7">
        <v>1</v>
      </c>
    </row>
    <row r="65" spans="1:32" ht="90">
      <c r="A65" s="3" t="s">
        <v>5026</v>
      </c>
      <c r="B65" s="3" t="s">
        <v>5085</v>
      </c>
      <c r="C65" s="3" t="s">
        <v>5086</v>
      </c>
      <c r="D65" s="3" t="s">
        <v>5087</v>
      </c>
      <c r="E65" s="3" t="s">
        <v>5084</v>
      </c>
      <c r="F65" s="3" t="s">
        <v>70</v>
      </c>
      <c r="G65" s="3" t="str">
        <f>party!$A$72</f>
        <v xml:space="preserve">Robert Pincus </v>
      </c>
      <c r="H65" s="3" t="str">
        <f>party!$A$73</f>
        <v>Piers Forster</v>
      </c>
      <c r="I65" s="3" t="str">
        <f>party!$A$4</f>
        <v>Bjorn Stevens</v>
      </c>
      <c r="J65" s="22" t="str">
        <f>references!$D$64</f>
        <v>Pincus, R., P. M. Forster, B. Stevens (2016), The Radiative Forcing Model Intercomparison Project (RFMIP): experimental protocol for CMIP6, Geosci. Model Dev., 9, 3447-3460</v>
      </c>
      <c r="K65" s="3" t="str">
        <f>party!A$6</f>
        <v>Charlotte Pascoe</v>
      </c>
      <c r="L65" s="3" t="b">
        <v>1</v>
      </c>
      <c r="M65" s="3" t="s">
        <v>1536</v>
      </c>
      <c r="N65" s="7">
        <v>18</v>
      </c>
      <c r="O65" s="3" t="str">
        <f>requirement!$A$133</f>
        <v>rad-pd</v>
      </c>
      <c r="P65" s="3" t="str">
        <f>requirement!$A$148</f>
        <v>rad-pd-piall</v>
      </c>
      <c r="Q65" s="3" t="str">
        <f>requirement!$A$135</f>
        <v>rad-pd-4xCO2</v>
      </c>
      <c r="R65" s="3" t="str">
        <f>requirement!$A$149</f>
        <v>rad-pd-future</v>
      </c>
      <c r="S65" s="3" t="str">
        <f>requirement!$A$139</f>
        <v>rad-pd-0p5xCO2</v>
      </c>
      <c r="T65" s="3" t="str">
        <f>requirement!$A$140</f>
        <v>rad-pd-2xCO2</v>
      </c>
      <c r="U65" s="3" t="str">
        <f>requirement!$A$141</f>
        <v>rad-pd-3xCO2</v>
      </c>
      <c r="V65" s="3" t="str">
        <f>requirement!$A$142</f>
        <v>rad-pd-8xCO2</v>
      </c>
      <c r="W65" s="3" t="str">
        <f>requirement!$A$145</f>
        <v>rad-pd-piCO2</v>
      </c>
      <c r="X65" s="3" t="str">
        <f>requirement!$A$143</f>
        <v>rad-pd-piCH4</v>
      </c>
      <c r="Y65" s="3" t="str">
        <f>requirement!$A$144</f>
        <v>rad-pd-piN2O</v>
      </c>
      <c r="Z65" s="3" t="str">
        <f>requirement!$A$147</f>
        <v>rad-pd-piO3</v>
      </c>
      <c r="AA65" s="3" t="str">
        <f>requirement!$A$146</f>
        <v>rad-pd-piHFC</v>
      </c>
      <c r="AB65" s="3" t="str">
        <f>requirement!$A$136</f>
        <v>rad-pd-p4K</v>
      </c>
      <c r="AC65" s="3" t="str">
        <f>requirement!$A$137</f>
        <v>rad-pdwv-p4K</v>
      </c>
      <c r="AD65" s="3" t="str">
        <f>requirement!$A$134</f>
        <v>rad-pi</v>
      </c>
      <c r="AE65" s="3" t="str">
        <f>requirement!$A$138</f>
        <v>rad-future</v>
      </c>
      <c r="AF65" s="3" t="str">
        <f>requirement!$A$150</f>
        <v>rad-pd-LGM</v>
      </c>
    </row>
    <row r="66" spans="1:32" ht="105">
      <c r="A66" s="3" t="s">
        <v>6721</v>
      </c>
      <c r="B66" s="3" t="s">
        <v>6718</v>
      </c>
      <c r="C66" s="3" t="s">
        <v>6726</v>
      </c>
      <c r="D66" s="3" t="s">
        <v>6710</v>
      </c>
      <c r="E66" s="3" t="s">
        <v>5166</v>
      </c>
      <c r="F66" s="3" t="s">
        <v>70</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494</v>
      </c>
      <c r="N66" s="7">
        <v>2</v>
      </c>
    </row>
    <row r="67" spans="1:32" ht="105">
      <c r="A67" s="3" t="s">
        <v>5154</v>
      </c>
      <c r="B67" s="3" t="s">
        <v>5154</v>
      </c>
      <c r="C67" s="3" t="s">
        <v>5151</v>
      </c>
      <c r="D67" s="3" t="s">
        <v>5152</v>
      </c>
      <c r="E67" s="3" t="s">
        <v>5153</v>
      </c>
      <c r="F67" s="3" t="s">
        <v>70</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494</v>
      </c>
      <c r="N67" s="7">
        <v>3</v>
      </c>
    </row>
    <row r="68" spans="1:32" ht="105">
      <c r="A68" s="3" t="s">
        <v>6722</v>
      </c>
      <c r="B68" s="3" t="s">
        <v>6719</v>
      </c>
      <c r="C68" s="3" t="s">
        <v>6724</v>
      </c>
      <c r="D68" s="3" t="s">
        <v>6710</v>
      </c>
      <c r="E68" s="3" t="s">
        <v>5167</v>
      </c>
      <c r="F68" s="3" t="s">
        <v>70</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6992</v>
      </c>
      <c r="N68" s="7">
        <v>2</v>
      </c>
    </row>
    <row r="69" spans="1:32" ht="105">
      <c r="A69" s="3" t="s">
        <v>6723</v>
      </c>
      <c r="B69" s="3" t="s">
        <v>6720</v>
      </c>
      <c r="C69" s="3" t="s">
        <v>6725</v>
      </c>
      <c r="D69" s="3" t="s">
        <v>6710</v>
      </c>
      <c r="E69" s="3" t="s">
        <v>5168</v>
      </c>
      <c r="F69" s="3" t="s">
        <v>70</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494</v>
      </c>
      <c r="N69" s="7">
        <v>1</v>
      </c>
    </row>
    <row r="70" spans="1:32" ht="60">
      <c r="A70" s="3" t="s">
        <v>6499</v>
      </c>
      <c r="B70" s="3" t="s">
        <v>6500</v>
      </c>
      <c r="C70" s="3" t="s">
        <v>6498</v>
      </c>
      <c r="D70" s="3" t="s">
        <v>6501</v>
      </c>
      <c r="E70" s="3" t="s">
        <v>6497</v>
      </c>
      <c r="F70" s="8" t="s">
        <v>70</v>
      </c>
      <c r="G70" s="7" t="str">
        <f>party!$A$77</f>
        <v>ISMIP6 email</v>
      </c>
      <c r="H70" s="7" t="str">
        <f>party!$A$78</f>
        <v>ISMIP6 leads</v>
      </c>
      <c r="J70" s="22" t="str">
        <f>references!$D$85</f>
        <v>Nowicki, S. M. J., T. Payne, E. Larour, H. Seroussi, H. Goelzer, W. Lipscomb, J. Gregory, A. Abe-Ouchi, A. Shepherd (2016), Ice Sheet Model Intercomparison Project (ISMIP6) contribution to CMIP6, Geosci. Model Dev., 9, 4521-4545</v>
      </c>
      <c r="K70" s="3" t="str">
        <f>party!A$6</f>
        <v>Charlotte Pascoe</v>
      </c>
      <c r="L70" s="3" t="b">
        <v>1</v>
      </c>
      <c r="M70" s="3" t="s">
        <v>6496</v>
      </c>
      <c r="N70" s="7">
        <v>1</v>
      </c>
    </row>
    <row r="71" spans="1:32" ht="120">
      <c r="A71" s="3" t="s">
        <v>6855</v>
      </c>
      <c r="B71" s="3" t="s">
        <v>6856</v>
      </c>
      <c r="C71" s="3" t="s">
        <v>6857</v>
      </c>
      <c r="D71" s="3" t="s">
        <v>6858</v>
      </c>
      <c r="E71" s="3" t="s">
        <v>6854</v>
      </c>
      <c r="F71" s="8" t="s">
        <v>70</v>
      </c>
      <c r="G71" s="3" t="str">
        <f>party!$A$46</f>
        <v>Doug Smith</v>
      </c>
      <c r="H71" s="3" t="str">
        <f>party!$A$82</f>
        <v>James Screen</v>
      </c>
      <c r="I71" s="3" t="str">
        <f>party!$A$83</f>
        <v>Clara Deser</v>
      </c>
      <c r="J71"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1" s="3" t="str">
        <f>party!A$6</f>
        <v>Charlotte Pascoe</v>
      </c>
      <c r="L71" s="3" t="b">
        <v>1</v>
      </c>
      <c r="M71" s="3" t="s">
        <v>6992</v>
      </c>
      <c r="N71" s="7">
        <v>100</v>
      </c>
    </row>
    <row r="72" spans="1:32" ht="90">
      <c r="A72" s="3" t="s">
        <v>6859</v>
      </c>
      <c r="B72" s="3" t="s">
        <v>6860</v>
      </c>
      <c r="C72" s="3" t="s">
        <v>6861</v>
      </c>
      <c r="D72" s="3" t="s">
        <v>6862</v>
      </c>
      <c r="E72" s="3" t="s">
        <v>6863</v>
      </c>
      <c r="F72" s="8" t="s">
        <v>70</v>
      </c>
      <c r="G72" s="3" t="str">
        <f>party!$A$46</f>
        <v>Doug Smith</v>
      </c>
      <c r="H72" s="3" t="str">
        <f>party!$A$82</f>
        <v>James Screen</v>
      </c>
      <c r="I72" s="3" t="str">
        <f>party!$A$83</f>
        <v>Clara Deser</v>
      </c>
      <c r="J72"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2" s="3" t="str">
        <f>party!A$6</f>
        <v>Charlotte Pascoe</v>
      </c>
      <c r="L72" s="3" t="b">
        <v>1</v>
      </c>
      <c r="M72" s="3" t="s">
        <v>6992</v>
      </c>
      <c r="N72" s="7">
        <v>100</v>
      </c>
    </row>
    <row r="73" spans="1:32" ht="120">
      <c r="A73" s="3" t="s">
        <v>6873</v>
      </c>
      <c r="B73" s="3" t="s">
        <v>6872</v>
      </c>
      <c r="C73" s="3" t="s">
        <v>6864</v>
      </c>
      <c r="D73" s="3" t="s">
        <v>6865</v>
      </c>
      <c r="E73" s="3" t="s">
        <v>6866</v>
      </c>
      <c r="F73" s="8" t="s">
        <v>70</v>
      </c>
      <c r="G73" s="3" t="str">
        <f>party!$A$46</f>
        <v>Doug Smith</v>
      </c>
      <c r="H73" s="3" t="str">
        <f>party!$A$82</f>
        <v>James Screen</v>
      </c>
      <c r="I73" s="3" t="str">
        <f>party!$A$83</f>
        <v>Clara Deser</v>
      </c>
      <c r="J73"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3" s="3" t="str">
        <f>party!A$6</f>
        <v>Charlotte Pascoe</v>
      </c>
      <c r="L73" s="3" t="b">
        <v>1</v>
      </c>
      <c r="M73" s="3" t="s">
        <v>6992</v>
      </c>
      <c r="N73" s="7">
        <v>3</v>
      </c>
    </row>
    <row r="74" spans="1:32" ht="105">
      <c r="A74" s="3" t="s">
        <v>6867</v>
      </c>
      <c r="B74" s="3" t="s">
        <v>6868</v>
      </c>
      <c r="C74" s="3" t="s">
        <v>6869</v>
      </c>
      <c r="D74" s="3" t="s">
        <v>6870</v>
      </c>
      <c r="E74" s="3" t="s">
        <v>6871</v>
      </c>
      <c r="F74" s="8" t="s">
        <v>70</v>
      </c>
      <c r="G74" s="3" t="str">
        <f>party!$A$46</f>
        <v>Doug Smith</v>
      </c>
      <c r="H74" s="3" t="str">
        <f>party!$A$82</f>
        <v>James Screen</v>
      </c>
      <c r="I74" s="3" t="str">
        <f>party!$A$83</f>
        <v>Clara Deser</v>
      </c>
      <c r="J74" s="3"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74" s="3" t="str">
        <f>party!A$6</f>
        <v>Charlotte Pascoe</v>
      </c>
      <c r="L74" s="3" t="b">
        <v>1</v>
      </c>
      <c r="M74" s="3" t="s">
        <v>6992</v>
      </c>
      <c r="N74" s="7">
        <v>1</v>
      </c>
    </row>
    <row r="75" spans="1:32" ht="105">
      <c r="A75" s="3" t="s">
        <v>6994</v>
      </c>
      <c r="B75" s="3" t="s">
        <v>6995</v>
      </c>
      <c r="C75" s="3" t="s">
        <v>6994</v>
      </c>
      <c r="D75" s="3" t="s">
        <v>6995</v>
      </c>
      <c r="E75" s="3" t="s">
        <v>6996</v>
      </c>
      <c r="F75" s="3" t="s">
        <v>162</v>
      </c>
      <c r="G75" s="3" t="str">
        <f>party!$A$25</f>
        <v>Veronika Eyring</v>
      </c>
      <c r="J75" s="3" t="str">
        <f>references!$D$42</f>
        <v>Eyring, V., S. Bony, G. A. Meehl, C. Senior, B. Stevens, R. J. Stouffer, K. E. Taylor (2016), Overview of the Coupled Model Intercomparison Project Phase 6 (CMIP6) experimental design and organization, Geosci. Model Dev., 9, 1937-1958</v>
      </c>
      <c r="K75" s="3" t="str">
        <f>party!A$6</f>
        <v>Charlotte Pascoe</v>
      </c>
      <c r="L75" s="3" t="b">
        <v>1</v>
      </c>
      <c r="M75" s="3" t="s">
        <v>494</v>
      </c>
      <c r="N75" s="7">
        <v>1</v>
      </c>
    </row>
    <row r="76" spans="1:32" ht="60">
      <c r="A76" s="3" t="s">
        <v>7006</v>
      </c>
      <c r="B76" s="3" t="s">
        <v>7007</v>
      </c>
      <c r="C76" s="3" t="s">
        <v>7008</v>
      </c>
      <c r="D76" s="3" t="s">
        <v>7009</v>
      </c>
      <c r="E76" s="3" t="s">
        <v>7005</v>
      </c>
      <c r="F76" s="3" t="s">
        <v>70</v>
      </c>
      <c r="G76" s="3" t="str">
        <f>party!$A$25</f>
        <v>Veronika Eyring</v>
      </c>
      <c r="J76" s="3" t="str">
        <f>references!$D$42</f>
        <v>Eyring, V., S. Bony, G. A. Meehl, C. Senior, B. Stevens, R. J. Stouffer, K. E. Taylor (2016), Overview of the Coupled Model Intercomparison Project Phase 6 (CMIP6) experimental design and organization, Geosci. Model Dev., 9, 1937-1958</v>
      </c>
      <c r="K76" s="3" t="str">
        <f>party!A$6</f>
        <v>Charlotte Pascoe</v>
      </c>
      <c r="L76" s="3" t="b">
        <v>1</v>
      </c>
      <c r="M76" s="3" t="s">
        <v>494</v>
      </c>
      <c r="N76" s="7">
        <v>1</v>
      </c>
    </row>
    <row r="77" spans="1:32" ht="60">
      <c r="A77" s="3" t="s">
        <v>7002</v>
      </c>
      <c r="B77" s="3" t="s">
        <v>7003</v>
      </c>
      <c r="C77" s="3" t="s">
        <v>7002</v>
      </c>
      <c r="D77" s="3" t="s">
        <v>7004</v>
      </c>
      <c r="E77" s="3" t="s">
        <v>7010</v>
      </c>
      <c r="F77" s="3" t="s">
        <v>70</v>
      </c>
      <c r="G77" s="3" t="str">
        <f>party!$A$25</f>
        <v>Veronika Eyring</v>
      </c>
      <c r="J77" s="3" t="str">
        <f>references!$D$42</f>
        <v>Eyring, V., S. Bony, G. A. Meehl, C. Senior, B. Stevens, R. J. Stouffer, K. E. Taylor (2016), Overview of the Coupled Model Intercomparison Project Phase 6 (CMIP6) experimental design and organization, Geosci. Model Dev., 9, 1937-1958</v>
      </c>
      <c r="K77" s="3" t="str">
        <f>party!A$6</f>
        <v>Charlotte Pascoe</v>
      </c>
      <c r="L77" s="3" t="b">
        <v>1</v>
      </c>
      <c r="M77" s="3" t="s">
        <v>494</v>
      </c>
      <c r="N77" s="7">
        <v>1</v>
      </c>
    </row>
    <row r="78" spans="1:32" ht="60">
      <c r="A78" s="3" t="s">
        <v>7011</v>
      </c>
      <c r="B78" s="3" t="s">
        <v>7012</v>
      </c>
      <c r="C78" s="3" t="s">
        <v>7011</v>
      </c>
      <c r="D78" s="3" t="s">
        <v>7013</v>
      </c>
      <c r="E78" s="3" t="s">
        <v>7014</v>
      </c>
      <c r="F78" s="3" t="s">
        <v>70</v>
      </c>
      <c r="G78" s="3" t="str">
        <f>party!$A$25</f>
        <v>Veronika Eyring</v>
      </c>
      <c r="J78" s="3" t="str">
        <f>references!$D$42</f>
        <v>Eyring, V., S. Bony, G. A. Meehl, C. Senior, B. Stevens, R. J. Stouffer, K. E. Taylor (2016), Overview of the Coupled Model Intercomparison Project Phase 6 (CMIP6) experimental design and organization, Geosci. Model Dev., 9, 1937-1958</v>
      </c>
      <c r="K78" s="3" t="str">
        <f>party!A$6</f>
        <v>Charlotte Pascoe</v>
      </c>
      <c r="L78" s="3" t="b">
        <v>1</v>
      </c>
      <c r="M78" s="3" t="s">
        <v>494</v>
      </c>
      <c r="N78" s="7">
        <v>1</v>
      </c>
    </row>
    <row r="79" spans="1:32" ht="60">
      <c r="A79" s="3" t="s">
        <v>7343</v>
      </c>
      <c r="B79" s="3" t="s">
        <v>7344</v>
      </c>
      <c r="C79" s="3" t="s">
        <v>7345</v>
      </c>
      <c r="D79" s="3" t="s">
        <v>7346</v>
      </c>
      <c r="E79" s="3" t="s">
        <v>7129</v>
      </c>
      <c r="F79" s="3" t="s">
        <v>70</v>
      </c>
      <c r="G79" s="3" t="str">
        <f>party!$A$84</f>
        <v>David P Keller</v>
      </c>
      <c r="H79" s="3" t="str">
        <f>party!$A$85</f>
        <v>Andrew Lenton</v>
      </c>
      <c r="I79" s="3" t="str">
        <f>party!$A$86</f>
        <v>Vivian Scott</v>
      </c>
      <c r="J79" s="3" t="str">
        <f>references!$D$128</f>
        <v>Keller, D. P., A. Lenton, V. Scott, N. E. Vaughan, N. Bauer, D. Ji, C. D. Jones, B. Kravitz, H. Muri, K. Zickfeld (2018), The Carbon Dioxide Removal Model Intercomparison Project (CDR-MIP): Rationale and experimental protocol for CMIP6, Geosci. Model Dev., 11, 1133-1160</v>
      </c>
      <c r="K79" s="3" t="str">
        <f>party!A$6</f>
        <v>Charlotte Pascoe</v>
      </c>
      <c r="L79" s="3" t="b">
        <v>1</v>
      </c>
      <c r="M79" s="3" t="s">
        <v>494</v>
      </c>
      <c r="N79" s="7">
        <v>1</v>
      </c>
    </row>
    <row r="80" spans="1:32" ht="75">
      <c r="A80" s="3" t="s">
        <v>7261</v>
      </c>
      <c r="B80" s="3" t="s">
        <v>7262</v>
      </c>
      <c r="C80" s="3" t="s">
        <v>7525</v>
      </c>
      <c r="D80" s="3" t="s">
        <v>7263</v>
      </c>
      <c r="E80" s="3" t="s">
        <v>7264</v>
      </c>
      <c r="F80" s="3" t="s">
        <v>70</v>
      </c>
      <c r="G80" s="3" t="str">
        <f>party!$A$46</f>
        <v>Doug Smith</v>
      </c>
      <c r="H80" s="3" t="str">
        <f>party!$A$82</f>
        <v>James Screen</v>
      </c>
      <c r="I80" s="3" t="str">
        <f>party!$A$83</f>
        <v>Clara Deser</v>
      </c>
      <c r="J80" s="22" t="str">
        <f>references!$D$126</f>
        <v>Smith, D. M., J. A. Screen, C. Deser, J. Cohen,J. C. Fyfe, J. García-Serrano, T. Jung, V. Kattsov, D. Matei, R. Msadek, Y. Peings, M. Sigmond, J. Ukita, J.-H. Yoon, X. Zhang (2019), The Polar Amplification Model Intercomparison Project (PAMIP) contribution to CMIP6: investigating the causes and consequences of polar amplification, Geosci. Model Dev., 12, 1139–1164</v>
      </c>
      <c r="K80" s="3" t="str">
        <f>party!A$6</f>
        <v>Charlotte Pascoe</v>
      </c>
      <c r="L80" s="3" t="b">
        <v>1</v>
      </c>
      <c r="M80" s="3" t="s">
        <v>494</v>
      </c>
      <c r="N80" s="7">
        <v>1</v>
      </c>
    </row>
    <row r="81" spans="1:14" ht="60">
      <c r="A81" s="3" t="s">
        <v>7340</v>
      </c>
      <c r="B81" s="3" t="s">
        <v>7341</v>
      </c>
      <c r="C81" s="3" t="s">
        <v>7340</v>
      </c>
      <c r="D81" s="3" t="s">
        <v>7347</v>
      </c>
      <c r="E81" s="3" t="s">
        <v>7342</v>
      </c>
      <c r="F81" s="3" t="s">
        <v>70</v>
      </c>
      <c r="G81" s="3" t="str">
        <f>party!$A$84</f>
        <v>David P Keller</v>
      </c>
      <c r="H81" s="3" t="str">
        <f>party!$A$85</f>
        <v>Andrew Lenton</v>
      </c>
      <c r="I81" s="3" t="str">
        <f>party!$A$86</f>
        <v>Vivian Scott</v>
      </c>
      <c r="J81" s="3" t="str">
        <f>references!$D$128</f>
        <v>Keller, D. P., A. Lenton, V. Scott, N. E. Vaughan, N. Bauer, D. Ji, C. D. Jones, B. Kravitz, H. Muri, K. Zickfeld (2018), The Carbon Dioxide Removal Model Intercomparison Project (CDR-MIP): Rationale and experimental protocol for CMIP6, Geosci. Model Dev., 11, 1133-1160</v>
      </c>
      <c r="K81" s="3" t="str">
        <f>party!A$6</f>
        <v>Charlotte Pascoe</v>
      </c>
      <c r="L81" s="3" t="b">
        <v>1</v>
      </c>
      <c r="M81" s="3" t="s">
        <v>494</v>
      </c>
      <c r="N81" s="7">
        <v>1</v>
      </c>
    </row>
    <row r="82" spans="1:14" ht="60">
      <c r="A82" s="3" t="s">
        <v>7408</v>
      </c>
      <c r="B82" s="3" t="s">
        <v>7409</v>
      </c>
      <c r="C82" s="3" t="s">
        <v>7408</v>
      </c>
      <c r="D82" s="3" t="s">
        <v>7410</v>
      </c>
      <c r="E82" s="3" t="s">
        <v>7411</v>
      </c>
      <c r="F82" s="3" t="s">
        <v>70</v>
      </c>
      <c r="G82" s="3" t="str">
        <f>party!$A$84</f>
        <v>David P Keller</v>
      </c>
      <c r="H82" s="3" t="str">
        <f>party!$A$85</f>
        <v>Andrew Lenton</v>
      </c>
      <c r="I82" s="3" t="str">
        <f>party!$A$86</f>
        <v>Vivian Scott</v>
      </c>
      <c r="J82" s="3" t="str">
        <f>references!$D$128</f>
        <v>Keller, D. P., A. Lenton, V. Scott, N. E. Vaughan, N. Bauer, D. Ji, C. D. Jones, B. Kravitz, H. Muri, K. Zickfeld (2018), The Carbon Dioxide Removal Model Intercomparison Project (CDR-MIP): Rationale and experimental protocol for CMIP6, Geosci. Model Dev., 11, 1133-1160</v>
      </c>
      <c r="K82" s="3" t="str">
        <f>party!A$6</f>
        <v>Charlotte Pascoe</v>
      </c>
      <c r="L82" s="3" t="b">
        <v>1</v>
      </c>
      <c r="M82" s="3" t="s">
        <v>494</v>
      </c>
      <c r="N82" s="7">
        <v>1</v>
      </c>
    </row>
    <row r="83" spans="1:14" ht="60">
      <c r="A83" s="3" t="s">
        <v>7412</v>
      </c>
      <c r="B83" s="3" t="s">
        <v>7413</v>
      </c>
      <c r="C83" s="3" t="s">
        <v>7412</v>
      </c>
      <c r="D83" s="3" t="s">
        <v>7414</v>
      </c>
      <c r="E83" s="3" t="s">
        <v>7415</v>
      </c>
      <c r="F83" s="3" t="s">
        <v>70</v>
      </c>
      <c r="G83" s="3" t="str">
        <f>party!$A$84</f>
        <v>David P Keller</v>
      </c>
      <c r="H83" s="3" t="str">
        <f>party!$A$85</f>
        <v>Andrew Lenton</v>
      </c>
      <c r="I83" s="3" t="str">
        <f>party!$A$86</f>
        <v>Vivian Scott</v>
      </c>
      <c r="J83" s="3" t="str">
        <f>references!$D$128</f>
        <v>Keller, D. P., A. Lenton, V. Scott, N. E. Vaughan, N. Bauer, D. Ji, C. D. Jones, B. Kravitz, H. Muri, K. Zickfeld (2018), The Carbon Dioxide Removal Model Intercomparison Project (CDR-MIP): Rationale and experimental protocol for CMIP6, Geosci. Model Dev., 11, 1133-1160</v>
      </c>
      <c r="K83" s="3" t="str">
        <f>party!A$6</f>
        <v>Charlotte Pascoe</v>
      </c>
      <c r="L83" s="3" t="b">
        <v>1</v>
      </c>
      <c r="M83" s="3" t="s">
        <v>494</v>
      </c>
      <c r="N83" s="7">
        <v>1</v>
      </c>
    </row>
    <row r="84" spans="1:14" ht="60">
      <c r="A84" s="3" t="s">
        <v>7416</v>
      </c>
      <c r="B84" s="3" t="s">
        <v>7417</v>
      </c>
      <c r="C84" s="3" t="s">
        <v>7416</v>
      </c>
      <c r="D84" s="3" t="s">
        <v>7418</v>
      </c>
      <c r="E84" s="3" t="s">
        <v>7419</v>
      </c>
      <c r="F84" s="3" t="s">
        <v>70</v>
      </c>
      <c r="G84" s="3" t="str">
        <f>party!$A$84</f>
        <v>David P Keller</v>
      </c>
      <c r="H84" s="3" t="str">
        <f>party!$A$85</f>
        <v>Andrew Lenton</v>
      </c>
      <c r="I84" s="3" t="str">
        <f>party!$A$86</f>
        <v>Vivian Scott</v>
      </c>
      <c r="J84" s="3" t="str">
        <f>references!$D$128</f>
        <v>Keller, D. P., A. Lenton, V. Scott, N. E. Vaughan, N. Bauer, D. Ji, C. D. Jones, B. Kravitz, H. Muri, K. Zickfeld (2018), The Carbon Dioxide Removal Model Intercomparison Project (CDR-MIP): Rationale and experimental protocol for CMIP6, Geosci. Model Dev., 11, 1133-1160</v>
      </c>
      <c r="K84" s="3" t="str">
        <f>party!A$6</f>
        <v>Charlotte Pascoe</v>
      </c>
      <c r="L84" s="3" t="b">
        <v>1</v>
      </c>
      <c r="M84" s="3" t="s">
        <v>494</v>
      </c>
      <c r="N84" s="7">
        <v>1</v>
      </c>
    </row>
    <row r="85" spans="1:14" ht="60">
      <c r="A85" s="3" t="s">
        <v>7429</v>
      </c>
      <c r="B85" s="3" t="s">
        <v>7430</v>
      </c>
      <c r="C85" s="3" t="s">
        <v>7429</v>
      </c>
      <c r="D85" s="3" t="s">
        <v>7431</v>
      </c>
      <c r="E85" s="3" t="s">
        <v>7432</v>
      </c>
      <c r="F85" s="3" t="s">
        <v>70</v>
      </c>
      <c r="G85" s="3" t="str">
        <f>party!$A$84</f>
        <v>David P Keller</v>
      </c>
      <c r="H85" s="3" t="str">
        <f>party!$A$85</f>
        <v>Andrew Lenton</v>
      </c>
      <c r="I85" s="3" t="str">
        <f>party!$A$86</f>
        <v>Vivian Scott</v>
      </c>
      <c r="J85" s="3" t="str">
        <f>references!$D$128</f>
        <v>Keller, D. P., A. Lenton, V. Scott, N. E. Vaughan, N. Bauer, D. Ji, C. D. Jones, B. Kravitz, H. Muri, K. Zickfeld (2018), The Carbon Dioxide Removal Model Intercomparison Project (CDR-MIP): Rationale and experimental protocol for CMIP6, Geosci. Model Dev., 11, 1133-1160</v>
      </c>
      <c r="K85" s="3" t="str">
        <f>party!A$6</f>
        <v>Charlotte Pascoe</v>
      </c>
      <c r="L85" s="3" t="b">
        <v>1</v>
      </c>
      <c r="M85" s="3" t="s">
        <v>494</v>
      </c>
      <c r="N85" s="7">
        <v>1</v>
      </c>
    </row>
    <row r="86" spans="1:14" ht="60">
      <c r="A86" s="3" t="s">
        <v>7517</v>
      </c>
      <c r="B86" s="3" t="s">
        <v>7518</v>
      </c>
      <c r="C86" s="3" t="s">
        <v>7519</v>
      </c>
      <c r="D86" s="3" t="s">
        <v>7520</v>
      </c>
      <c r="E86" s="3" t="s">
        <v>7521</v>
      </c>
      <c r="F86" s="3" t="s">
        <v>70</v>
      </c>
      <c r="G86" s="3" t="str">
        <f>party!$A$84</f>
        <v>David P Keller</v>
      </c>
      <c r="H86" s="3" t="str">
        <f>party!$A$85</f>
        <v>Andrew Lenton</v>
      </c>
      <c r="I86" s="3" t="str">
        <f>party!$A$86</f>
        <v>Vivian Scott</v>
      </c>
      <c r="J86" s="3" t="str">
        <f>references!$D$128</f>
        <v>Keller, D. P., A. Lenton, V. Scott, N. E. Vaughan, N. Bauer, D. Ji, C. D. Jones, B. Kravitz, H. Muri, K. Zickfeld (2018), The Carbon Dioxide Removal Model Intercomparison Project (CDR-MIP): Rationale and experimental protocol for CMIP6, Geosci. Model Dev., 11, 1133-1160</v>
      </c>
      <c r="K86" s="3" t="str">
        <f>party!A$6</f>
        <v>Charlotte Pascoe</v>
      </c>
      <c r="L86" s="3" t="b">
        <v>1</v>
      </c>
      <c r="M86" s="3" t="s">
        <v>494</v>
      </c>
      <c r="N86" s="7">
        <v>1</v>
      </c>
    </row>
    <row r="87" spans="1:14" ht="60">
      <c r="A87" s="3" t="s">
        <v>7523</v>
      </c>
      <c r="B87" s="3" t="s">
        <v>7522</v>
      </c>
      <c r="C87" s="3" t="s">
        <v>7523</v>
      </c>
      <c r="D87" s="3" t="s">
        <v>7524</v>
      </c>
      <c r="E87" s="3" t="s">
        <v>7526</v>
      </c>
      <c r="F87" s="3" t="s">
        <v>70</v>
      </c>
      <c r="G87" s="3" t="str">
        <f>party!$A$84</f>
        <v>David P Keller</v>
      </c>
      <c r="H87" s="3" t="str">
        <f>party!$A$85</f>
        <v>Andrew Lenton</v>
      </c>
      <c r="I87" s="3" t="str">
        <f>party!$A$86</f>
        <v>Vivian Scott</v>
      </c>
      <c r="J87" s="3" t="str">
        <f>references!$D$128</f>
        <v>Keller, D. P., A. Lenton, V. Scott, N. E. Vaughan, N. Bauer, D. Ji, C. D. Jones, B. Kravitz, H. Muri, K. Zickfeld (2018), The Carbon Dioxide Removal Model Intercomparison Project (CDR-MIP): Rationale and experimental protocol for CMIP6, Geosci. Model Dev., 11, 1133-1160</v>
      </c>
      <c r="K87" s="3" t="str">
        <f>party!A$6</f>
        <v>Charlotte Pascoe</v>
      </c>
      <c r="L87" s="3" t="b">
        <v>1</v>
      </c>
      <c r="M87" s="3" t="s">
        <v>494</v>
      </c>
      <c r="N87" s="7">
        <v>1</v>
      </c>
    </row>
    <row r="88" spans="1:14" ht="60">
      <c r="A88" s="3" t="s">
        <v>7570</v>
      </c>
      <c r="B88" s="3" t="s">
        <v>7573</v>
      </c>
      <c r="C88" s="3" t="s">
        <v>7570</v>
      </c>
      <c r="D88" s="3" t="s">
        <v>7571</v>
      </c>
      <c r="E88" s="3" t="s">
        <v>7572</v>
      </c>
      <c r="F88" s="3" t="s">
        <v>70</v>
      </c>
      <c r="G88" s="3" t="str">
        <f>party!$A$84</f>
        <v>David P Keller</v>
      </c>
      <c r="H88" s="3" t="str">
        <f>party!$A$85</f>
        <v>Andrew Lenton</v>
      </c>
      <c r="I88" s="3" t="str">
        <f>party!$A$86</f>
        <v>Vivian Scott</v>
      </c>
      <c r="J88" s="3" t="str">
        <f>references!$D$128</f>
        <v>Keller, D. P., A. Lenton, V. Scott, N. E. Vaughan, N. Bauer, D. Ji, C. D. Jones, B. Kravitz, H. Muri, K. Zickfeld (2018), The Carbon Dioxide Removal Model Intercomparison Project (CDR-MIP): Rationale and experimental protocol for CMIP6, Geosci. Model Dev., 11, 1133-1160</v>
      </c>
      <c r="K88" s="3" t="str">
        <f>party!A$6</f>
        <v>Charlotte Pascoe</v>
      </c>
      <c r="L88" s="3" t="b">
        <v>1</v>
      </c>
      <c r="M88" s="3" t="s">
        <v>494</v>
      </c>
      <c r="N88" s="7">
        <v>1</v>
      </c>
    </row>
    <row r="89" spans="1:14" ht="75">
      <c r="A89" s="3" t="s">
        <v>7775</v>
      </c>
      <c r="B89" s="3" t="s">
        <v>7772</v>
      </c>
      <c r="C89" s="3" t="s">
        <v>7775</v>
      </c>
      <c r="D89" s="3" t="s">
        <v>7773</v>
      </c>
      <c r="E89" s="3" t="s">
        <v>7774</v>
      </c>
      <c r="F89" s="3" t="s">
        <v>70</v>
      </c>
      <c r="G89" s="3" t="str">
        <f>party!$A$32</f>
        <v>Vivek Arora</v>
      </c>
      <c r="H89" s="3" t="str">
        <f>party!$A$33</f>
        <v>Pierre Friedlingstein</v>
      </c>
      <c r="I89" s="3" t="str">
        <f>party!$A$34</f>
        <v>Chris Jones</v>
      </c>
      <c r="J89"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89" s="3" t="str">
        <f>party!A$6</f>
        <v>Charlotte Pascoe</v>
      </c>
      <c r="L89" s="3" t="b">
        <v>1</v>
      </c>
      <c r="M89" s="3" t="s">
        <v>342</v>
      </c>
      <c r="N89" s="7">
        <v>1</v>
      </c>
    </row>
    <row r="90" spans="1:14" ht="105">
      <c r="A90" s="3" t="s">
        <v>7900</v>
      </c>
      <c r="B90" s="3" t="s">
        <v>7902</v>
      </c>
      <c r="C90" s="3" t="s">
        <v>7900</v>
      </c>
      <c r="D90" s="3" t="s">
        <v>7903</v>
      </c>
      <c r="E90" s="3" t="s">
        <v>7901</v>
      </c>
      <c r="F90" s="3" t="s">
        <v>70</v>
      </c>
      <c r="G90" s="3" t="str">
        <f>party!$A$34</f>
        <v>Chris Jones</v>
      </c>
      <c r="J90" s="3" t="str">
        <f>references!$D$134</f>
        <v>Jones, C., T. Frölicher, C. Koven, A. MacDougall, D. Matthews, K. Zickfeld, J. Rogelj, K. Tokarska (2019), ZEC-MIP: Quantifying the Zero Emissions Commitment</v>
      </c>
      <c r="K90" s="3" t="str">
        <f>party!A$6</f>
        <v>Charlotte Pascoe</v>
      </c>
      <c r="L90" s="3" t="b">
        <v>1</v>
      </c>
      <c r="M90" s="3" t="s">
        <v>342</v>
      </c>
      <c r="N90" s="7">
        <v>1</v>
      </c>
    </row>
    <row r="91" spans="1:14" ht="105">
      <c r="A91" s="3" t="s">
        <v>7908</v>
      </c>
      <c r="B91" s="3" t="s">
        <v>7909</v>
      </c>
      <c r="C91" s="3" t="s">
        <v>7908</v>
      </c>
      <c r="D91" s="3" t="s">
        <v>7910</v>
      </c>
      <c r="E91" s="3" t="s">
        <v>7911</v>
      </c>
      <c r="F91" s="3" t="s">
        <v>70</v>
      </c>
      <c r="G91" s="3" t="str">
        <f>party!$A$34</f>
        <v>Chris Jones</v>
      </c>
      <c r="J91" s="3" t="str">
        <f>references!$D$134</f>
        <v>Jones, C., T. Frölicher, C. Koven, A. MacDougall, D. Matthews, K. Zickfeld, J. Rogelj, K. Tokarska (2019), ZEC-MIP: Quantifying the Zero Emissions Commitment</v>
      </c>
      <c r="K91" s="3" t="str">
        <f>party!A$6</f>
        <v>Charlotte Pascoe</v>
      </c>
      <c r="L91" s="3" t="b">
        <v>1</v>
      </c>
      <c r="M91" s="3" t="s">
        <v>342</v>
      </c>
      <c r="N91" s="7">
        <v>1</v>
      </c>
    </row>
    <row r="92" spans="1:14" ht="105">
      <c r="A92" s="3" t="s">
        <v>7904</v>
      </c>
      <c r="B92" s="3" t="s">
        <v>7907</v>
      </c>
      <c r="C92" s="3" t="s">
        <v>7904</v>
      </c>
      <c r="D92" s="3" t="s">
        <v>7905</v>
      </c>
      <c r="E92" s="3" t="s">
        <v>7906</v>
      </c>
      <c r="F92" s="3" t="s">
        <v>70</v>
      </c>
      <c r="G92" s="3" t="str">
        <f>party!$A$34</f>
        <v>Chris Jones</v>
      </c>
      <c r="J92" s="3" t="str">
        <f>references!$D$134</f>
        <v>Jones, C., T. Frölicher, C. Koven, A. MacDougall, D. Matthews, K. Zickfeld, J. Rogelj, K. Tokarska (2019), ZEC-MIP: Quantifying the Zero Emissions Commitment</v>
      </c>
      <c r="K92" s="3" t="str">
        <f>party!A$6</f>
        <v>Charlotte Pascoe</v>
      </c>
      <c r="L92" s="3" t="b">
        <v>1</v>
      </c>
      <c r="M92" s="3" t="s">
        <v>342</v>
      </c>
      <c r="N92" s="7">
        <v>1</v>
      </c>
    </row>
    <row r="93" spans="1:14" ht="75">
      <c r="A93" s="3" t="s">
        <v>7012</v>
      </c>
      <c r="B93" s="3" t="s">
        <v>7915</v>
      </c>
      <c r="C93" s="3" t="s">
        <v>7916</v>
      </c>
      <c r="D93" s="3" t="s">
        <v>7913</v>
      </c>
      <c r="E93" s="3" t="s">
        <v>7914</v>
      </c>
      <c r="F93" s="3" t="s">
        <v>70</v>
      </c>
      <c r="G93" s="3" t="str">
        <f>party!$A$34</f>
        <v>Chris Jones</v>
      </c>
      <c r="J93" s="3" t="str">
        <f>references!$D$134</f>
        <v>Jones, C., T. Frölicher, C. Koven, A. MacDougall, D. Matthews, K. Zickfeld, J. Rogelj, K. Tokarska (2019), ZEC-MIP: Quantifying the Zero Emissions Commitment</v>
      </c>
      <c r="K93" s="3" t="str">
        <f>party!A$6</f>
        <v>Charlotte Pascoe</v>
      </c>
      <c r="L93" s="3" t="b">
        <v>1</v>
      </c>
      <c r="M93" s="3" t="s">
        <v>494</v>
      </c>
      <c r="N93" s="7">
        <v>1</v>
      </c>
    </row>
    <row r="94" spans="1:14" ht="60">
      <c r="A94" s="3" t="s">
        <v>8406</v>
      </c>
      <c r="B94" s="3" t="s">
        <v>8408</v>
      </c>
      <c r="C94" s="3" t="s">
        <v>8410</v>
      </c>
      <c r="D94" s="3" t="s">
        <v>8405</v>
      </c>
      <c r="E94" s="3" t="s">
        <v>8419</v>
      </c>
      <c r="F94" s="3" t="s">
        <v>70</v>
      </c>
      <c r="G94" s="3" t="str">
        <f>party!$A$34</f>
        <v>Chris Jones</v>
      </c>
      <c r="K94" s="3" t="str">
        <f>party!A$6</f>
        <v>Charlotte Pascoe</v>
      </c>
      <c r="L94" s="3" t="b">
        <v>1</v>
      </c>
      <c r="M94" s="3" t="s">
        <v>6992</v>
      </c>
      <c r="N94" s="7">
        <v>10</v>
      </c>
    </row>
    <row r="95" spans="1:14" ht="60">
      <c r="A95" s="3" t="s">
        <v>8407</v>
      </c>
      <c r="B95" s="3" t="s">
        <v>8409</v>
      </c>
      <c r="C95" s="3" t="s">
        <v>8411</v>
      </c>
      <c r="D95" s="3" t="s">
        <v>8405</v>
      </c>
      <c r="E95" s="3" t="s">
        <v>8418</v>
      </c>
      <c r="F95" s="3" t="s">
        <v>70</v>
      </c>
      <c r="G95" s="3" t="str">
        <f>party!$A$34</f>
        <v>Chris Jones</v>
      </c>
      <c r="K95" s="3" t="str">
        <f>party!A$6</f>
        <v>Charlotte Pascoe</v>
      </c>
      <c r="L95" s="3" t="b">
        <v>1</v>
      </c>
      <c r="M95" s="3" t="s">
        <v>6992</v>
      </c>
      <c r="N95"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10" workbookViewId="0">
      <selection activeCell="M11" sqref="M11"/>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362" t="s">
        <v>38</v>
      </c>
      <c r="B1" s="362" t="s">
        <v>17</v>
      </c>
      <c r="C1" s="362" t="s">
        <v>18</v>
      </c>
      <c r="D1" s="362" t="s">
        <v>19</v>
      </c>
      <c r="E1" s="362" t="s">
        <v>20</v>
      </c>
      <c r="F1" s="362" t="s">
        <v>21</v>
      </c>
      <c r="G1" s="362"/>
      <c r="H1" s="362"/>
      <c r="I1" s="362"/>
      <c r="J1" s="362" t="s">
        <v>22</v>
      </c>
      <c r="K1" s="362" t="s">
        <v>290</v>
      </c>
      <c r="L1" s="362" t="s">
        <v>23</v>
      </c>
      <c r="M1" s="362" t="s">
        <v>1566</v>
      </c>
      <c r="N1" s="362"/>
      <c r="O1" s="362" t="s">
        <v>297</v>
      </c>
    </row>
    <row r="2" spans="1:17">
      <c r="A2" s="362"/>
      <c r="B2" s="362"/>
      <c r="C2" s="362"/>
      <c r="D2" s="362"/>
      <c r="E2" s="362"/>
      <c r="F2" s="45" t="s">
        <v>71</v>
      </c>
      <c r="G2" s="362" t="s">
        <v>72</v>
      </c>
      <c r="H2" s="362"/>
      <c r="I2" s="362"/>
      <c r="J2" s="362"/>
      <c r="K2" s="362"/>
      <c r="L2" s="362"/>
      <c r="M2" s="362"/>
      <c r="N2" s="362"/>
      <c r="O2" s="362"/>
    </row>
    <row r="3" spans="1:17" ht="90">
      <c r="A3" s="3" t="s">
        <v>4414</v>
      </c>
      <c r="B3" s="3" t="s">
        <v>4417</v>
      </c>
      <c r="C3" s="3" t="s">
        <v>4415</v>
      </c>
      <c r="D3" s="3" t="s">
        <v>4416</v>
      </c>
      <c r="E3" s="3" t="s">
        <v>4418</v>
      </c>
      <c r="F3" s="7" t="s">
        <v>70</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2129</v>
      </c>
      <c r="B4" s="1" t="s">
        <v>2128</v>
      </c>
      <c r="C4" s="1" t="s">
        <v>2130</v>
      </c>
      <c r="D4" s="1" t="s">
        <v>2131</v>
      </c>
      <c r="E4" s="3" t="s">
        <v>6712</v>
      </c>
      <c r="F4" s="7" t="s">
        <v>70</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2132</v>
      </c>
      <c r="B5" s="1" t="s">
        <v>2133</v>
      </c>
      <c r="C5" s="1" t="s">
        <v>2134</v>
      </c>
      <c r="D5" s="1" t="s">
        <v>2135</v>
      </c>
      <c r="E5" s="3" t="s">
        <v>6713</v>
      </c>
      <c r="F5" s="7" t="s">
        <v>70</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2144</v>
      </c>
      <c r="B6" s="1" t="s">
        <v>2128</v>
      </c>
      <c r="C6" s="1" t="s">
        <v>2146</v>
      </c>
      <c r="D6" s="1" t="s">
        <v>2131</v>
      </c>
      <c r="E6" s="3" t="s">
        <v>6714</v>
      </c>
      <c r="F6" s="7" t="s">
        <v>70</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2145</v>
      </c>
      <c r="B7" s="1" t="s">
        <v>2133</v>
      </c>
      <c r="C7" s="1" t="s">
        <v>2147</v>
      </c>
      <c r="D7" s="1" t="s">
        <v>2135</v>
      </c>
      <c r="E7" s="3" t="s">
        <v>6715</v>
      </c>
      <c r="F7" s="7" t="s">
        <v>70</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2165</v>
      </c>
      <c r="B8" s="3" t="s">
        <v>2166</v>
      </c>
      <c r="C8" s="3" t="s">
        <v>2165</v>
      </c>
      <c r="D8" s="3" t="s">
        <v>2167</v>
      </c>
      <c r="E8" s="3" t="s">
        <v>2168</v>
      </c>
      <c r="F8" s="7" t="s">
        <v>70</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2176</v>
      </c>
      <c r="B9" s="3" t="s">
        <v>2166</v>
      </c>
      <c r="C9" s="3" t="s">
        <v>2177</v>
      </c>
      <c r="D9" s="3" t="s">
        <v>2167</v>
      </c>
      <c r="E9" s="3" t="s">
        <v>2178</v>
      </c>
      <c r="F9" s="7" t="s">
        <v>70</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2287</v>
      </c>
      <c r="B10" s="7" t="s">
        <v>2280</v>
      </c>
      <c r="C10" s="7" t="s">
        <v>2287</v>
      </c>
      <c r="D10" s="7" t="s">
        <v>2281</v>
      </c>
      <c r="E10" s="7" t="s">
        <v>6716</v>
      </c>
      <c r="F10" s="7" t="s">
        <v>70</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2288</v>
      </c>
      <c r="B11" s="7" t="s">
        <v>2282</v>
      </c>
      <c r="C11" s="7" t="s">
        <v>2288</v>
      </c>
      <c r="D11" s="7" t="s">
        <v>2283</v>
      </c>
      <c r="E11" s="7" t="s">
        <v>2284</v>
      </c>
      <c r="F11" s="7" t="s">
        <v>70</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4254</v>
      </c>
      <c r="B12" s="7" t="s">
        <v>4255</v>
      </c>
      <c r="C12" s="7" t="s">
        <v>4254</v>
      </c>
      <c r="D12" s="7" t="s">
        <v>4253</v>
      </c>
      <c r="E12" s="7" t="s">
        <v>4252</v>
      </c>
      <c r="F12" s="7" t="s">
        <v>70</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B1" workbookViewId="0">
      <selection activeCell="B7" sqref="B7"/>
    </sheetView>
  </sheetViews>
  <sheetFormatPr baseColWidth="10" defaultRowHeight="15" x14ac:dyDescent="0"/>
  <cols>
    <col min="5" max="5" width="32.5" customWidth="1"/>
    <col min="13" max="13" width="15.1640625" style="29" customWidth="1"/>
  </cols>
  <sheetData>
    <row r="1" spans="1:17" ht="15" customHeight="1">
      <c r="A1" s="362" t="s">
        <v>38</v>
      </c>
      <c r="B1" s="362" t="s">
        <v>17</v>
      </c>
      <c r="C1" s="362" t="s">
        <v>18</v>
      </c>
      <c r="D1" s="362" t="s">
        <v>19</v>
      </c>
      <c r="E1" s="362" t="s">
        <v>20</v>
      </c>
      <c r="F1" s="362" t="s">
        <v>21</v>
      </c>
      <c r="G1" s="362"/>
      <c r="H1" s="362"/>
      <c r="I1" s="362"/>
      <c r="J1" s="362" t="s">
        <v>22</v>
      </c>
      <c r="K1" s="362" t="s">
        <v>290</v>
      </c>
      <c r="L1" s="362" t="s">
        <v>23</v>
      </c>
      <c r="M1" s="443" t="s">
        <v>2106</v>
      </c>
      <c r="N1" s="443"/>
      <c r="O1" s="443"/>
      <c r="P1" s="362" t="s">
        <v>2107</v>
      </c>
      <c r="Q1" s="362" t="s">
        <v>297</v>
      </c>
    </row>
    <row r="2" spans="1:17">
      <c r="A2" s="362"/>
      <c r="B2" s="362"/>
      <c r="C2" s="362"/>
      <c r="D2" s="362"/>
      <c r="E2" s="362"/>
      <c r="F2" s="81" t="s">
        <v>71</v>
      </c>
      <c r="G2" s="362" t="s">
        <v>72</v>
      </c>
      <c r="H2" s="362"/>
      <c r="I2" s="362"/>
      <c r="J2" s="362"/>
      <c r="K2" s="362"/>
      <c r="L2" s="362"/>
      <c r="M2" s="104" t="s">
        <v>26</v>
      </c>
      <c r="N2" s="81" t="s">
        <v>2104</v>
      </c>
      <c r="O2" s="102" t="s">
        <v>2105</v>
      </c>
      <c r="P2" s="362"/>
      <c r="Q2" s="362"/>
    </row>
    <row r="3" spans="1:17" s="1" customFormat="1" ht="105">
      <c r="A3" s="7" t="s">
        <v>2108</v>
      </c>
      <c r="B3" s="7" t="s">
        <v>2109</v>
      </c>
      <c r="C3" s="7" t="s">
        <v>2110</v>
      </c>
      <c r="D3" s="7" t="s">
        <v>2111</v>
      </c>
      <c r="E3" s="7" t="s">
        <v>2113</v>
      </c>
      <c r="F3" s="7" t="s">
        <v>70</v>
      </c>
      <c r="G3" s="7" t="str">
        <f>party!$A$45</f>
        <v>George Boer</v>
      </c>
      <c r="H3" s="7" t="str">
        <f>party!$A$46</f>
        <v>Doug Smith</v>
      </c>
      <c r="I3" s="7"/>
      <c r="J3" s="7" t="str">
        <f>references!$D$14</f>
        <v>Overview CMIP6-Endorsed MIPs</v>
      </c>
      <c r="K3" s="7" t="str">
        <f>party!$A$6</f>
        <v>Charlotte Pascoe</v>
      </c>
      <c r="L3" s="7" t="b">
        <v>1</v>
      </c>
      <c r="M3" s="103" t="s">
        <v>2120</v>
      </c>
      <c r="N3" s="7">
        <v>60</v>
      </c>
      <c r="O3" s="7" t="s">
        <v>2112</v>
      </c>
    </row>
    <row r="4" spans="1:17" s="1" customFormat="1" ht="105">
      <c r="A4" s="7" t="s">
        <v>2114</v>
      </c>
      <c r="B4" s="7" t="s">
        <v>2115</v>
      </c>
      <c r="C4" s="7" t="s">
        <v>2116</v>
      </c>
      <c r="D4" s="7" t="s">
        <v>2117</v>
      </c>
      <c r="E4" s="7" t="s">
        <v>2118</v>
      </c>
      <c r="F4" s="7" t="s">
        <v>70</v>
      </c>
      <c r="G4" s="7" t="str">
        <f>party!$A$45</f>
        <v>George Boer</v>
      </c>
      <c r="H4" s="7" t="str">
        <f>party!$A$46</f>
        <v>Doug Smith</v>
      </c>
      <c r="I4" s="7"/>
      <c r="J4" s="7" t="str">
        <f>references!$D$14</f>
        <v>Overview CMIP6-Endorsed MIPs</v>
      </c>
      <c r="K4" s="7" t="str">
        <f>party!$A$6</f>
        <v>Charlotte Pascoe</v>
      </c>
      <c r="L4" s="7" t="b">
        <v>1</v>
      </c>
      <c r="M4" s="103" t="s">
        <v>2120</v>
      </c>
      <c r="N4" s="7">
        <v>30</v>
      </c>
      <c r="O4" s="7" t="s">
        <v>2119</v>
      </c>
    </row>
    <row r="5" spans="1:17" s="1" customFormat="1" ht="90">
      <c r="A5" s="1" t="s">
        <v>2161</v>
      </c>
      <c r="B5" s="1" t="s">
        <v>2162</v>
      </c>
      <c r="C5" s="1" t="s">
        <v>2163</v>
      </c>
      <c r="D5" s="1" t="s">
        <v>2160</v>
      </c>
      <c r="E5" s="1" t="s">
        <v>6727</v>
      </c>
      <c r="F5" s="7" t="s">
        <v>70</v>
      </c>
      <c r="G5" s="7" t="str">
        <f>party!$A$45</f>
        <v>George Boer</v>
      </c>
      <c r="H5" s="7" t="str">
        <f>party!$A$46</f>
        <v>Doug Smith</v>
      </c>
      <c r="I5" s="7"/>
      <c r="J5" s="7" t="str">
        <f>references!$D$14</f>
        <v>Overview CMIP6-Endorsed MIPs</v>
      </c>
      <c r="K5" s="7" t="str">
        <f>party!$A$6</f>
        <v>Charlotte Pascoe</v>
      </c>
      <c r="L5" s="7" t="b">
        <v>1</v>
      </c>
      <c r="M5" s="103" t="s">
        <v>2164</v>
      </c>
      <c r="N5" s="7">
        <v>10</v>
      </c>
      <c r="O5" s="7" t="s">
        <v>2112</v>
      </c>
    </row>
    <row r="6" spans="1:17" s="1" customFormat="1" ht="90">
      <c r="A6" s="7" t="s">
        <v>2269</v>
      </c>
      <c r="B6" s="7" t="s">
        <v>2270</v>
      </c>
      <c r="C6" s="7" t="s">
        <v>2271</v>
      </c>
      <c r="D6" s="7" t="s">
        <v>2272</v>
      </c>
      <c r="E6" s="7" t="s">
        <v>2273</v>
      </c>
      <c r="F6" s="7" t="s">
        <v>70</v>
      </c>
      <c r="G6" s="7" t="str">
        <f>party!$A$45</f>
        <v>George Boer</v>
      </c>
      <c r="H6" s="7" t="str">
        <f>party!$A$46</f>
        <v>Doug Smith</v>
      </c>
      <c r="I6" s="7"/>
      <c r="J6" s="7" t="str">
        <f>references!$D$14</f>
        <v>Overview CMIP6-Endorsed MIPs</v>
      </c>
      <c r="K6" s="7" t="str">
        <f>party!$A$6</f>
        <v>Charlotte Pascoe</v>
      </c>
      <c r="L6" s="7" t="b">
        <v>1</v>
      </c>
      <c r="M6" s="103" t="s">
        <v>2274</v>
      </c>
      <c r="N6" s="7">
        <v>4</v>
      </c>
      <c r="O6" s="7" t="s">
        <v>2112</v>
      </c>
    </row>
    <row r="7" spans="1:17" s="1" customFormat="1" ht="90">
      <c r="A7" s="7" t="s">
        <v>2275</v>
      </c>
      <c r="B7" s="7" t="s">
        <v>2276</v>
      </c>
      <c r="C7" s="7" t="s">
        <v>2275</v>
      </c>
      <c r="D7" s="7" t="s">
        <v>2277</v>
      </c>
      <c r="E7" s="7" t="s">
        <v>2278</v>
      </c>
      <c r="F7" s="7" t="s">
        <v>70</v>
      </c>
      <c r="G7" s="7" t="str">
        <f>party!$A$45</f>
        <v>George Boer</v>
      </c>
      <c r="H7" s="7" t="str">
        <f>party!$A$46</f>
        <v>Doug Smith</v>
      </c>
      <c r="I7" s="7"/>
      <c r="J7" s="7" t="str">
        <f>references!$D$14</f>
        <v>Overview CMIP6-Endorsed MIPs</v>
      </c>
      <c r="K7" s="7" t="str">
        <f>party!$A$6</f>
        <v>Charlotte Pascoe</v>
      </c>
      <c r="L7" s="7" t="b">
        <v>1</v>
      </c>
      <c r="M7" s="103"/>
      <c r="N7" s="7"/>
      <c r="O7" s="7"/>
      <c r="P7" s="7" t="s">
        <v>2279</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2"/>
  <sheetViews>
    <sheetView workbookViewId="0">
      <pane ySplit="1" topLeftCell="A136" activePane="bottomLeft" state="frozen"/>
      <selection pane="bottomLeft" activeCell="E142" sqref="E142"/>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81</v>
      </c>
      <c r="B1" s="6" t="s">
        <v>82</v>
      </c>
      <c r="C1" s="6" t="s">
        <v>83</v>
      </c>
      <c r="D1" s="6" t="s">
        <v>84</v>
      </c>
      <c r="E1" s="6" t="s">
        <v>85</v>
      </c>
      <c r="F1" s="6" t="s">
        <v>86</v>
      </c>
      <c r="G1" s="4" t="s">
        <v>297</v>
      </c>
      <c r="H1" s="33"/>
    </row>
    <row r="2" spans="1:8" ht="75">
      <c r="A2" s="3" t="s">
        <v>87</v>
      </c>
      <c r="B2" s="3" t="s">
        <v>88</v>
      </c>
      <c r="C2" s="3" t="s">
        <v>88</v>
      </c>
      <c r="D2" s="3" t="s">
        <v>88</v>
      </c>
      <c r="E2" s="3" t="str">
        <f>url!A2</f>
        <v>Aerosol forcing fields for CMIP6</v>
      </c>
      <c r="F2" s="3" t="s">
        <v>107</v>
      </c>
    </row>
    <row r="3" spans="1:8" ht="45">
      <c r="A3" s="3" t="s">
        <v>87</v>
      </c>
      <c r="B3" s="3" t="s">
        <v>96</v>
      </c>
      <c r="C3" s="3" t="s">
        <v>97</v>
      </c>
      <c r="D3" s="3" t="s">
        <v>98</v>
      </c>
      <c r="E3" s="3" t="str">
        <f>url!A3</f>
        <v>Historical Emissions for CMIP6 (v1.0)</v>
      </c>
      <c r="F3" s="3" t="s">
        <v>100</v>
      </c>
    </row>
    <row r="4" spans="1:8" ht="270">
      <c r="A4" s="3" t="s">
        <v>87</v>
      </c>
      <c r="B4" s="3" t="s">
        <v>104</v>
      </c>
      <c r="C4" s="3" t="s">
        <v>105</v>
      </c>
      <c r="D4" s="3" t="s">
        <v>104</v>
      </c>
      <c r="E4" s="3" t="str">
        <f>url!A4</f>
        <v>Solar Forcing for CMIP6</v>
      </c>
      <c r="F4" s="3" t="s">
        <v>106</v>
      </c>
    </row>
    <row r="5" spans="1:8" ht="90">
      <c r="A5" s="3" t="s">
        <v>87</v>
      </c>
      <c r="B5" s="3" t="s">
        <v>121</v>
      </c>
      <c r="C5" s="3" t="s">
        <v>122</v>
      </c>
      <c r="D5" s="3" t="s">
        <v>121</v>
      </c>
      <c r="E5" s="3" t="str">
        <f>url!A5</f>
        <v>Historical GHG concentrations for CMIP6 Historical Runs</v>
      </c>
      <c r="F5" s="3" t="s">
        <v>123</v>
      </c>
    </row>
    <row r="6" spans="1:8" ht="45">
      <c r="A6" s="3" t="s">
        <v>87</v>
      </c>
      <c r="B6" s="3" t="s">
        <v>127</v>
      </c>
      <c r="C6" s="3" t="s">
        <v>127</v>
      </c>
      <c r="D6" s="3" t="s">
        <v>126</v>
      </c>
      <c r="E6" s="3" t="str">
        <f>url!A6</f>
        <v>Global Gridded Land Use Forcing Datasets</v>
      </c>
      <c r="F6" s="3" t="s">
        <v>128</v>
      </c>
    </row>
    <row r="7" spans="1:8" ht="165">
      <c r="A7" s="3" t="s">
        <v>87</v>
      </c>
      <c r="B7" s="3" t="s">
        <v>134</v>
      </c>
      <c r="C7" s="3" t="s">
        <v>134</v>
      </c>
      <c r="D7" s="3" t="s">
        <v>134</v>
      </c>
      <c r="E7" s="3" t="str">
        <f>url!A7</f>
        <v>Ozone and stratospheric water vapour concentration databases for CMIP6</v>
      </c>
      <c r="F7" s="3" t="s">
        <v>135</v>
      </c>
    </row>
    <row r="8" spans="1:8" ht="180">
      <c r="A8" s="3" t="s">
        <v>87</v>
      </c>
      <c r="B8" s="3" t="s">
        <v>154</v>
      </c>
      <c r="C8" s="3" t="s">
        <v>6188</v>
      </c>
      <c r="D8" s="3" t="s">
        <v>2718</v>
      </c>
      <c r="E8" s="3" t="str">
        <f>url!A8</f>
        <v>Stratospheric Aerosol Data Set (SADS Version 2) Prospectus</v>
      </c>
      <c r="F8" s="3" t="s">
        <v>156</v>
      </c>
    </row>
    <row r="9" spans="1:8" ht="102" customHeight="1">
      <c r="A9" s="3" t="s">
        <v>87</v>
      </c>
      <c r="B9" s="3" t="s">
        <v>158</v>
      </c>
      <c r="C9" s="3" t="s">
        <v>159</v>
      </c>
      <c r="D9" s="3" t="s">
        <v>158</v>
      </c>
      <c r="E9" s="3" t="str">
        <f>url!A9</f>
        <v>AMIP Sea Surface Temperature and Sea Ice Concentration Boundary Conditions</v>
      </c>
      <c r="F9" s="3" t="s">
        <v>157</v>
      </c>
    </row>
    <row r="10" spans="1:8" ht="90">
      <c r="A10" s="3" t="s">
        <v>167</v>
      </c>
      <c r="B10" s="3" t="s">
        <v>168</v>
      </c>
      <c r="C10" s="3" t="s">
        <v>169</v>
      </c>
      <c r="D10" s="3" t="s">
        <v>7747</v>
      </c>
      <c r="E10" s="3" t="str">
        <f>url!A10</f>
        <v>Climate Impact of Increasing Atmospheric Carbon Dioxide</v>
      </c>
      <c r="F10" s="3" t="s">
        <v>170</v>
      </c>
    </row>
    <row r="11" spans="1:8" ht="83" customHeight="1">
      <c r="A11" s="3" t="s">
        <v>275</v>
      </c>
      <c r="B11" s="3" t="s">
        <v>276</v>
      </c>
      <c r="C11" s="3" t="s">
        <v>277</v>
      </c>
      <c r="D11" s="3" t="s">
        <v>7746</v>
      </c>
      <c r="E11" s="3" t="str">
        <f>url!A11</f>
        <v>Climate Model Intercomparisons: Preparing for the Next Phase</v>
      </c>
      <c r="F11" s="3" t="s">
        <v>278</v>
      </c>
    </row>
    <row r="12" spans="1:8" ht="180">
      <c r="A12" s="3" t="s">
        <v>324</v>
      </c>
      <c r="B12" s="3" t="s">
        <v>325</v>
      </c>
      <c r="C12" s="3" t="s">
        <v>6728</v>
      </c>
      <c r="D12" s="3" t="s">
        <v>7745</v>
      </c>
      <c r="E12" s="3" t="str">
        <f>url!A37</f>
        <v>A new scenario framework for climate change research: the concept of shared socioeconomic pathways</v>
      </c>
      <c r="F12" s="3" t="s">
        <v>326</v>
      </c>
    </row>
    <row r="13" spans="1:8" ht="180">
      <c r="A13" s="3" t="s">
        <v>329</v>
      </c>
      <c r="B13" s="3" t="s">
        <v>331</v>
      </c>
      <c r="C13" s="3" t="s">
        <v>332</v>
      </c>
      <c r="D13" s="3" t="s">
        <v>7744</v>
      </c>
      <c r="E13" s="3" t="str">
        <f>url!A38</f>
        <v>A new scenario framework for Climate Change Research: scenario matrix architecture</v>
      </c>
      <c r="F13" s="3" t="s">
        <v>330</v>
      </c>
    </row>
    <row r="14" spans="1:8" ht="30">
      <c r="A14" s="3" t="s">
        <v>87</v>
      </c>
      <c r="B14" s="3" t="s">
        <v>438</v>
      </c>
      <c r="C14" s="3" t="s">
        <v>436</v>
      </c>
      <c r="D14" s="3" t="s">
        <v>438</v>
      </c>
      <c r="E14" s="3" t="str">
        <f>url!A39</f>
        <v>Overview CMIP6-Endorsed MIPs</v>
      </c>
      <c r="F14" s="3" t="s">
        <v>437</v>
      </c>
    </row>
    <row r="15" spans="1:8" ht="75">
      <c r="A15" s="3" t="s">
        <v>87</v>
      </c>
      <c r="B15" s="3" t="s">
        <v>653</v>
      </c>
      <c r="C15" s="3" t="s">
        <v>654</v>
      </c>
      <c r="D15" s="3" t="s">
        <v>5606</v>
      </c>
      <c r="F15" s="3" t="s">
        <v>655</v>
      </c>
    </row>
    <row r="16" spans="1:8" ht="60">
      <c r="A16" s="3" t="s">
        <v>87</v>
      </c>
      <c r="B16" s="3" t="s">
        <v>663</v>
      </c>
      <c r="C16" s="3" t="s">
        <v>664</v>
      </c>
      <c r="D16" s="3" t="s">
        <v>7743</v>
      </c>
      <c r="E16" s="3" t="str">
        <f>url!A54</f>
        <v>CMIP5 Experiment Design</v>
      </c>
      <c r="F16" s="3" t="s">
        <v>663</v>
      </c>
    </row>
    <row r="17" spans="1:6" ht="60">
      <c r="A17" s="3" t="s">
        <v>87</v>
      </c>
      <c r="B17" s="3" t="s">
        <v>931</v>
      </c>
      <c r="C17" s="3" t="s">
        <v>930</v>
      </c>
      <c r="D17" s="3" t="s">
        <v>931</v>
      </c>
      <c r="E17" s="3" t="str">
        <f>url!A59</f>
        <v>DCPP Overview</v>
      </c>
      <c r="F17" s="3" t="s">
        <v>932</v>
      </c>
    </row>
    <row r="18" spans="1:6" ht="60">
      <c r="A18" s="3" t="s">
        <v>87</v>
      </c>
      <c r="B18" s="3" t="s">
        <v>936</v>
      </c>
      <c r="C18" s="3" t="s">
        <v>930</v>
      </c>
      <c r="D18" s="3" t="s">
        <v>936</v>
      </c>
      <c r="E18" s="3" t="str">
        <f>url!A60</f>
        <v>DCPP Homepage</v>
      </c>
      <c r="F18" s="3" t="s">
        <v>936</v>
      </c>
    </row>
    <row r="19" spans="1:6" ht="60">
      <c r="A19" s="3" t="s">
        <v>87</v>
      </c>
      <c r="B19" s="3" t="s">
        <v>4052</v>
      </c>
      <c r="C19" s="3" t="s">
        <v>5602</v>
      </c>
      <c r="D19" s="3" t="s">
        <v>4052</v>
      </c>
      <c r="E19" s="3" t="str">
        <f>url!A64</f>
        <v>FAFMIP Homepage</v>
      </c>
      <c r="F19" s="3" t="s">
        <v>5603</v>
      </c>
    </row>
    <row r="20" spans="1:6" ht="90">
      <c r="A20" s="3" t="s">
        <v>1003</v>
      </c>
      <c r="B20" s="3" t="s">
        <v>1004</v>
      </c>
      <c r="C20" s="3" t="s">
        <v>1005</v>
      </c>
      <c r="D20" s="3" t="s">
        <v>7742</v>
      </c>
      <c r="E20" s="3" t="str">
        <f>url!A66</f>
        <v>GeoMIP Project</v>
      </c>
      <c r="F20" s="3" t="s">
        <v>1006</v>
      </c>
    </row>
    <row r="21" spans="1:6" ht="120">
      <c r="A21" s="3" t="s">
        <v>1029</v>
      </c>
      <c r="B21" s="3" t="s">
        <v>1042</v>
      </c>
      <c r="C21" s="3" t="s">
        <v>1030</v>
      </c>
      <c r="D21" s="3" t="s">
        <v>6729</v>
      </c>
      <c r="E21" s="3" t="str">
        <f>url!A67</f>
        <v>GeoMIP Project: control perspective</v>
      </c>
      <c r="F21" s="3" t="s">
        <v>1031</v>
      </c>
    </row>
    <row r="22" spans="1:6" ht="165">
      <c r="A22" s="3" t="s">
        <v>1040</v>
      </c>
      <c r="B22" s="3" t="s">
        <v>1041</v>
      </c>
      <c r="C22" s="3" t="s">
        <v>1043</v>
      </c>
      <c r="D22" s="3" t="s">
        <v>7740</v>
      </c>
      <c r="E22" s="3" t="str">
        <f>url!A68</f>
        <v>Solar irradiance reduction via climate engineering</v>
      </c>
      <c r="F22" s="3" t="s">
        <v>1044</v>
      </c>
    </row>
    <row r="23" spans="1:6" ht="135">
      <c r="A23" s="3" t="s">
        <v>1047</v>
      </c>
      <c r="B23" s="3" t="s">
        <v>6730</v>
      </c>
      <c r="C23" s="3" t="s">
        <v>1049</v>
      </c>
      <c r="D23" s="3" t="s">
        <v>7739</v>
      </c>
      <c r="E23" s="3" t="str">
        <f>url!A69</f>
        <v>The climatic effects of modifying cirrus clouds in a climate engineering framework</v>
      </c>
      <c r="F23" s="3" t="s">
        <v>1048</v>
      </c>
    </row>
    <row r="24" spans="1:6" ht="150">
      <c r="A24" s="3" t="s">
        <v>1053</v>
      </c>
      <c r="B24" s="3" t="s">
        <v>1063</v>
      </c>
      <c r="C24" s="3" t="s">
        <v>1065</v>
      </c>
      <c r="D24" s="3" t="s">
        <v>7738</v>
      </c>
      <c r="E24" s="3" t="str">
        <f>url!A70</f>
        <v>A new Geoengineering Model Intercomparison Project (GeoMIP) experiment designed for climate and chemistry models</v>
      </c>
      <c r="F24" s="3" t="s">
        <v>1054</v>
      </c>
    </row>
    <row r="25" spans="1:6" ht="240">
      <c r="A25" s="3" t="s">
        <v>1062</v>
      </c>
      <c r="B25" s="3" t="s">
        <v>1064</v>
      </c>
      <c r="C25" s="3" t="s">
        <v>1068</v>
      </c>
      <c r="D25" s="3" t="s">
        <v>7741</v>
      </c>
      <c r="E25" s="3" t="str">
        <f>url!A71</f>
        <v>Regional climate changes as simulated in time-slice experiments</v>
      </c>
      <c r="F25" s="3" t="s">
        <v>1066</v>
      </c>
    </row>
    <row r="26" spans="1:6" ht="105">
      <c r="A26" s="3" t="s">
        <v>1133</v>
      </c>
      <c r="B26" s="3" t="s">
        <v>1134</v>
      </c>
      <c r="C26" s="3" t="s">
        <v>1136</v>
      </c>
      <c r="D26" s="3" t="s">
        <v>7748</v>
      </c>
      <c r="E26" s="3" t="str">
        <f>url!A72</f>
        <v>Reversibility in an Earth System model in response to CO2 concentration changes</v>
      </c>
      <c r="F26" s="3" t="s">
        <v>1135</v>
      </c>
    </row>
    <row r="27" spans="1:6" ht="90">
      <c r="A27" s="3" t="s">
        <v>1138</v>
      </c>
      <c r="B27" s="3" t="s">
        <v>1139</v>
      </c>
      <c r="C27" s="3" t="s">
        <v>1141</v>
      </c>
      <c r="D27" s="3" t="s">
        <v>1137</v>
      </c>
      <c r="E27" s="3" t="str">
        <f>url!A73</f>
        <v>A combined mitigation/geoengineering approach to climate stabilization</v>
      </c>
      <c r="F27" s="3" t="s">
        <v>1140</v>
      </c>
    </row>
    <row r="28" spans="1:6" ht="75">
      <c r="A28" s="3" t="s">
        <v>87</v>
      </c>
      <c r="B28" s="3" t="s">
        <v>6731</v>
      </c>
      <c r="C28" s="3" t="s">
        <v>1175</v>
      </c>
      <c r="D28" s="3" t="s">
        <v>6732</v>
      </c>
      <c r="E28" s="3" t="str">
        <f>url!A77</f>
        <v>Global Monsoon Modeling Inter-comparison Project</v>
      </c>
      <c r="F28" s="3" t="s">
        <v>1176</v>
      </c>
    </row>
    <row r="29" spans="1:6" ht="105">
      <c r="A29" s="3" t="s">
        <v>87</v>
      </c>
      <c r="B29" s="3" t="s">
        <v>1180</v>
      </c>
      <c r="C29" s="3" t="s">
        <v>1187</v>
      </c>
      <c r="D29" s="3" t="s">
        <v>1186</v>
      </c>
      <c r="E29" s="3" t="str">
        <f>url!A78</f>
        <v>Hadley Centre Sea Ice and Sea Surface Temperature data set (HadISST)</v>
      </c>
      <c r="F29" s="3" t="s">
        <v>1185</v>
      </c>
    </row>
    <row r="30" spans="1:6" ht="120">
      <c r="A30" s="3" t="s">
        <v>1213</v>
      </c>
      <c r="B30" s="3" t="s">
        <v>1214</v>
      </c>
      <c r="C30" s="3" t="s">
        <v>1215</v>
      </c>
      <c r="D30" s="3" t="s">
        <v>7749</v>
      </c>
      <c r="E30" s="3" t="str">
        <f>url!A80</f>
        <v>Relative influences of the IPO and ENSO on the South Pacific Convergence Zone</v>
      </c>
      <c r="F30" s="3" t="s">
        <v>1221</v>
      </c>
    </row>
    <row r="31" spans="1:6" ht="75">
      <c r="A31" s="3" t="s">
        <v>87</v>
      </c>
      <c r="B31" s="3" t="s">
        <v>1217</v>
      </c>
      <c r="C31" s="3" t="s">
        <v>1217</v>
      </c>
      <c r="D31" s="3" t="s">
        <v>7750</v>
      </c>
      <c r="E31" s="3" t="str">
        <f>url!A81</f>
        <v>Interdecadal modulation of the impact of ENSO on Australia</v>
      </c>
      <c r="F31" s="3" t="s">
        <v>1218</v>
      </c>
    </row>
    <row r="32" spans="1:6" ht="105">
      <c r="A32" s="3" t="s">
        <v>1219</v>
      </c>
      <c r="B32" s="3" t="s">
        <v>1220</v>
      </c>
      <c r="C32" s="3" t="s">
        <v>1220</v>
      </c>
      <c r="D32" s="3" t="s">
        <v>1222</v>
      </c>
      <c r="E32" s="3" t="str">
        <f>url!A82</f>
        <v>The Atlantic Meridional Oscillation and its relation to rainfall and river flows in the continental U. S.</v>
      </c>
      <c r="F32" s="3" t="s">
        <v>1223</v>
      </c>
    </row>
    <row r="33" spans="1:6" ht="90">
      <c r="A33" s="3" t="s">
        <v>1225</v>
      </c>
      <c r="B33" s="3" t="s">
        <v>1226</v>
      </c>
      <c r="C33" s="3" t="s">
        <v>1226</v>
      </c>
      <c r="D33" s="3" t="s">
        <v>1224</v>
      </c>
      <c r="E33" s="3" t="str">
        <f>url!A83</f>
        <v>Atlantic hurricanes and natural variability in 2005</v>
      </c>
      <c r="F33" s="3" t="s">
        <v>1227</v>
      </c>
    </row>
    <row r="34" spans="1:6" ht="90">
      <c r="A34" s="3" t="s">
        <v>1231</v>
      </c>
      <c r="B34" s="3" t="s">
        <v>1230</v>
      </c>
      <c r="C34" s="3" t="s">
        <v>1230</v>
      </c>
      <c r="D34" s="3" t="s">
        <v>7751</v>
      </c>
      <c r="E34" s="3" t="str">
        <f>url!A84</f>
        <v>Thermal controls on the Asian summer monsoon</v>
      </c>
      <c r="F34" s="3" t="s">
        <v>1228</v>
      </c>
    </row>
    <row r="35" spans="1:6" ht="90">
      <c r="A35" s="3" t="s">
        <v>1267</v>
      </c>
      <c r="B35" s="3" t="s">
        <v>1264</v>
      </c>
      <c r="C35" s="3" t="s">
        <v>1266</v>
      </c>
      <c r="D35" s="3" t="s">
        <v>7752</v>
      </c>
      <c r="E35" s="3" t="str">
        <f>url!A87</f>
        <v>Improved Atlantic winter blocking in a climate model</v>
      </c>
      <c r="F35" s="3" t="s">
        <v>1265</v>
      </c>
    </row>
    <row r="36" spans="1:6" ht="60">
      <c r="A36" s="3" t="s">
        <v>87</v>
      </c>
      <c r="B36" s="3" t="s">
        <v>1275</v>
      </c>
      <c r="C36" s="3" t="s">
        <v>1276</v>
      </c>
      <c r="D36" s="3" t="s">
        <v>1438</v>
      </c>
      <c r="E36" s="3" t="str">
        <f>url!A88</f>
        <v>HighResMIP</v>
      </c>
      <c r="F36" s="3" t="s">
        <v>1282</v>
      </c>
    </row>
    <row r="37" spans="1:6" ht="105">
      <c r="A37" s="3" t="s">
        <v>1284</v>
      </c>
      <c r="B37" s="3" t="s">
        <v>1283</v>
      </c>
      <c r="C37" s="3" t="s">
        <v>1283</v>
      </c>
      <c r="D37" s="3" t="s">
        <v>7753</v>
      </c>
      <c r="E37" s="3" t="str">
        <f>url!A89</f>
        <v>More hurricanes to hit Western Europe due to global warming</v>
      </c>
      <c r="F37" s="3" t="s">
        <v>1281</v>
      </c>
    </row>
    <row r="38" spans="1:6" ht="30">
      <c r="A38" s="3" t="s">
        <v>87</v>
      </c>
      <c r="B38" s="3" t="s">
        <v>1440</v>
      </c>
      <c r="C38" s="3" t="s">
        <v>1436</v>
      </c>
      <c r="D38" s="3" t="s">
        <v>1437</v>
      </c>
      <c r="E38" s="3" t="str">
        <f>url!$A$93</f>
        <v xml:space="preserve">ISMIP6 </v>
      </c>
      <c r="F38" s="3" t="s">
        <v>1439</v>
      </c>
    </row>
    <row r="39" spans="1:6" ht="135">
      <c r="A39" s="3" t="s">
        <v>1512</v>
      </c>
      <c r="B39" s="3" t="s">
        <v>1509</v>
      </c>
      <c r="C39" s="3" t="s">
        <v>1511</v>
      </c>
      <c r="D39" s="3" t="s">
        <v>7754</v>
      </c>
      <c r="E39" s="3" t="str">
        <f>url!$A$99</f>
        <v>Permafrost carbon climate feedback is sensitive to deep soil carbon decomposability but not deep soil nitrogen dynamics</v>
      </c>
      <c r="F39" s="3" t="s">
        <v>1510</v>
      </c>
    </row>
    <row r="40" spans="1:6" ht="30">
      <c r="A40" s="3" t="s">
        <v>87</v>
      </c>
      <c r="B40" s="3" t="s">
        <v>5638</v>
      </c>
      <c r="C40" s="3" t="s">
        <v>1718</v>
      </c>
      <c r="D40" s="3" t="s">
        <v>1943</v>
      </c>
      <c r="E40" s="3" t="str">
        <f>url!$A$100</f>
        <v>SOLARIS-HEPPA Proton Fluxes</v>
      </c>
      <c r="F40" s="3" t="s">
        <v>1944</v>
      </c>
    </row>
    <row r="41" spans="1:6" ht="30">
      <c r="A41" s="3" t="s">
        <v>87</v>
      </c>
      <c r="B41" s="3" t="s">
        <v>1823</v>
      </c>
      <c r="C41" s="3" t="s">
        <v>1832</v>
      </c>
      <c r="D41" s="3" t="s">
        <v>1833</v>
      </c>
      <c r="E41" s="3" t="str">
        <f>url!$A$103</f>
        <v>LUMIP</v>
      </c>
      <c r="F41" s="3" t="s">
        <v>1834</v>
      </c>
    </row>
    <row r="42" spans="1:6" ht="195">
      <c r="A42" s="3" t="s">
        <v>3326</v>
      </c>
      <c r="B42" s="3" t="s">
        <v>3327</v>
      </c>
      <c r="C42" s="3" t="s">
        <v>1863</v>
      </c>
      <c r="D42" s="3" t="s">
        <v>7755</v>
      </c>
      <c r="E42" s="3" t="str">
        <f>url!$A$104</f>
        <v>Overview of the Coupled Model Intercomparison Project Phase 6 (CMIP6) experimental design and organization</v>
      </c>
      <c r="F42" s="7" t="s">
        <v>5742</v>
      </c>
    </row>
    <row r="43" spans="1:6" ht="90">
      <c r="A43" s="3" t="s">
        <v>87</v>
      </c>
      <c r="B43" s="3" t="s">
        <v>1938</v>
      </c>
      <c r="C43" s="3" t="s">
        <v>1962</v>
      </c>
      <c r="D43" s="3" t="s">
        <v>1947</v>
      </c>
      <c r="E43" s="3" t="str">
        <f>url!$A$107</f>
        <v>CORE-II</v>
      </c>
      <c r="F43" s="3" t="s">
        <v>5634</v>
      </c>
    </row>
    <row r="44" spans="1:6" ht="45">
      <c r="A44" s="3" t="s">
        <v>87</v>
      </c>
      <c r="B44" s="3" t="s">
        <v>1940</v>
      </c>
      <c r="C44" s="3" t="s">
        <v>1945</v>
      </c>
      <c r="D44" s="3" t="s">
        <v>1948</v>
      </c>
      <c r="E44" s="3" t="str">
        <f>url!$A$108</f>
        <v>OCMIP</v>
      </c>
      <c r="F44" s="3" t="s">
        <v>1946</v>
      </c>
    </row>
    <row r="45" spans="1:6" ht="120">
      <c r="A45" s="3" t="s">
        <v>87</v>
      </c>
      <c r="B45" s="3" t="s">
        <v>1952</v>
      </c>
      <c r="C45" s="3" t="s">
        <v>1954</v>
      </c>
      <c r="D45" s="3" t="s">
        <v>1957</v>
      </c>
      <c r="E45" s="3" t="str">
        <f>url!$A$109</f>
        <v>Sampling the physical ocean in CMIP6 simulations</v>
      </c>
      <c r="F45" s="3" t="s">
        <v>1953</v>
      </c>
    </row>
    <row r="46" spans="1:6" ht="120">
      <c r="A46" s="3" t="s">
        <v>87</v>
      </c>
      <c r="B46" s="3" t="s">
        <v>1956</v>
      </c>
      <c r="C46" s="3" t="s">
        <v>1958</v>
      </c>
      <c r="D46" s="3" t="s">
        <v>7756</v>
      </c>
      <c r="E46" s="3" t="str">
        <f>url!$A$110</f>
        <v>Datasets and protocol for the CLIVAR WGOMD Coordinated Ocean-ice Reference Experiments (COREs)</v>
      </c>
      <c r="F46" s="3" t="s">
        <v>1960</v>
      </c>
    </row>
    <row r="47" spans="1:6" ht="180">
      <c r="A47" s="3" t="s">
        <v>1965</v>
      </c>
      <c r="B47" s="3" t="s">
        <v>1966</v>
      </c>
      <c r="C47" s="3" t="s">
        <v>1969</v>
      </c>
      <c r="D47" s="3" t="s">
        <v>1964</v>
      </c>
      <c r="E47" s="3" t="str">
        <f>url!$A$111</f>
        <v>The global climatology of interannually varying air-sea flux data set</v>
      </c>
      <c r="F47" s="3" t="s">
        <v>1968</v>
      </c>
    </row>
    <row r="48" spans="1:6" ht="30">
      <c r="A48" s="3" t="s">
        <v>87</v>
      </c>
      <c r="B48" s="3" t="str">
        <f>url!$A$112</f>
        <v>OCMIP2 inert chemical tracers</v>
      </c>
      <c r="C48" s="3" t="s">
        <v>1986</v>
      </c>
      <c r="D48" s="3" t="s">
        <v>1986</v>
      </c>
      <c r="E48" s="3" t="str">
        <f>url!$A$112</f>
        <v>OCMIP2 inert chemical tracers</v>
      </c>
      <c r="F48" s="3" t="s">
        <v>1985</v>
      </c>
    </row>
    <row r="49" spans="1:6" ht="75">
      <c r="A49" s="3" t="s">
        <v>87</v>
      </c>
      <c r="B49" s="3" t="s">
        <v>2005</v>
      </c>
      <c r="C49" s="3" t="s">
        <v>2000</v>
      </c>
      <c r="D49" s="3" t="s">
        <v>2000</v>
      </c>
      <c r="E49" s="3" t="str">
        <f>url!$A$113</f>
        <v>OCMIP3 Carbon flux</v>
      </c>
      <c r="F49" s="3" t="s">
        <v>2002</v>
      </c>
    </row>
    <row r="50" spans="1:6" ht="75">
      <c r="A50" s="3" t="s">
        <v>87</v>
      </c>
      <c r="B50" s="3" t="s">
        <v>2042</v>
      </c>
      <c r="C50" s="3" t="s">
        <v>2044</v>
      </c>
      <c r="D50" s="3" t="s">
        <v>2042</v>
      </c>
      <c r="E50" s="3" t="str">
        <f>url!$A$114</f>
        <v>Wold Ocean Atlas 2013</v>
      </c>
      <c r="F50" s="3" t="s">
        <v>2043</v>
      </c>
    </row>
    <row r="51" spans="1:6" ht="60">
      <c r="A51" s="3" t="s">
        <v>87</v>
      </c>
      <c r="B51" s="3" t="s">
        <v>2046</v>
      </c>
      <c r="C51" s="3" t="s">
        <v>2049</v>
      </c>
      <c r="D51" s="3" t="s">
        <v>2047</v>
      </c>
      <c r="E51" s="3" t="str">
        <f>url!$A$115</f>
        <v>GLODAPv2</v>
      </c>
      <c r="F51" s="3" t="s">
        <v>2049</v>
      </c>
    </row>
    <row r="52" spans="1:6" ht="105">
      <c r="A52" s="3" t="s">
        <v>87</v>
      </c>
      <c r="B52" s="3" t="s">
        <v>2057</v>
      </c>
      <c r="C52" s="3" t="s">
        <v>2059</v>
      </c>
      <c r="D52" s="3" t="s">
        <v>2058</v>
      </c>
      <c r="E52" s="3" t="str">
        <f>url!$A$116</f>
        <v>GEOTRACES</v>
      </c>
      <c r="F52" s="3" t="s">
        <v>2059</v>
      </c>
    </row>
    <row r="53" spans="1:6" ht="300">
      <c r="A53" s="3" t="s">
        <v>2083</v>
      </c>
      <c r="B53" s="3" t="s">
        <v>2081</v>
      </c>
      <c r="C53" s="3" t="s">
        <v>2085</v>
      </c>
      <c r="D53" s="3" t="s">
        <v>2080</v>
      </c>
      <c r="E53" s="3" t="str">
        <f>url!$A$117</f>
        <v>North Atlantic simulations in Coordinated Ocean-ice Reference Experiments phase II (CORE-II) Part I: Mean states</v>
      </c>
      <c r="F53" s="3" t="s">
        <v>2082</v>
      </c>
    </row>
    <row r="54" spans="1:6" ht="30">
      <c r="A54" s="3" t="s">
        <v>87</v>
      </c>
      <c r="B54" s="3" t="s">
        <v>2093</v>
      </c>
      <c r="C54" s="3" t="s">
        <v>2095</v>
      </c>
      <c r="D54" s="3" t="s">
        <v>2095</v>
      </c>
      <c r="E54" s="3" t="str">
        <f>url!$A$118</f>
        <v>OCMIP2 abiotic tracers</v>
      </c>
      <c r="F54" s="3" t="s">
        <v>2094</v>
      </c>
    </row>
    <row r="55" spans="1:6" ht="240">
      <c r="A55" s="3" t="s">
        <v>2099</v>
      </c>
      <c r="B55" s="3" t="s">
        <v>2100</v>
      </c>
      <c r="C55" s="3" t="s">
        <v>2102</v>
      </c>
      <c r="D55" s="3" t="s">
        <v>2103</v>
      </c>
      <c r="E55" s="3" t="str">
        <f>url!$A$119</f>
        <v>Recent-global-warming hiatus tied to equatorial Pacific surface cooling</v>
      </c>
      <c r="F55" s="3" t="s">
        <v>2098</v>
      </c>
    </row>
    <row r="56" spans="1:6" ht="165">
      <c r="A56" s="3" t="s">
        <v>2204</v>
      </c>
      <c r="B56" s="3" t="s">
        <v>2203</v>
      </c>
      <c r="C56" s="3" t="s">
        <v>2206</v>
      </c>
      <c r="D56" s="3" t="s">
        <v>2202</v>
      </c>
      <c r="E56" s="3" t="str">
        <f>url!$A$120</f>
        <v>Forced and internal twentieth-century SST in the North Atlantic</v>
      </c>
      <c r="F56" s="3" t="s">
        <v>2205</v>
      </c>
    </row>
    <row r="57" spans="1:6" ht="45">
      <c r="A57" s="3" t="s">
        <v>87</v>
      </c>
      <c r="B57" s="3" t="s">
        <v>2358</v>
      </c>
      <c r="C57" s="3" t="s">
        <v>2399</v>
      </c>
      <c r="D57" s="3" t="s">
        <v>2397</v>
      </c>
      <c r="E57" s="3" t="str">
        <f>url!$A$128</f>
        <v>VolMIP</v>
      </c>
      <c r="F57" s="3" t="s">
        <v>2398</v>
      </c>
    </row>
    <row r="58" spans="1:6" ht="150">
      <c r="A58" s="3" t="s">
        <v>2568</v>
      </c>
      <c r="B58" s="3" t="s">
        <v>2565</v>
      </c>
      <c r="C58" s="3" t="s">
        <v>2569</v>
      </c>
      <c r="D58" s="3" t="s">
        <v>2567</v>
      </c>
      <c r="E58" s="3" t="str">
        <f>url!$A$129</f>
        <v>Radiative flux and forcing parameterization error in aerosol-free clear skies</v>
      </c>
      <c r="F58" s="3" t="s">
        <v>2566</v>
      </c>
    </row>
    <row r="59" spans="1:6" ht="120">
      <c r="A59" s="3" t="s">
        <v>2574</v>
      </c>
      <c r="B59" s="3" t="s">
        <v>2570</v>
      </c>
      <c r="C59" s="3" t="s">
        <v>2572</v>
      </c>
      <c r="D59" s="3" t="s">
        <v>2575</v>
      </c>
      <c r="E59" s="3" t="str">
        <f>url!$A$130</f>
        <v>Large contribution of natural aerosols to uncertainty in indirect forcing</v>
      </c>
      <c r="F59" s="3" t="s">
        <v>2573</v>
      </c>
    </row>
    <row r="60" spans="1:6" ht="75">
      <c r="A60" s="3" t="s">
        <v>87</v>
      </c>
      <c r="B60" s="3" t="s">
        <v>2648</v>
      </c>
      <c r="C60" s="3" t="s">
        <v>6733</v>
      </c>
      <c r="D60" s="3" t="s">
        <v>2651</v>
      </c>
      <c r="E60" s="3" t="str">
        <f>url!$A$131</f>
        <v>Easy Aerosol</v>
      </c>
      <c r="F60" s="3" t="s">
        <v>2650</v>
      </c>
    </row>
    <row r="61" spans="1:6" ht="120">
      <c r="A61" s="3" t="s">
        <v>2705</v>
      </c>
      <c r="B61" s="3" t="s">
        <v>2704</v>
      </c>
      <c r="C61" s="3" t="s">
        <v>2708</v>
      </c>
      <c r="D61" s="3" t="s">
        <v>2706</v>
      </c>
      <c r="E61" s="3" t="str">
        <f>url!$A$132</f>
        <v>Cold decade (AD 1810–1819) caused by Tambora (1815) and another (1809) stratospheric volcanic eruption</v>
      </c>
      <c r="F61" s="3" t="s">
        <v>2707</v>
      </c>
    </row>
    <row r="62" spans="1:6" ht="90">
      <c r="A62" s="109" t="s">
        <v>2710</v>
      </c>
      <c r="B62" s="3" t="s">
        <v>2709</v>
      </c>
      <c r="C62" s="3" t="s">
        <v>2712</v>
      </c>
      <c r="D62" s="3" t="s">
        <v>2713</v>
      </c>
      <c r="E62" s="3" t="str">
        <f>url!$A$133</f>
        <v>Long-term effect of volcanic forcing on ocean heat content</v>
      </c>
      <c r="F62" s="3" t="s">
        <v>2711</v>
      </c>
    </row>
    <row r="63" spans="1:6" ht="210">
      <c r="A63" s="3" t="s">
        <v>5093</v>
      </c>
      <c r="B63" s="3" t="s">
        <v>2715</v>
      </c>
      <c r="C63" s="3" t="s">
        <v>2716</v>
      </c>
      <c r="D63" s="3" t="s">
        <v>5092</v>
      </c>
      <c r="E63" s="3" t="str">
        <f>url!$A$134</f>
        <v>The Model Intercomparison Project on the climatic response to Volcanic forcing (VolMIP): experimental design and forcing input data for CMIP6</v>
      </c>
      <c r="F63" s="3" t="s">
        <v>2717</v>
      </c>
    </row>
    <row r="64" spans="1:6" ht="165">
      <c r="A64" s="3" t="s">
        <v>4943</v>
      </c>
      <c r="B64" s="3" t="s">
        <v>4944</v>
      </c>
      <c r="C64" s="3" t="s">
        <v>3139</v>
      </c>
      <c r="D64" s="3" t="s">
        <v>7757</v>
      </c>
      <c r="E64" s="3" t="str">
        <f>url!$A$135</f>
        <v>The Radiative Forcing Model Intercomparison Project (RFMIP): experimental protocol for CMIP6</v>
      </c>
      <c r="F64" s="3" t="s">
        <v>3140</v>
      </c>
    </row>
    <row r="65" spans="1:6" ht="180">
      <c r="A65" s="3" t="s">
        <v>8200</v>
      </c>
      <c r="B65" s="3" t="s">
        <v>8202</v>
      </c>
      <c r="C65" s="3" t="s">
        <v>8204</v>
      </c>
      <c r="D65" s="7" t="s">
        <v>8201</v>
      </c>
      <c r="E65" s="3" t="str">
        <f>url!$A$136</f>
        <v>MACv2-SP: a parameterization of anthropogenic aerosol optical properties and an associated Twomey effect for use in CMIP6</v>
      </c>
      <c r="F65" s="3" t="s">
        <v>8203</v>
      </c>
    </row>
    <row r="66" spans="1:6" ht="210">
      <c r="A66" s="3" t="s">
        <v>5741</v>
      </c>
      <c r="B66" s="3" t="s">
        <v>3170</v>
      </c>
      <c r="C66" s="3" t="s">
        <v>3171</v>
      </c>
      <c r="D66" s="3" t="s">
        <v>5719</v>
      </c>
      <c r="E66" s="3" t="str">
        <f>url!$A$137</f>
        <v>The Scenario Model Intercomparison Project (ScenarioMIP) for CMIP6</v>
      </c>
      <c r="F66" s="3" t="s">
        <v>5720</v>
      </c>
    </row>
    <row r="67" spans="1:6" ht="195">
      <c r="A67" s="3" t="s">
        <v>3326</v>
      </c>
      <c r="B67" s="3" t="s">
        <v>3327</v>
      </c>
      <c r="C67" s="3" t="s">
        <v>3329</v>
      </c>
      <c r="D67" s="3" t="s">
        <v>3328</v>
      </c>
      <c r="E67" s="3" t="str">
        <f>url!$A$138</f>
        <v>Overview of the Coupled Model Intercomparison Project Phase 6 (CMIP6) experimental design and organization</v>
      </c>
      <c r="F67" s="1" t="s">
        <v>3330</v>
      </c>
    </row>
    <row r="68" spans="1:6" ht="210">
      <c r="A68" s="3" t="s">
        <v>5739</v>
      </c>
      <c r="B68" s="3" t="s">
        <v>5740</v>
      </c>
      <c r="C68" s="3" t="s">
        <v>3375</v>
      </c>
      <c r="D68" s="3" t="s">
        <v>5878</v>
      </c>
      <c r="E68" s="3" t="str">
        <f>url!$A$139</f>
        <v>C4MIP – The Coupled Climate–Carbon Cycle Model Intercomparison Project: experimental protocol for CMIP6</v>
      </c>
      <c r="F68" s="3" t="s">
        <v>5724</v>
      </c>
    </row>
    <row r="69" spans="1:6" ht="240">
      <c r="A69" s="3" t="s">
        <v>5738</v>
      </c>
      <c r="B69" s="3" t="s">
        <v>3386</v>
      </c>
      <c r="C69" s="3" t="s">
        <v>3387</v>
      </c>
      <c r="D69" s="3" t="s">
        <v>7758</v>
      </c>
      <c r="E69" s="3" t="str">
        <f>url!$A$140</f>
        <v>The Cloud Feedback Model Intercomparison Project (CFMIP) contribution to CMIP6</v>
      </c>
      <c r="F69" s="1" t="s">
        <v>5726</v>
      </c>
    </row>
    <row r="70" spans="1:6" ht="30">
      <c r="A70" s="3" t="s">
        <v>3398</v>
      </c>
      <c r="B70" s="3" t="s">
        <v>650</v>
      </c>
      <c r="C70" s="3" t="s">
        <v>3399</v>
      </c>
      <c r="D70" s="3" t="s">
        <v>3397</v>
      </c>
      <c r="E70" s="3" t="str">
        <f>url!$A$141</f>
        <v xml:space="preserve">CFMIP </v>
      </c>
      <c r="F70" s="3" t="s">
        <v>3397</v>
      </c>
    </row>
    <row r="71" spans="1:6" ht="300">
      <c r="A71" s="3" t="s">
        <v>3408</v>
      </c>
      <c r="B71" s="3" t="s">
        <v>3411</v>
      </c>
      <c r="C71" s="3" t="s">
        <v>3412</v>
      </c>
      <c r="D71" s="3" t="s">
        <v>7759</v>
      </c>
      <c r="E71" s="3" t="str">
        <f>url!$A$142</f>
        <v>An overview of the results of the Atmospheric Model Intercomparison Project (AMIP I)</v>
      </c>
      <c r="F71" s="1" t="s">
        <v>3409</v>
      </c>
    </row>
    <row r="72" spans="1:6" ht="150">
      <c r="A72" s="3" t="s">
        <v>5737</v>
      </c>
      <c r="B72" s="3" t="s">
        <v>5728</v>
      </c>
      <c r="C72" s="3" t="s">
        <v>3511</v>
      </c>
      <c r="D72" s="3" t="s">
        <v>5729</v>
      </c>
      <c r="E72" s="3" t="str">
        <f>url!$A$143</f>
        <v>The Detection and Attribution Model Intercomparison Project (DAMIP v1.0) contribution to CMIP6</v>
      </c>
      <c r="F72" s="7" t="s">
        <v>5730</v>
      </c>
    </row>
    <row r="73" spans="1:6" ht="210">
      <c r="A73" s="3" t="s">
        <v>7725</v>
      </c>
      <c r="B73" s="3" t="s">
        <v>5731</v>
      </c>
      <c r="C73" s="3" t="s">
        <v>5733</v>
      </c>
      <c r="D73" s="3" t="s">
        <v>7726</v>
      </c>
      <c r="E73" s="3" t="str">
        <f>url!$A$179</f>
        <v>Solar Forcing for CMIP6 (v3.1)</v>
      </c>
      <c r="F73" s="3" t="s">
        <v>5732</v>
      </c>
    </row>
    <row r="74" spans="1:6" ht="270">
      <c r="A74" s="3" t="s">
        <v>87</v>
      </c>
      <c r="B74" s="3" t="s">
        <v>3563</v>
      </c>
      <c r="C74" s="3" t="s">
        <v>3564</v>
      </c>
      <c r="D74" s="3" t="s">
        <v>7760</v>
      </c>
      <c r="E74" s="3" t="str">
        <f>url!$A$144</f>
        <v>Detection and Attribution of Climate Change: from Global to Regional</v>
      </c>
      <c r="F74" s="3" t="s">
        <v>3566</v>
      </c>
    </row>
    <row r="75" spans="1:6" ht="180">
      <c r="A75" s="3" t="s">
        <v>5736</v>
      </c>
      <c r="B75" s="3" t="s">
        <v>5735</v>
      </c>
      <c r="C75" s="3" t="s">
        <v>3578</v>
      </c>
      <c r="D75" s="3" t="s">
        <v>7761</v>
      </c>
      <c r="E75" s="3" t="str">
        <f>url!$A$145</f>
        <v>The Decadal Climate Prediction Project (DCPP) contribution to CMIP6</v>
      </c>
      <c r="F75" s="3" t="s">
        <v>5797</v>
      </c>
    </row>
    <row r="76" spans="1:6" ht="135">
      <c r="A76" s="3" t="s">
        <v>7629</v>
      </c>
      <c r="B76" s="3" t="s">
        <v>3753</v>
      </c>
      <c r="C76" s="3" t="s">
        <v>3755</v>
      </c>
      <c r="D76" s="3" t="s">
        <v>8206</v>
      </c>
      <c r="E76" s="3" t="str">
        <f>url!$A$146</f>
        <v>AerChemMIP: Quantifying the effects of chemistry and aerosols in CMIP6</v>
      </c>
      <c r="F76" s="1" t="s">
        <v>3754</v>
      </c>
    </row>
    <row r="77" spans="1:6" ht="195">
      <c r="A77" s="3" t="s">
        <v>5752</v>
      </c>
      <c r="B77" s="3" t="s">
        <v>5607</v>
      </c>
      <c r="C77" s="3" t="s">
        <v>4042</v>
      </c>
      <c r="D77" s="3" t="s">
        <v>5753</v>
      </c>
      <c r="E77" s="3" t="str">
        <f>url!$A$147</f>
        <v>The Flux-Anomaly-Forced Model Intercomparison Project (FAFMIP) contribution to CMIP6: investigation of sea-level and ocean climate change in response to CO2 forcing</v>
      </c>
      <c r="F77" s="3" t="s">
        <v>4036</v>
      </c>
    </row>
    <row r="78" spans="1:6" ht="105">
      <c r="A78" s="3" t="s">
        <v>4043</v>
      </c>
      <c r="B78" s="3" t="s">
        <v>4039</v>
      </c>
      <c r="C78" s="3" t="s">
        <v>4041</v>
      </c>
      <c r="D78" s="3" t="s">
        <v>4044</v>
      </c>
      <c r="E78" s="3" t="str">
        <f>url!$A$148</f>
        <v>Attribution of the spatial pattern of CO2-forced sea level change to ocean surface flux changes</v>
      </c>
      <c r="F78" s="7" t="s">
        <v>4040</v>
      </c>
    </row>
    <row r="79" spans="1:6" ht="150">
      <c r="A79" s="3" t="s">
        <v>4057</v>
      </c>
      <c r="B79" s="3" t="s">
        <v>4056</v>
      </c>
      <c r="C79" s="3" t="s">
        <v>4059</v>
      </c>
      <c r="D79" s="3" t="s">
        <v>4060</v>
      </c>
      <c r="E79" s="3" t="str">
        <f>url!$A$149</f>
        <v>The Geoengineering Model Intercomparison Project Phase 6 (GeoMIP6): simulation design and preliminary results</v>
      </c>
      <c r="F79" s="7" t="s">
        <v>4058</v>
      </c>
    </row>
    <row r="80" spans="1:6" ht="165">
      <c r="A80" s="3" t="s">
        <v>5750</v>
      </c>
      <c r="B80" s="3" t="s">
        <v>5748</v>
      </c>
      <c r="C80" s="3" t="s">
        <v>4117</v>
      </c>
      <c r="D80" s="3" t="s">
        <v>5749</v>
      </c>
      <c r="E80" s="3" t="str">
        <f>url!$A$150</f>
        <v>GMMIP (v1.0) contribution to CMIP6: Global Monsoons Model Inter-comparison Project</v>
      </c>
      <c r="F80" s="3" t="s">
        <v>5751</v>
      </c>
    </row>
    <row r="81" spans="1:7" ht="240">
      <c r="A81" s="3" t="s">
        <v>5757</v>
      </c>
      <c r="B81" s="3" t="s">
        <v>5755</v>
      </c>
      <c r="C81" s="3" t="s">
        <v>4140</v>
      </c>
      <c r="D81" s="3" t="s">
        <v>5756</v>
      </c>
      <c r="E81" s="3" t="str">
        <f>url!$A$151</f>
        <v>High Resolution Model Intercomparison Project (HighResMIP v1.0) for CMIP6</v>
      </c>
      <c r="F81" s="7" t="s">
        <v>5758</v>
      </c>
    </row>
    <row r="82" spans="1:7" ht="135">
      <c r="A82" s="3" t="s">
        <v>3398</v>
      </c>
      <c r="B82" s="3" t="s">
        <v>4142</v>
      </c>
      <c r="C82" s="3" t="s">
        <v>4144</v>
      </c>
      <c r="D82" s="3" t="s">
        <v>4143</v>
      </c>
      <c r="E82" s="3" t="str">
        <f>url!$A$78</f>
        <v>Hadley Centre Sea Ice and Sea Surface Temperature data set (HadISST)</v>
      </c>
      <c r="F82" s="7" t="s">
        <v>4146</v>
      </c>
      <c r="G82" s="7"/>
    </row>
    <row r="83" spans="1:7" ht="135">
      <c r="A83" s="3" t="s">
        <v>4148</v>
      </c>
      <c r="B83" s="3" t="s">
        <v>4147</v>
      </c>
      <c r="C83" s="3" t="s">
        <v>4151</v>
      </c>
      <c r="D83" s="3" t="s">
        <v>4149</v>
      </c>
      <c r="E83" s="3" t="str">
        <f>url!$A$152</f>
        <v>EN4: Quality controlled ocean temperature and salinity profiles and monthly objective analyses with uncertainty estimates</v>
      </c>
      <c r="F83" s="3" t="s">
        <v>4150</v>
      </c>
    </row>
    <row r="84" spans="1:7" ht="135">
      <c r="A84" s="3" t="s">
        <v>3398</v>
      </c>
      <c r="B84" s="3" t="s">
        <v>4272</v>
      </c>
      <c r="C84" s="85" t="s">
        <v>4268</v>
      </c>
      <c r="D84" s="3" t="s">
        <v>4271</v>
      </c>
      <c r="F84" s="85" t="s">
        <v>4268</v>
      </c>
    </row>
    <row r="85" spans="1:7" ht="120">
      <c r="A85" s="3" t="s">
        <v>5912</v>
      </c>
      <c r="B85" s="3" t="s">
        <v>4276</v>
      </c>
      <c r="C85" s="3" t="s">
        <v>4277</v>
      </c>
      <c r="D85" s="3" t="s">
        <v>5761</v>
      </c>
      <c r="E85" s="3" t="str">
        <f>url!$A$153</f>
        <v>Ice Sheet Model Intercomparison Project (ISMIP6) contribution to CMIP6</v>
      </c>
      <c r="F85" s="7" t="s">
        <v>5762</v>
      </c>
    </row>
    <row r="86" spans="1:7" ht="225">
      <c r="A86" s="3" t="s">
        <v>4319</v>
      </c>
      <c r="B86" s="3" t="s">
        <v>4318</v>
      </c>
      <c r="C86" s="3" t="s">
        <v>4321</v>
      </c>
      <c r="D86" s="3" t="s">
        <v>4317</v>
      </c>
      <c r="E86" s="3" t="str">
        <f>url!$A$154</f>
        <v>A multi-model assessment of last interglacial temperatures</v>
      </c>
      <c r="F86" s="3" t="s">
        <v>4320</v>
      </c>
    </row>
    <row r="87" spans="1:7" ht="210">
      <c r="A87" s="3" t="s">
        <v>4380</v>
      </c>
      <c r="B87" s="3" t="s">
        <v>4378</v>
      </c>
      <c r="C87" s="3" t="s">
        <v>4382</v>
      </c>
      <c r="D87" s="3" t="s">
        <v>4381</v>
      </c>
      <c r="E87" s="3" t="str">
        <f>url!$A$155</f>
        <v>LS3MIP (v1.0) contribution to CMIP6: the Land Surface, Snow and Soil moisture Model Intercomparison Project – aims, setup and expected outcome</v>
      </c>
      <c r="F87" s="3" t="s">
        <v>4379</v>
      </c>
    </row>
    <row r="88" spans="1:7" ht="195">
      <c r="A88" s="3" t="s">
        <v>4385</v>
      </c>
      <c r="B88" s="3" t="s">
        <v>4384</v>
      </c>
      <c r="C88" s="3" t="s">
        <v>4383</v>
      </c>
      <c r="D88" s="3" t="s">
        <v>4386</v>
      </c>
      <c r="E88" s="3" t="str">
        <f>url!$A$156</f>
        <v>Development of a 50-Year High-Resolution Global Dataset of Meteorological Forcings for Land Surface Modeling</v>
      </c>
      <c r="F88" s="3" t="s">
        <v>4387</v>
      </c>
    </row>
    <row r="89" spans="1:7" ht="75">
      <c r="A89" s="3" t="s">
        <v>87</v>
      </c>
      <c r="B89" s="3" t="s">
        <v>4388</v>
      </c>
      <c r="C89" s="3" t="s">
        <v>6734</v>
      </c>
      <c r="D89" s="3" t="s">
        <v>4391</v>
      </c>
      <c r="E89" s="3" t="str">
        <f>url!$A$157</f>
        <v>A combined dataset for ecosystem modelling</v>
      </c>
      <c r="F89" s="3" t="s">
        <v>4389</v>
      </c>
    </row>
    <row r="90" spans="1:7" ht="135">
      <c r="A90" s="3" t="s">
        <v>4395</v>
      </c>
      <c r="B90" s="3" t="s">
        <v>4393</v>
      </c>
      <c r="C90" s="3" t="s">
        <v>4397</v>
      </c>
      <c r="D90" s="3" t="s">
        <v>4394</v>
      </c>
      <c r="E90" s="3" t="str">
        <f>url!$A$158</f>
        <v>The WFDEI meteorological forcing data set: WATCH Forcing Data methodology applied to ERA-Interim reanalysis data</v>
      </c>
      <c r="F90" s="3" t="s">
        <v>4396</v>
      </c>
    </row>
    <row r="91" spans="1:7" ht="75">
      <c r="A91" s="3" t="s">
        <v>87</v>
      </c>
      <c r="B91" s="3" t="s">
        <v>4405</v>
      </c>
      <c r="C91" s="3" t="s">
        <v>4406</v>
      </c>
      <c r="D91" s="3" t="s">
        <v>4408</v>
      </c>
      <c r="E91" s="3" t="str">
        <f>url!$A$159</f>
        <v>ScenarioMIP experimental protocols</v>
      </c>
      <c r="F91" s="3" t="s">
        <v>4407</v>
      </c>
    </row>
    <row r="92" spans="1:7" ht="75">
      <c r="A92" s="3" t="s">
        <v>87</v>
      </c>
      <c r="B92" s="3" t="s">
        <v>4424</v>
      </c>
      <c r="C92" s="3" t="s">
        <v>4425</v>
      </c>
      <c r="D92" s="3" t="s">
        <v>4426</v>
      </c>
      <c r="E92" s="3" t="str">
        <f>url!$A$160</f>
        <v>Trends in net land-atmosphere carbon exchange over the period 1980-2010</v>
      </c>
      <c r="F92" s="3" t="s">
        <v>4425</v>
      </c>
    </row>
    <row r="93" spans="1:7" ht="135">
      <c r="A93" s="3" t="s">
        <v>4430</v>
      </c>
      <c r="B93" s="3" t="s">
        <v>4429</v>
      </c>
      <c r="C93" s="3" t="s">
        <v>4428</v>
      </c>
      <c r="D93" s="3" t="s">
        <v>4437</v>
      </c>
      <c r="E93" s="3" t="str">
        <f>url!$A$161</f>
        <v>The Land Use Model Intercomparison Project (LUMIP) contribution to CMIP6: rationale and experimental design</v>
      </c>
      <c r="F93" s="3" t="s">
        <v>4431</v>
      </c>
    </row>
    <row r="94" spans="1:7" ht="135">
      <c r="A94" s="3" t="s">
        <v>3398</v>
      </c>
      <c r="B94" s="3" t="s">
        <v>6735</v>
      </c>
      <c r="C94" s="3" t="s">
        <v>4432</v>
      </c>
      <c r="D94" s="3" t="s">
        <v>4436</v>
      </c>
      <c r="E94" s="3" t="str">
        <f>url!$A$162</f>
        <v>Global Soil Wetness Project Phase 3 Website</v>
      </c>
      <c r="F94" s="3" t="s">
        <v>4433</v>
      </c>
    </row>
    <row r="95" spans="1:7" ht="165">
      <c r="A95" s="3" t="s">
        <v>4523</v>
      </c>
      <c r="B95" s="3" t="s">
        <v>4521</v>
      </c>
      <c r="C95" s="3" t="s">
        <v>4526</v>
      </c>
      <c r="D95" s="3" t="s">
        <v>4522</v>
      </c>
      <c r="E95" s="3" t="str">
        <f>url!$A$163</f>
        <v>Variance and Predictability of Precipitation at Seasonal-to-Interannual Timescales</v>
      </c>
      <c r="F95" s="1" t="s">
        <v>4525</v>
      </c>
    </row>
    <row r="96" spans="1:7" ht="90">
      <c r="A96" s="3" t="s">
        <v>87</v>
      </c>
      <c r="B96" s="3" t="s">
        <v>4701</v>
      </c>
      <c r="C96" s="3" t="s">
        <v>4681</v>
      </c>
      <c r="D96" s="3" t="s">
        <v>4700</v>
      </c>
      <c r="E96" s="3" t="str">
        <f>url!$A$164</f>
        <v>Land Use Harmonisation (LUH2 v1.0h) land use forcing data (850-2100)</v>
      </c>
      <c r="F96" s="3" t="s">
        <v>4680</v>
      </c>
    </row>
    <row r="97" spans="1:6" ht="285">
      <c r="A97" s="3" t="s">
        <v>4771</v>
      </c>
      <c r="B97" s="3" t="s">
        <v>4769</v>
      </c>
      <c r="C97" s="3" t="s">
        <v>4773</v>
      </c>
      <c r="D97" s="3" t="s">
        <v>4770</v>
      </c>
      <c r="E97" s="3" t="str">
        <f>url!$A$165</f>
        <v>OMIP contribution to CMIP6: experimental and diagnostic protocol for the physical component of the Ocean Model Intercomparison Project</v>
      </c>
      <c r="F97" s="3" t="s">
        <v>4772</v>
      </c>
    </row>
    <row r="98" spans="1:6" ht="180">
      <c r="A98" s="3" t="s">
        <v>4789</v>
      </c>
      <c r="B98" s="3" t="s">
        <v>4788</v>
      </c>
      <c r="C98" s="3" t="s">
        <v>4792</v>
      </c>
      <c r="D98" s="3" t="s">
        <v>4790</v>
      </c>
      <c r="E98" s="3" t="str">
        <f>url!$A$166</f>
        <v>The JRA-55 Reanalysis: General Specifications and Basic Characteristics</v>
      </c>
      <c r="F98" s="7" t="s">
        <v>4791</v>
      </c>
    </row>
    <row r="99" spans="1:6" ht="345">
      <c r="A99" s="3" t="s">
        <v>4811</v>
      </c>
      <c r="B99" s="3" t="s">
        <v>4809</v>
      </c>
      <c r="C99" s="3" t="s">
        <v>4813</v>
      </c>
      <c r="D99" s="3" t="s">
        <v>4810</v>
      </c>
      <c r="E99" s="3" t="str">
        <f>url!$A$167</f>
        <v>North Atlantic simulations in Coordinated Ocean-ice Reference Experiments phase II (CORE-II). Part II: Inter-annual to decadal variability</v>
      </c>
      <c r="F99" s="3" t="s">
        <v>4812</v>
      </c>
    </row>
    <row r="100" spans="1:6" ht="240">
      <c r="A100" s="3" t="s">
        <v>4820</v>
      </c>
      <c r="B100" s="3" t="s">
        <v>4819</v>
      </c>
      <c r="C100" s="3" t="s">
        <v>4823</v>
      </c>
      <c r="D100" s="3" t="s">
        <v>4821</v>
      </c>
      <c r="E100" s="3" t="str">
        <f>url!$A$168</f>
        <v>PMIP4-CMIP6: the contribution of the Paleoclimate Modelling Intercomparison Project to CMIP6</v>
      </c>
      <c r="F100" s="3" t="s">
        <v>4822</v>
      </c>
    </row>
    <row r="101" spans="1:6" ht="195">
      <c r="A101" s="3" t="s">
        <v>7728</v>
      </c>
      <c r="B101" s="3" t="s">
        <v>7729</v>
      </c>
      <c r="C101" s="3" t="s">
        <v>4928</v>
      </c>
      <c r="D101" s="3" t="s">
        <v>7731</v>
      </c>
      <c r="E101" s="3" t="str">
        <f>url!$A$169</f>
        <v>Historical greenhouse gas concentrations for climate modelling (CMIP6)</v>
      </c>
      <c r="F101" s="7" t="s">
        <v>4927</v>
      </c>
    </row>
    <row r="102" spans="1:6" ht="150">
      <c r="A102" s="3" t="s">
        <v>4930</v>
      </c>
      <c r="B102" s="3" t="s">
        <v>4929</v>
      </c>
      <c r="C102" s="3" t="s">
        <v>4932</v>
      </c>
      <c r="D102" s="3" t="s">
        <v>7762</v>
      </c>
      <c r="E102" s="3" t="str">
        <f>url!$A$170</f>
        <v>Climate forcing reconstructions for use in PMIP simulations of the last millennium (v1.0)</v>
      </c>
      <c r="F102" s="7" t="s">
        <v>4931</v>
      </c>
    </row>
    <row r="103" spans="1:6" ht="180">
      <c r="A103" s="3" t="s">
        <v>4935</v>
      </c>
      <c r="B103" s="3" t="s">
        <v>4933</v>
      </c>
      <c r="C103" s="3" t="s">
        <v>4936</v>
      </c>
      <c r="D103" s="3" t="s">
        <v>4934</v>
      </c>
      <c r="E103" s="3" t="str">
        <f>url!$A$171</f>
        <v>The Pliocene Model Intercomparison Project (PlioMIP) Phase 2: scientific objectives and experimental design</v>
      </c>
      <c r="F103" s="7" t="s">
        <v>4937</v>
      </c>
    </row>
    <row r="104" spans="1:6" ht="180">
      <c r="A104" s="3" t="s">
        <v>5101</v>
      </c>
      <c r="B104" s="3" t="s">
        <v>5103</v>
      </c>
      <c r="C104" s="3" t="s">
        <v>6189</v>
      </c>
      <c r="D104" s="3" t="s">
        <v>5102</v>
      </c>
      <c r="E104" s="3" t="str">
        <f>url!$A$172</f>
        <v>Timing and climate forcing of volcanic eruptions for the past 2,500 years</v>
      </c>
      <c r="F104" s="7" t="s">
        <v>5104</v>
      </c>
    </row>
    <row r="105" spans="1:6" ht="165">
      <c r="A105" s="3" t="s">
        <v>5217</v>
      </c>
      <c r="B105" s="3" t="s">
        <v>5215</v>
      </c>
      <c r="C105" s="3" t="s">
        <v>5220</v>
      </c>
      <c r="D105" s="3" t="s">
        <v>5216</v>
      </c>
      <c r="E105" s="3" t="str">
        <f>url!$A$173</f>
        <v>Mesospheric and stratospheric NOy produced by energetic particle precipitation during 2002–2012</v>
      </c>
      <c r="F105" s="7" t="s">
        <v>5218</v>
      </c>
    </row>
    <row r="106" spans="1:6" ht="150">
      <c r="A106" s="3" t="s">
        <v>5221</v>
      </c>
      <c r="B106" s="3" t="s">
        <v>5219</v>
      </c>
      <c r="C106" s="3" t="s">
        <v>5220</v>
      </c>
      <c r="D106" s="3" t="s">
        <v>5224</v>
      </c>
      <c r="E106" s="3" t="str">
        <f>url!$A$174</f>
        <v>Hemispheric distributions and interannual variability of NOy produced by energetic particle precipitation in 2002–2012</v>
      </c>
      <c r="F106" s="7" t="s">
        <v>5222</v>
      </c>
    </row>
    <row r="107" spans="1:6" ht="30">
      <c r="A107" s="3" t="s">
        <v>87</v>
      </c>
      <c r="B107" s="3" t="s">
        <v>5609</v>
      </c>
      <c r="C107" s="3" t="s">
        <v>5623</v>
      </c>
      <c r="D107" s="3" t="s">
        <v>5609</v>
      </c>
      <c r="E107" s="3" t="str">
        <f>url!$A$175</f>
        <v>FAFMIP mailing list</v>
      </c>
      <c r="F107" s="7" t="s">
        <v>5611</v>
      </c>
    </row>
    <row r="108" spans="1:6" ht="30">
      <c r="A108" s="3" t="s">
        <v>87</v>
      </c>
      <c r="B108" s="3" t="s">
        <v>5616</v>
      </c>
      <c r="C108" s="3" t="s">
        <v>5616</v>
      </c>
      <c r="D108" s="3" t="s">
        <v>5616</v>
      </c>
      <c r="E108" s="3" t="str">
        <f>url!$A$176</f>
        <v>C4MIP homepage</v>
      </c>
      <c r="F108" s="1" t="s">
        <v>5617</v>
      </c>
    </row>
    <row r="109" spans="1:6" ht="30">
      <c r="A109" s="3" t="s">
        <v>87</v>
      </c>
      <c r="B109" s="3" t="s">
        <v>5620</v>
      </c>
      <c r="C109" s="7" t="s">
        <v>6736</v>
      </c>
      <c r="D109" s="3" t="s">
        <v>5620</v>
      </c>
      <c r="E109" s="3" t="str">
        <f>url!$A$177</f>
        <v>C4MIP mailing list</v>
      </c>
      <c r="F109" s="7" t="s">
        <v>5619</v>
      </c>
    </row>
    <row r="110" spans="1:6" ht="45">
      <c r="A110" s="3" t="s">
        <v>87</v>
      </c>
      <c r="B110" s="3" t="s">
        <v>5640</v>
      </c>
      <c r="C110" s="3" t="s">
        <v>5643</v>
      </c>
      <c r="D110" s="3" t="s">
        <v>5642</v>
      </c>
      <c r="E110" s="3" t="str">
        <f>url!$A$178</f>
        <v>SOLARIS-HEPPA Solar Forcing Data for CMIP6</v>
      </c>
      <c r="F110" s="7" t="s">
        <v>5641</v>
      </c>
    </row>
    <row r="111" spans="1:6" ht="120">
      <c r="A111" s="3" t="s">
        <v>87</v>
      </c>
      <c r="B111" s="3" t="s">
        <v>5786</v>
      </c>
      <c r="C111" s="3" t="s">
        <v>5785</v>
      </c>
      <c r="D111" s="3" t="s">
        <v>5786</v>
      </c>
      <c r="E111" s="3" t="str">
        <f>url!$A$180</f>
        <v>Technical note for DCPP-Component C. 1, Definition of the Anomalous Sea Surface Temperature patterns.</v>
      </c>
      <c r="F111" s="3" t="s">
        <v>5782</v>
      </c>
    </row>
    <row r="112" spans="1:6" ht="120">
      <c r="A112" s="3" t="s">
        <v>87</v>
      </c>
      <c r="B112" s="3" t="s">
        <v>5787</v>
      </c>
      <c r="C112" s="3" t="s">
        <v>5789</v>
      </c>
      <c r="D112" s="3" t="s">
        <v>5787</v>
      </c>
      <c r="E112" s="3" t="str">
        <f>url!$A$181</f>
        <v>Technical note for DCPP-Component C. II. Recommendations for ocean restoring and ensemble generation.</v>
      </c>
      <c r="F112" s="3" t="s">
        <v>5790</v>
      </c>
    </row>
    <row r="113" spans="1:6" ht="120">
      <c r="A113" s="3" t="s">
        <v>87</v>
      </c>
      <c r="B113" s="3" t="s">
        <v>5791</v>
      </c>
      <c r="C113" s="3" t="s">
        <v>5791</v>
      </c>
      <c r="D113" s="3" t="s">
        <v>5791</v>
      </c>
      <c r="E113" s="3" t="str">
        <f>url!$A$182</f>
        <v>DCPP prescribed sea surface temperature (SST) patterns: AMV SST data, PDV SST data and Pacemaker SST data.</v>
      </c>
      <c r="F113" s="3" t="s">
        <v>5791</v>
      </c>
    </row>
    <row r="114" spans="1:6" ht="75">
      <c r="A114" s="3" t="s">
        <v>5815</v>
      </c>
      <c r="B114" s="3" t="s">
        <v>5816</v>
      </c>
      <c r="C114" s="3" t="s">
        <v>5818</v>
      </c>
      <c r="D114" s="3" t="s">
        <v>5819</v>
      </c>
      <c r="E114" s="3" t="str">
        <f>url!$A$183</f>
        <v>Aqua-Planet Experiment Project Ozone Dataset</v>
      </c>
      <c r="F114" s="3" t="s">
        <v>5817</v>
      </c>
    </row>
    <row r="115" spans="1:6" ht="225">
      <c r="A115" s="3" t="s">
        <v>7734</v>
      </c>
      <c r="B115" s="3" t="s">
        <v>5934</v>
      </c>
      <c r="C115" s="3" t="s">
        <v>5936</v>
      </c>
      <c r="D115" s="3" t="s">
        <v>7763</v>
      </c>
      <c r="E115" s="3" t="str">
        <f>url!$A$186</f>
        <v>The PMIP4 contribution to CMIP6 - Part 2: Two Interglacials, Scientific Objective and Experimental Design for Holocene and Last Interglacial Simulations</v>
      </c>
      <c r="F115" s="3" t="s">
        <v>5935</v>
      </c>
    </row>
    <row r="116" spans="1:6" ht="105">
      <c r="A116" s="3" t="s">
        <v>87</v>
      </c>
      <c r="B116" s="3" t="s">
        <v>5982</v>
      </c>
      <c r="C116" s="3" t="s">
        <v>5986</v>
      </c>
      <c r="D116" s="3" t="s">
        <v>5984</v>
      </c>
      <c r="E116" s="3" t="str">
        <f>url!$A$187</f>
        <v>IGAC/SPARC Chemistry-Climate Model Initiative (CCMI) Forcing Databases in Support of CMIP6</v>
      </c>
      <c r="F116" s="3" t="s">
        <v>5983</v>
      </c>
    </row>
    <row r="117" spans="1:6" ht="300">
      <c r="A117" s="3" t="s">
        <v>7736</v>
      </c>
      <c r="B117" s="3" t="s">
        <v>6184</v>
      </c>
      <c r="C117" s="3" t="s">
        <v>6187</v>
      </c>
      <c r="D117" s="3" t="s">
        <v>6183</v>
      </c>
      <c r="E117" s="3" t="str">
        <f>url!$A$188</f>
        <v>Easy Volcanic Aerosol (EVA v1.0): an idealized forcing generator for climate simulations</v>
      </c>
      <c r="F117" s="3" t="s">
        <v>6186</v>
      </c>
    </row>
    <row r="118" spans="1:6" ht="120">
      <c r="A118" s="3" t="s">
        <v>6190</v>
      </c>
      <c r="B118" s="3" t="s">
        <v>6193</v>
      </c>
      <c r="C118" s="3" t="s">
        <v>6191</v>
      </c>
      <c r="D118" s="3" t="s">
        <v>6192</v>
      </c>
      <c r="E118" s="3" t="str">
        <f>url!$A$189</f>
        <v>Ice core inferred volcanic stratospheric sulfur injection from 500 BCE to 1900 CE.</v>
      </c>
      <c r="F118" s="3" t="s">
        <v>6196</v>
      </c>
    </row>
    <row r="119" spans="1:6" ht="105">
      <c r="A119" s="3" t="s">
        <v>87</v>
      </c>
      <c r="B119" s="3" t="s">
        <v>6236</v>
      </c>
      <c r="C119" s="3" t="s">
        <v>6238</v>
      </c>
      <c r="D119" s="3" t="s">
        <v>6235</v>
      </c>
      <c r="E119" s="3" t="str">
        <f>url!$A$191</f>
        <v>Hadley Centre Sea Ice and Sea Surface Temperature data set (HadISST.2)</v>
      </c>
      <c r="F119" s="3" t="s">
        <v>6237</v>
      </c>
    </row>
    <row r="120" spans="1:6" ht="45">
      <c r="A120" s="3" t="s">
        <v>87</v>
      </c>
      <c r="B120" s="3" t="s">
        <v>6260</v>
      </c>
      <c r="C120" s="3" t="s">
        <v>6262</v>
      </c>
      <c r="D120" s="3" t="s">
        <v>6260</v>
      </c>
      <c r="E120" s="3" t="str">
        <f>url!$A$190</f>
        <v>ERA-20C</v>
      </c>
      <c r="F120" s="3" t="s">
        <v>6263</v>
      </c>
    </row>
    <row r="121" spans="1:6" ht="120">
      <c r="A121" s="3" t="s">
        <v>6345</v>
      </c>
      <c r="B121" s="3" t="s">
        <v>6346</v>
      </c>
      <c r="C121" s="3" t="s">
        <v>6737</v>
      </c>
      <c r="D121" s="3" t="s">
        <v>7764</v>
      </c>
      <c r="E121" s="3" t="str">
        <f>url!$A$192</f>
        <v>Distant Influence of Kuroshio Eddies on North Pacific Weather Patterns?</v>
      </c>
      <c r="F121" s="3" t="s">
        <v>6738</v>
      </c>
    </row>
    <row r="122" spans="1:6" ht="150">
      <c r="A122" s="3" t="s">
        <v>6349</v>
      </c>
      <c r="B122" s="3" t="s">
        <v>6350</v>
      </c>
      <c r="C122" s="3" t="s">
        <v>6353</v>
      </c>
      <c r="D122" s="3" t="s">
        <v>6348</v>
      </c>
      <c r="E122" s="3" t="str">
        <f>url!$A$193</f>
        <v>Coupled ocean-atmosphere interaction at oceanic mesoscales</v>
      </c>
      <c r="F122" s="3" t="s">
        <v>6352</v>
      </c>
    </row>
    <row r="123" spans="1:6" ht="285">
      <c r="A123" s="3" t="s">
        <v>87</v>
      </c>
      <c r="B123" s="3" t="s">
        <v>6369</v>
      </c>
      <c r="C123" s="3" t="s">
        <v>6371</v>
      </c>
      <c r="D123" s="286" t="s">
        <v>7765</v>
      </c>
      <c r="F123" s="3" t="s">
        <v>6370</v>
      </c>
    </row>
    <row r="124" spans="1:6" ht="90">
      <c r="A124" s="3" t="s">
        <v>87</v>
      </c>
      <c r="B124" s="3" t="s">
        <v>6470</v>
      </c>
      <c r="C124" s="3" t="s">
        <v>6469</v>
      </c>
      <c r="D124" s="3" t="s">
        <v>6468</v>
      </c>
      <c r="E124" s="3" t="str">
        <f>url!$A$195</f>
        <v>InitMIP web page</v>
      </c>
      <c r="F124" s="3" t="s">
        <v>6469</v>
      </c>
    </row>
    <row r="125" spans="1:6" ht="30">
      <c r="A125" s="3" t="s">
        <v>87</v>
      </c>
      <c r="B125" s="3" t="s">
        <v>6519</v>
      </c>
      <c r="C125" s="3" t="s">
        <v>6519</v>
      </c>
      <c r="D125" s="3" t="s">
        <v>6519</v>
      </c>
      <c r="E125" s="3" t="str">
        <f>url!$A$198</f>
        <v>WCRP CMIP6 experiment list</v>
      </c>
      <c r="F125" s="3" t="s">
        <v>6519</v>
      </c>
    </row>
    <row r="126" spans="1:6" ht="225">
      <c r="A126" s="3" t="s">
        <v>8196</v>
      </c>
      <c r="B126" s="286" t="s">
        <v>6827</v>
      </c>
      <c r="C126" s="3" t="s">
        <v>6828</v>
      </c>
      <c r="D126" s="3" t="s">
        <v>8197</v>
      </c>
      <c r="E126" s="3" t="str">
        <f>url!$A$199</f>
        <v>The Polar Amplification Model Intercomparison Project (PAMIP) contribution to CMIP6: investigating the causes and consequences of polar amplification</v>
      </c>
      <c r="F126" s="3" t="s">
        <v>8198</v>
      </c>
    </row>
    <row r="127" spans="1:6" ht="75">
      <c r="A127" s="3" t="s">
        <v>87</v>
      </c>
      <c r="B127" s="3" t="s">
        <v>6834</v>
      </c>
      <c r="C127" s="3" t="s">
        <v>6835</v>
      </c>
      <c r="D127" s="3" t="s">
        <v>6834</v>
      </c>
      <c r="E127" s="3" t="str">
        <f>url!$A$200</f>
        <v>PAMIP - Polar Amplification Model Intercomparison Project</v>
      </c>
      <c r="F127" s="3" t="s">
        <v>6835</v>
      </c>
    </row>
    <row r="128" spans="1:6" ht="150">
      <c r="A128" s="3" t="s">
        <v>7733</v>
      </c>
      <c r="B128" s="3" t="s">
        <v>6921</v>
      </c>
      <c r="C128" s="3" t="s">
        <v>6923</v>
      </c>
      <c r="D128" s="3" t="s">
        <v>7732</v>
      </c>
      <c r="E128" s="3" t="str">
        <f>url!$A$201</f>
        <v>The Carbon Dioxide Removal Model Intercomparison Project (CDR-MIP): Rationale and experimental protocol for CMIP6</v>
      </c>
      <c r="F128" s="3" t="s">
        <v>6922</v>
      </c>
    </row>
    <row r="129" spans="1:6" ht="75">
      <c r="A129" s="3" t="s">
        <v>87</v>
      </c>
      <c r="B129" s="3" t="s">
        <v>6925</v>
      </c>
      <c r="C129" s="3" t="s">
        <v>6926</v>
      </c>
      <c r="D129" s="3" t="s">
        <v>6925</v>
      </c>
      <c r="E129" s="3" t="str">
        <f>url!$A$202</f>
        <v>Carbon Dioxide Removal Intercomparison Project (CDRMIP) website</v>
      </c>
      <c r="F129" s="3" t="s">
        <v>6927</v>
      </c>
    </row>
    <row r="130" spans="1:6" ht="240">
      <c r="A130" s="3" t="s">
        <v>7564</v>
      </c>
      <c r="B130" s="3" t="s">
        <v>7565</v>
      </c>
      <c r="C130" s="3" t="s">
        <v>7566</v>
      </c>
      <c r="D130" s="3" t="s">
        <v>7737</v>
      </c>
      <c r="E130" s="3" t="str">
        <f>url!$A$203</f>
        <v>Carbon dioxide and climate impulse response functions for the computation of greenhouse gas metrics: a multi-model analysis</v>
      </c>
      <c r="F130" s="3" t="s">
        <v>7567</v>
      </c>
    </row>
    <row r="131" spans="1:6" ht="240">
      <c r="A131" s="3" t="s">
        <v>7659</v>
      </c>
      <c r="B131" s="3" t="s">
        <v>7721</v>
      </c>
      <c r="C131" s="3" t="s">
        <v>7661</v>
      </c>
      <c r="D131" s="3" t="s">
        <v>7722</v>
      </c>
      <c r="E131" s="3" t="str">
        <f>url!$A$204</f>
        <v>The PMIP4 contribution to CMIP6 - Part 1: Overview and over-arching analysis plan</v>
      </c>
      <c r="F131" s="3" t="s">
        <v>7660</v>
      </c>
    </row>
    <row r="132" spans="1:6" ht="240">
      <c r="A132" s="3" t="s">
        <v>7716</v>
      </c>
      <c r="B132" s="3" t="s">
        <v>7717</v>
      </c>
      <c r="C132" s="3" t="s">
        <v>7719</v>
      </c>
      <c r="D132" s="3" t="s">
        <v>7724</v>
      </c>
      <c r="E132" s="3" t="str">
        <f>url!$A$205</f>
        <v>Biogeochemical protocols and diagnostics for the CMIP6 Ocean Model Intercomparison Project (OMIP)</v>
      </c>
      <c r="F132" s="3" t="s">
        <v>7718</v>
      </c>
    </row>
    <row r="133" spans="1:6" ht="90">
      <c r="A133" s="3" t="s">
        <v>87</v>
      </c>
      <c r="B133" s="3" t="s">
        <v>7824</v>
      </c>
      <c r="C133" s="3" t="s">
        <v>7827</v>
      </c>
      <c r="D133" s="3" t="s">
        <v>7826</v>
      </c>
      <c r="E133" s="3" t="str">
        <f>url!$A$206</f>
        <v>ZECMIP Protocol</v>
      </c>
      <c r="F133" s="3" t="s">
        <v>7828</v>
      </c>
    </row>
    <row r="134" spans="1:6" ht="90">
      <c r="A134" s="3" t="s">
        <v>87</v>
      </c>
      <c r="B134" s="3" t="s">
        <v>7825</v>
      </c>
      <c r="C134" s="3" t="s">
        <v>7827</v>
      </c>
      <c r="D134" s="3" t="s">
        <v>7830</v>
      </c>
      <c r="E134" s="3" t="str">
        <f>url!$A$207</f>
        <v>ZEC-MIP: Quantifying the Zero Emissions Commitment</v>
      </c>
      <c r="F134" s="3" t="s">
        <v>7828</v>
      </c>
    </row>
    <row r="135" spans="1:6" ht="60">
      <c r="A135" s="3" t="s">
        <v>87</v>
      </c>
      <c r="B135" s="3" t="s">
        <v>7844</v>
      </c>
      <c r="C135" s="3" t="s">
        <v>7850</v>
      </c>
      <c r="D135" s="3" t="s">
        <v>7851</v>
      </c>
      <c r="E135" s="3" t="str">
        <f>url!$A$208</f>
        <v>Earth system Models of Intermediate Complexity</v>
      </c>
      <c r="F135" s="3" t="s">
        <v>7849</v>
      </c>
    </row>
    <row r="136" spans="1:6" ht="60">
      <c r="A136" s="3" t="s">
        <v>87</v>
      </c>
      <c r="B136" s="3" t="s">
        <v>8037</v>
      </c>
      <c r="C136" s="3" t="s">
        <v>8038</v>
      </c>
      <c r="D136" s="3" t="s">
        <v>8039</v>
      </c>
      <c r="E136" s="3" t="str">
        <f>url!$A$209</f>
        <v>DCPP Experiment Protocol</v>
      </c>
      <c r="F136" s="3" t="s">
        <v>8036</v>
      </c>
    </row>
    <row r="137" spans="1:6" ht="225">
      <c r="A137" s="3" t="s">
        <v>8066</v>
      </c>
      <c r="B137" s="3" t="s">
        <v>8063</v>
      </c>
      <c r="C137" s="3" t="s">
        <v>8067</v>
      </c>
      <c r="D137" s="3" t="s">
        <v>8069</v>
      </c>
      <c r="E137" s="3" t="str">
        <f>url!$A$210</f>
        <v>JRA-55 based surface dataset for driving ocean-sea-ice models (JRA55-do)</v>
      </c>
      <c r="F137" s="3" t="s">
        <v>8068</v>
      </c>
    </row>
    <row r="138" spans="1:6" ht="60">
      <c r="A138" s="3" t="s">
        <v>87</v>
      </c>
      <c r="B138" s="3" t="s">
        <v>8140</v>
      </c>
      <c r="C138" s="3" t="s">
        <v>8141</v>
      </c>
      <c r="D138" s="3" t="s">
        <v>8143</v>
      </c>
      <c r="E138" s="3" t="str">
        <f>url!$A$211</f>
        <v>Southern Ocean Model Intercomparison Project (SOMIP)</v>
      </c>
      <c r="F138" s="3" t="s">
        <v>8142</v>
      </c>
    </row>
    <row r="139" spans="1:6" ht="30">
      <c r="A139" s="3" t="s">
        <v>87</v>
      </c>
      <c r="B139" s="3" t="s">
        <v>8354</v>
      </c>
      <c r="C139" s="3" t="s">
        <v>8355</v>
      </c>
      <c r="D139" s="3" t="s">
        <v>8354</v>
      </c>
      <c r="E139" s="3" t="str">
        <f>url!$A$215</f>
        <v>PMIP4-CMIP6 solar forcing data</v>
      </c>
      <c r="F139" s="3" t="s">
        <v>8356</v>
      </c>
    </row>
    <row r="140" spans="1:6" ht="30">
      <c r="A140" s="3" t="s">
        <v>87</v>
      </c>
      <c r="B140" s="3" t="s">
        <v>8358</v>
      </c>
      <c r="C140" s="3" t="s">
        <v>8359</v>
      </c>
      <c r="D140" s="3" t="s">
        <v>8358</v>
      </c>
      <c r="E140" s="3" t="str">
        <f>url!$A$216</f>
        <v>PMIP4 gases data</v>
      </c>
      <c r="F140" s="3" t="s">
        <v>8358</v>
      </c>
    </row>
    <row r="141" spans="1:6" ht="135">
      <c r="A141" s="3" t="s">
        <v>8390</v>
      </c>
      <c r="B141" s="3" t="s">
        <v>8391</v>
      </c>
      <c r="C141" s="3" t="s">
        <v>8393</v>
      </c>
      <c r="D141" s="3" t="s">
        <v>8392</v>
      </c>
      <c r="E141" s="3" t="str">
        <f>url!$A$217</f>
        <v>Current and future global climae impacts resulting from COVID-19</v>
      </c>
      <c r="F141" s="3" t="s">
        <v>8389</v>
      </c>
    </row>
    <row r="142" spans="1:6" ht="210">
      <c r="A142" s="3" t="s">
        <v>8424</v>
      </c>
      <c r="B142" s="3" t="s">
        <v>8420</v>
      </c>
      <c r="C142" s="3" t="s">
        <v>8422</v>
      </c>
      <c r="D142" s="3" t="s">
        <v>8423</v>
      </c>
      <c r="E142" s="3" t="str">
        <f>url!$A$218</f>
        <v>Emissions changes in 2020 due to Covid19</v>
      </c>
      <c r="F142" s="3" t="s">
        <v>8425</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cp:lastPrinted>2018-09-07T13:20:02Z</cp:lastPrinted>
  <dcterms:created xsi:type="dcterms:W3CDTF">2015-07-23T15:19:44Z</dcterms:created>
  <dcterms:modified xsi:type="dcterms:W3CDTF">2020-11-10T10:15:56Z</dcterms:modified>
</cp:coreProperties>
</file>